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oldvai Júlia\Desktop\CIKK\Végleges cikk\Beküldeni\BMC Oral Health\"/>
    </mc:Choice>
  </mc:AlternateContent>
  <xr:revisionPtr revIDLastSave="0" documentId="13_ncr:1_{094942EE-5915-40E8-A2AE-E1DD68918AE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in table" sheetId="1" r:id="rId1"/>
    <sheet name="categories" sheetId="6" r:id="rId2"/>
    <sheet name="ICD-codes-stroke" sheetId="4" r:id="rId3"/>
    <sheet name="ICD codes-diseases" sheetId="2" r:id="rId4"/>
  </sheets>
  <definedNames>
    <definedName name="_xlnm._FilterDatabase" localSheetId="0" hidden="1">'main table'!$A$1:$CZ$412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90" i="1" l="1"/>
  <c r="AC291" i="1"/>
  <c r="AC206" i="1"/>
  <c r="AC176" i="1"/>
  <c r="AC348" i="1"/>
  <c r="AC27" i="1"/>
  <c r="AD2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P410" i="1"/>
  <c r="AO410" i="1"/>
  <c r="AN410" i="1"/>
  <c r="AM410" i="1"/>
  <c r="AL410" i="1"/>
  <c r="AK410" i="1"/>
  <c r="AJ410" i="1"/>
  <c r="AI410" i="1"/>
  <c r="AH410" i="1"/>
  <c r="AG410" i="1"/>
  <c r="AF410" i="1"/>
  <c r="AE410" i="1"/>
  <c r="AP409" i="1"/>
  <c r="AO409" i="1"/>
  <c r="AN409" i="1"/>
  <c r="AM409" i="1"/>
  <c r="AL409" i="1"/>
  <c r="AK409" i="1"/>
  <c r="AJ409" i="1"/>
  <c r="AI409" i="1"/>
  <c r="AH409" i="1"/>
  <c r="AG409" i="1"/>
  <c r="AF409" i="1"/>
  <c r="AE409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P407" i="1"/>
  <c r="AO407" i="1"/>
  <c r="AN407" i="1"/>
  <c r="AM407" i="1"/>
  <c r="AL407" i="1"/>
  <c r="AK407" i="1"/>
  <c r="AJ407" i="1"/>
  <c r="AI407" i="1"/>
  <c r="AH407" i="1"/>
  <c r="AG407" i="1"/>
  <c r="AF407" i="1"/>
  <c r="AE407" i="1"/>
  <c r="AP406" i="1"/>
  <c r="AO406" i="1"/>
  <c r="AN406" i="1"/>
  <c r="AM406" i="1"/>
  <c r="AL406" i="1"/>
  <c r="AK406" i="1"/>
  <c r="AJ406" i="1"/>
  <c r="AI406" i="1"/>
  <c r="AH406" i="1"/>
  <c r="AG406" i="1"/>
  <c r="AF406" i="1"/>
  <c r="AE406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P404" i="1"/>
  <c r="AO404" i="1"/>
  <c r="AN404" i="1"/>
  <c r="AM404" i="1"/>
  <c r="AL404" i="1"/>
  <c r="AK404" i="1"/>
  <c r="AJ404" i="1"/>
  <c r="AI404" i="1"/>
  <c r="AH404" i="1"/>
  <c r="AG404" i="1"/>
  <c r="AF404" i="1"/>
  <c r="AE404" i="1"/>
  <c r="AP403" i="1"/>
  <c r="AO403" i="1"/>
  <c r="AN403" i="1"/>
  <c r="AM403" i="1"/>
  <c r="AL403" i="1"/>
  <c r="AK403" i="1"/>
  <c r="AJ403" i="1"/>
  <c r="AI403" i="1"/>
  <c r="AH403" i="1"/>
  <c r="AG403" i="1"/>
  <c r="AF403" i="1"/>
  <c r="AE403" i="1"/>
  <c r="AP402" i="1"/>
  <c r="AO402" i="1"/>
  <c r="AN402" i="1"/>
  <c r="AM402" i="1"/>
  <c r="AL402" i="1"/>
  <c r="AK402" i="1"/>
  <c r="AJ402" i="1"/>
  <c r="AI402" i="1"/>
  <c r="AH402" i="1"/>
  <c r="AG402" i="1"/>
  <c r="AF402" i="1"/>
  <c r="AE402" i="1"/>
  <c r="AP401" i="1"/>
  <c r="AO401" i="1"/>
  <c r="AN401" i="1"/>
  <c r="AM401" i="1"/>
  <c r="AL401" i="1"/>
  <c r="AK401" i="1"/>
  <c r="AJ401" i="1"/>
  <c r="AI401" i="1"/>
  <c r="AH401" i="1"/>
  <c r="AG401" i="1"/>
  <c r="AF401" i="1"/>
  <c r="AE401" i="1"/>
  <c r="AP400" i="1"/>
  <c r="AO400" i="1"/>
  <c r="AN400" i="1"/>
  <c r="AM400" i="1"/>
  <c r="AL400" i="1"/>
  <c r="AK400" i="1"/>
  <c r="AJ400" i="1"/>
  <c r="AI400" i="1"/>
  <c r="AH400" i="1"/>
  <c r="AG400" i="1"/>
  <c r="AF400" i="1"/>
  <c r="AE400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P398" i="1"/>
  <c r="AO398" i="1"/>
  <c r="AN398" i="1"/>
  <c r="AM398" i="1"/>
  <c r="AL398" i="1"/>
  <c r="AK398" i="1"/>
  <c r="AJ398" i="1"/>
  <c r="AI398" i="1"/>
  <c r="AH398" i="1"/>
  <c r="AG398" i="1"/>
  <c r="AF398" i="1"/>
  <c r="AE398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P396" i="1"/>
  <c r="AO396" i="1"/>
  <c r="AN396" i="1"/>
  <c r="AM396" i="1"/>
  <c r="AL396" i="1"/>
  <c r="AK396" i="1"/>
  <c r="AJ396" i="1"/>
  <c r="AI396" i="1"/>
  <c r="AH396" i="1"/>
  <c r="AG396" i="1"/>
  <c r="AF396" i="1"/>
  <c r="AE396" i="1"/>
  <c r="AP395" i="1"/>
  <c r="AO395" i="1"/>
  <c r="AN395" i="1"/>
  <c r="AM395" i="1"/>
  <c r="AL395" i="1"/>
  <c r="AK395" i="1"/>
  <c r="AJ395" i="1"/>
  <c r="AI395" i="1"/>
  <c r="AH395" i="1"/>
  <c r="AG395" i="1"/>
  <c r="AF395" i="1"/>
  <c r="AE395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P393" i="1"/>
  <c r="AO393" i="1"/>
  <c r="AN393" i="1"/>
  <c r="AM393" i="1"/>
  <c r="AL393" i="1"/>
  <c r="AK393" i="1"/>
  <c r="AJ393" i="1"/>
  <c r="AI393" i="1"/>
  <c r="AH393" i="1"/>
  <c r="AG393" i="1"/>
  <c r="AF393" i="1"/>
  <c r="AE393" i="1"/>
  <c r="AP392" i="1"/>
  <c r="AO392" i="1"/>
  <c r="AN392" i="1"/>
  <c r="AM392" i="1"/>
  <c r="AL392" i="1"/>
  <c r="AK392" i="1"/>
  <c r="AJ392" i="1"/>
  <c r="AI392" i="1"/>
  <c r="AH392" i="1"/>
  <c r="AG392" i="1"/>
  <c r="AF392" i="1"/>
  <c r="AE392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P390" i="1"/>
  <c r="AO390" i="1"/>
  <c r="AN390" i="1"/>
  <c r="AM390" i="1"/>
  <c r="AL390" i="1"/>
  <c r="AK390" i="1"/>
  <c r="AJ390" i="1"/>
  <c r="AI390" i="1"/>
  <c r="AH390" i="1"/>
  <c r="AG390" i="1"/>
  <c r="AF390" i="1"/>
  <c r="AE390" i="1"/>
  <c r="AP389" i="1"/>
  <c r="AO389" i="1"/>
  <c r="AN389" i="1"/>
  <c r="AM389" i="1"/>
  <c r="AL389" i="1"/>
  <c r="AK389" i="1"/>
  <c r="AJ389" i="1"/>
  <c r="AI389" i="1"/>
  <c r="AH389" i="1"/>
  <c r="AG389" i="1"/>
  <c r="AF389" i="1"/>
  <c r="AE389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P387" i="1"/>
  <c r="AO387" i="1"/>
  <c r="AN387" i="1"/>
  <c r="AM387" i="1"/>
  <c r="AL387" i="1"/>
  <c r="AK387" i="1"/>
  <c r="AJ387" i="1"/>
  <c r="AI387" i="1"/>
  <c r="AH387" i="1"/>
  <c r="AG387" i="1"/>
  <c r="AF387" i="1"/>
  <c r="AE387" i="1"/>
  <c r="AP386" i="1"/>
  <c r="AO386" i="1"/>
  <c r="AN386" i="1"/>
  <c r="AM386" i="1"/>
  <c r="AL386" i="1"/>
  <c r="AK386" i="1"/>
  <c r="AJ386" i="1"/>
  <c r="AI386" i="1"/>
  <c r="AH386" i="1"/>
  <c r="AG386" i="1"/>
  <c r="AF386" i="1"/>
  <c r="AE386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P384" i="1"/>
  <c r="AO384" i="1"/>
  <c r="AN384" i="1"/>
  <c r="AM384" i="1"/>
  <c r="AL384" i="1"/>
  <c r="AK384" i="1"/>
  <c r="AJ384" i="1"/>
  <c r="AI384" i="1"/>
  <c r="AH384" i="1"/>
  <c r="AG384" i="1"/>
  <c r="AF384" i="1"/>
  <c r="AE384" i="1"/>
  <c r="AP383" i="1"/>
  <c r="AO383" i="1"/>
  <c r="AN383" i="1"/>
  <c r="AM383" i="1"/>
  <c r="AL383" i="1"/>
  <c r="AK383" i="1"/>
  <c r="AJ383" i="1"/>
  <c r="AI383" i="1"/>
  <c r="AH383" i="1"/>
  <c r="AG383" i="1"/>
  <c r="AF383" i="1"/>
  <c r="AE383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P381" i="1"/>
  <c r="AO381" i="1"/>
  <c r="AN381" i="1"/>
  <c r="AM381" i="1"/>
  <c r="AL381" i="1"/>
  <c r="AK381" i="1"/>
  <c r="AJ381" i="1"/>
  <c r="AI381" i="1"/>
  <c r="AH381" i="1"/>
  <c r="AG381" i="1"/>
  <c r="AF381" i="1"/>
  <c r="AE381" i="1"/>
  <c r="AP380" i="1"/>
  <c r="AO380" i="1"/>
  <c r="AN380" i="1"/>
  <c r="AM380" i="1"/>
  <c r="AL380" i="1"/>
  <c r="AK380" i="1"/>
  <c r="AJ380" i="1"/>
  <c r="AI380" i="1"/>
  <c r="AH380" i="1"/>
  <c r="AG380" i="1"/>
  <c r="AF380" i="1"/>
  <c r="AE380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P378" i="1"/>
  <c r="AO378" i="1"/>
  <c r="AN378" i="1"/>
  <c r="AM378" i="1"/>
  <c r="AL378" i="1"/>
  <c r="AK378" i="1"/>
  <c r="AJ378" i="1"/>
  <c r="AI378" i="1"/>
  <c r="AH378" i="1"/>
  <c r="AG378" i="1"/>
  <c r="AF378" i="1"/>
  <c r="AE378" i="1"/>
  <c r="AP377" i="1"/>
  <c r="AO377" i="1"/>
  <c r="AN377" i="1"/>
  <c r="AM377" i="1"/>
  <c r="AL377" i="1"/>
  <c r="AK377" i="1"/>
  <c r="AJ377" i="1"/>
  <c r="AI377" i="1"/>
  <c r="AH377" i="1"/>
  <c r="AG377" i="1"/>
  <c r="AF377" i="1"/>
  <c r="AE377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P375" i="1"/>
  <c r="AO375" i="1"/>
  <c r="AN375" i="1"/>
  <c r="AM375" i="1"/>
  <c r="AL375" i="1"/>
  <c r="AK375" i="1"/>
  <c r="AJ375" i="1"/>
  <c r="AI375" i="1"/>
  <c r="AH375" i="1"/>
  <c r="AG375" i="1"/>
  <c r="AF375" i="1"/>
  <c r="AE375" i="1"/>
  <c r="AP374" i="1"/>
  <c r="AO374" i="1"/>
  <c r="AN374" i="1"/>
  <c r="AM374" i="1"/>
  <c r="AL374" i="1"/>
  <c r="AK374" i="1"/>
  <c r="AJ374" i="1"/>
  <c r="AI374" i="1"/>
  <c r="AH374" i="1"/>
  <c r="AG374" i="1"/>
  <c r="AF374" i="1"/>
  <c r="AE374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P372" i="1"/>
  <c r="AO372" i="1"/>
  <c r="AN372" i="1"/>
  <c r="AM372" i="1"/>
  <c r="AL372" i="1"/>
  <c r="AK372" i="1"/>
  <c r="AJ372" i="1"/>
  <c r="AI372" i="1"/>
  <c r="AH372" i="1"/>
  <c r="AG372" i="1"/>
  <c r="AF372" i="1"/>
  <c r="AE372" i="1"/>
  <c r="AP371" i="1"/>
  <c r="AO371" i="1"/>
  <c r="AN371" i="1"/>
  <c r="AM371" i="1"/>
  <c r="AL371" i="1"/>
  <c r="AK371" i="1"/>
  <c r="AJ371" i="1"/>
  <c r="AI371" i="1"/>
  <c r="AH371" i="1"/>
  <c r="AG371" i="1"/>
  <c r="AF371" i="1"/>
  <c r="AE371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P369" i="1"/>
  <c r="AO369" i="1"/>
  <c r="AN369" i="1"/>
  <c r="AM369" i="1"/>
  <c r="AL369" i="1"/>
  <c r="AK369" i="1"/>
  <c r="AJ369" i="1"/>
  <c r="AI369" i="1"/>
  <c r="AH369" i="1"/>
  <c r="AG369" i="1"/>
  <c r="AF369" i="1"/>
  <c r="AE369" i="1"/>
  <c r="AP368" i="1"/>
  <c r="AO368" i="1"/>
  <c r="AN368" i="1"/>
  <c r="AM368" i="1"/>
  <c r="AL368" i="1"/>
  <c r="AK368" i="1"/>
  <c r="AJ368" i="1"/>
  <c r="AI368" i="1"/>
  <c r="AH368" i="1"/>
  <c r="AG368" i="1"/>
  <c r="AF368" i="1"/>
  <c r="AE368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P366" i="1"/>
  <c r="AO366" i="1"/>
  <c r="AN366" i="1"/>
  <c r="AM366" i="1"/>
  <c r="AL366" i="1"/>
  <c r="AK366" i="1"/>
  <c r="AJ366" i="1"/>
  <c r="AI366" i="1"/>
  <c r="AH366" i="1"/>
  <c r="AG366" i="1"/>
  <c r="AF366" i="1"/>
  <c r="AE366" i="1"/>
  <c r="AP365" i="1"/>
  <c r="AO365" i="1"/>
  <c r="AN365" i="1"/>
  <c r="AM365" i="1"/>
  <c r="AL365" i="1"/>
  <c r="AK365" i="1"/>
  <c r="AJ365" i="1"/>
  <c r="AI365" i="1"/>
  <c r="AH365" i="1"/>
  <c r="AG365" i="1"/>
  <c r="AF365" i="1"/>
  <c r="AE365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P363" i="1"/>
  <c r="AO363" i="1"/>
  <c r="AN363" i="1"/>
  <c r="AM363" i="1"/>
  <c r="AL363" i="1"/>
  <c r="AK363" i="1"/>
  <c r="AJ363" i="1"/>
  <c r="AI363" i="1"/>
  <c r="AH363" i="1"/>
  <c r="AG363" i="1"/>
  <c r="AF363" i="1"/>
  <c r="AE363" i="1"/>
  <c r="AP362" i="1"/>
  <c r="AO362" i="1"/>
  <c r="AN362" i="1"/>
  <c r="AM362" i="1"/>
  <c r="AL362" i="1"/>
  <c r="AK362" i="1"/>
  <c r="AJ362" i="1"/>
  <c r="AI362" i="1"/>
  <c r="AH362" i="1"/>
  <c r="AG362" i="1"/>
  <c r="AF362" i="1"/>
  <c r="AE362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P360" i="1"/>
  <c r="AO360" i="1"/>
  <c r="AN360" i="1"/>
  <c r="AM360" i="1"/>
  <c r="AL360" i="1"/>
  <c r="AK360" i="1"/>
  <c r="AJ360" i="1"/>
  <c r="AI360" i="1"/>
  <c r="AH360" i="1"/>
  <c r="AG360" i="1"/>
  <c r="AF360" i="1"/>
  <c r="AE360" i="1"/>
  <c r="AP359" i="1"/>
  <c r="AO359" i="1"/>
  <c r="AN359" i="1"/>
  <c r="AM359" i="1"/>
  <c r="AL359" i="1"/>
  <c r="AK359" i="1"/>
  <c r="AJ359" i="1"/>
  <c r="AI359" i="1"/>
  <c r="AH359" i="1"/>
  <c r="AG359" i="1"/>
  <c r="AF359" i="1"/>
  <c r="AE359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P357" i="1"/>
  <c r="AO357" i="1"/>
  <c r="AN357" i="1"/>
  <c r="AM357" i="1"/>
  <c r="AL357" i="1"/>
  <c r="AK357" i="1"/>
  <c r="AJ357" i="1"/>
  <c r="AI357" i="1"/>
  <c r="AH357" i="1"/>
  <c r="AG357" i="1"/>
  <c r="AF357" i="1"/>
  <c r="AE357" i="1"/>
  <c r="AP356" i="1"/>
  <c r="AO356" i="1"/>
  <c r="AN356" i="1"/>
  <c r="AM356" i="1"/>
  <c r="AL356" i="1"/>
  <c r="AK356" i="1"/>
  <c r="AJ356" i="1"/>
  <c r="AI356" i="1"/>
  <c r="AH356" i="1"/>
  <c r="AG356" i="1"/>
  <c r="AF356" i="1"/>
  <c r="AE356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P354" i="1"/>
  <c r="AO354" i="1"/>
  <c r="AN354" i="1"/>
  <c r="AM354" i="1"/>
  <c r="AL354" i="1"/>
  <c r="AK354" i="1"/>
  <c r="AJ354" i="1"/>
  <c r="AI354" i="1"/>
  <c r="AH354" i="1"/>
  <c r="AG354" i="1"/>
  <c r="AF354" i="1"/>
  <c r="AE354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P352" i="1"/>
  <c r="AO352" i="1"/>
  <c r="AN352" i="1"/>
  <c r="AM352" i="1"/>
  <c r="AL352" i="1"/>
  <c r="AK352" i="1"/>
  <c r="AJ352" i="1"/>
  <c r="AI352" i="1"/>
  <c r="AH352" i="1"/>
  <c r="AG352" i="1"/>
  <c r="AF352" i="1"/>
  <c r="AE352" i="1"/>
  <c r="AP351" i="1"/>
  <c r="AO351" i="1"/>
  <c r="AN351" i="1"/>
  <c r="AM351" i="1"/>
  <c r="AL351" i="1"/>
  <c r="AK351" i="1"/>
  <c r="AJ351" i="1"/>
  <c r="AI351" i="1"/>
  <c r="AH351" i="1"/>
  <c r="AG351" i="1"/>
  <c r="AF351" i="1"/>
  <c r="AE351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P349" i="1"/>
  <c r="AO349" i="1"/>
  <c r="AN349" i="1"/>
  <c r="AM349" i="1"/>
  <c r="AL349" i="1"/>
  <c r="AK349" i="1"/>
  <c r="AJ349" i="1"/>
  <c r="AI349" i="1"/>
  <c r="AH349" i="1"/>
  <c r="AG349" i="1"/>
  <c r="AF349" i="1"/>
  <c r="AE349" i="1"/>
  <c r="AP348" i="1"/>
  <c r="AO348" i="1"/>
  <c r="AN348" i="1"/>
  <c r="AM348" i="1"/>
  <c r="AL348" i="1"/>
  <c r="AK348" i="1"/>
  <c r="AJ348" i="1"/>
  <c r="AI348" i="1"/>
  <c r="AH348" i="1"/>
  <c r="AG348" i="1"/>
  <c r="AF348" i="1"/>
  <c r="AE348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P346" i="1"/>
  <c r="AO346" i="1"/>
  <c r="AN346" i="1"/>
  <c r="AM346" i="1"/>
  <c r="AL346" i="1"/>
  <c r="AK346" i="1"/>
  <c r="AJ346" i="1"/>
  <c r="AI346" i="1"/>
  <c r="AH346" i="1"/>
  <c r="AG346" i="1"/>
  <c r="AF346" i="1"/>
  <c r="AE346" i="1"/>
  <c r="AP345" i="1"/>
  <c r="AO345" i="1"/>
  <c r="AN345" i="1"/>
  <c r="AM345" i="1"/>
  <c r="AL345" i="1"/>
  <c r="AK345" i="1"/>
  <c r="AJ345" i="1"/>
  <c r="AI345" i="1"/>
  <c r="AH345" i="1"/>
  <c r="AG345" i="1"/>
  <c r="AF345" i="1"/>
  <c r="AE345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P343" i="1"/>
  <c r="AO343" i="1"/>
  <c r="AN343" i="1"/>
  <c r="AM343" i="1"/>
  <c r="AL343" i="1"/>
  <c r="AK343" i="1"/>
  <c r="AJ343" i="1"/>
  <c r="AI343" i="1"/>
  <c r="AH343" i="1"/>
  <c r="AG343" i="1"/>
  <c r="AF343" i="1"/>
  <c r="AE343" i="1"/>
  <c r="AP342" i="1"/>
  <c r="AO342" i="1"/>
  <c r="AN342" i="1"/>
  <c r="AM342" i="1"/>
  <c r="AL342" i="1"/>
  <c r="AK342" i="1"/>
  <c r="AJ342" i="1"/>
  <c r="AI342" i="1"/>
  <c r="AH342" i="1"/>
  <c r="AG342" i="1"/>
  <c r="AF342" i="1"/>
  <c r="AE342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P340" i="1"/>
  <c r="AO340" i="1"/>
  <c r="AN340" i="1"/>
  <c r="AM340" i="1"/>
  <c r="AL340" i="1"/>
  <c r="AK340" i="1"/>
  <c r="AJ340" i="1"/>
  <c r="AI340" i="1"/>
  <c r="AH340" i="1"/>
  <c r="AG340" i="1"/>
  <c r="AF340" i="1"/>
  <c r="AE340" i="1"/>
  <c r="AP339" i="1"/>
  <c r="AO339" i="1"/>
  <c r="AN339" i="1"/>
  <c r="AM339" i="1"/>
  <c r="AL339" i="1"/>
  <c r="AK339" i="1"/>
  <c r="AJ339" i="1"/>
  <c r="AI339" i="1"/>
  <c r="AH339" i="1"/>
  <c r="AG339" i="1"/>
  <c r="AF339" i="1"/>
  <c r="AE339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P337" i="1"/>
  <c r="AO337" i="1"/>
  <c r="AN337" i="1"/>
  <c r="AM337" i="1"/>
  <c r="AL337" i="1"/>
  <c r="AK337" i="1"/>
  <c r="AJ337" i="1"/>
  <c r="AI337" i="1"/>
  <c r="AH337" i="1"/>
  <c r="AG337" i="1"/>
  <c r="AF337" i="1"/>
  <c r="AE337" i="1"/>
  <c r="AP336" i="1"/>
  <c r="AO336" i="1"/>
  <c r="AN336" i="1"/>
  <c r="AM336" i="1"/>
  <c r="AL336" i="1"/>
  <c r="AK336" i="1"/>
  <c r="AJ336" i="1"/>
  <c r="AI336" i="1"/>
  <c r="AH336" i="1"/>
  <c r="AG336" i="1"/>
  <c r="AF336" i="1"/>
  <c r="AE336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P334" i="1"/>
  <c r="AO334" i="1"/>
  <c r="AN334" i="1"/>
  <c r="AM334" i="1"/>
  <c r="AL334" i="1"/>
  <c r="AK334" i="1"/>
  <c r="AJ334" i="1"/>
  <c r="AI334" i="1"/>
  <c r="AH334" i="1"/>
  <c r="AG334" i="1"/>
  <c r="AF334" i="1"/>
  <c r="AE334" i="1"/>
  <c r="AP333" i="1"/>
  <c r="AO333" i="1"/>
  <c r="AN333" i="1"/>
  <c r="AM333" i="1"/>
  <c r="AL333" i="1"/>
  <c r="AK333" i="1"/>
  <c r="AJ333" i="1"/>
  <c r="AI333" i="1"/>
  <c r="AH333" i="1"/>
  <c r="AG333" i="1"/>
  <c r="AF333" i="1"/>
  <c r="AE333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P331" i="1"/>
  <c r="AO331" i="1"/>
  <c r="AN331" i="1"/>
  <c r="AM331" i="1"/>
  <c r="AL331" i="1"/>
  <c r="AK331" i="1"/>
  <c r="AJ331" i="1"/>
  <c r="AI331" i="1"/>
  <c r="AH331" i="1"/>
  <c r="AG331" i="1"/>
  <c r="AF331" i="1"/>
  <c r="AE331" i="1"/>
  <c r="AP330" i="1"/>
  <c r="AO330" i="1"/>
  <c r="AN330" i="1"/>
  <c r="AM330" i="1"/>
  <c r="AL330" i="1"/>
  <c r="AK330" i="1"/>
  <c r="AJ330" i="1"/>
  <c r="AI330" i="1"/>
  <c r="AH330" i="1"/>
  <c r="AG330" i="1"/>
  <c r="AF330" i="1"/>
  <c r="AE330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P328" i="1"/>
  <c r="AO328" i="1"/>
  <c r="AN328" i="1"/>
  <c r="AM328" i="1"/>
  <c r="AL328" i="1"/>
  <c r="AK328" i="1"/>
  <c r="AJ328" i="1"/>
  <c r="AI328" i="1"/>
  <c r="AH328" i="1"/>
  <c r="AG328" i="1"/>
  <c r="AF328" i="1"/>
  <c r="AE328" i="1"/>
  <c r="AP327" i="1"/>
  <c r="AO327" i="1"/>
  <c r="AN327" i="1"/>
  <c r="AM327" i="1"/>
  <c r="AL327" i="1"/>
  <c r="AK327" i="1"/>
  <c r="AJ327" i="1"/>
  <c r="AI327" i="1"/>
  <c r="AH327" i="1"/>
  <c r="AG327" i="1"/>
  <c r="AF327" i="1"/>
  <c r="AE327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P325" i="1"/>
  <c r="AO325" i="1"/>
  <c r="AN325" i="1"/>
  <c r="AM325" i="1"/>
  <c r="AL325" i="1"/>
  <c r="AK325" i="1"/>
  <c r="AJ325" i="1"/>
  <c r="AI325" i="1"/>
  <c r="AH325" i="1"/>
  <c r="AG325" i="1"/>
  <c r="AF325" i="1"/>
  <c r="AE325" i="1"/>
  <c r="AP324" i="1"/>
  <c r="AO324" i="1"/>
  <c r="AN324" i="1"/>
  <c r="AM324" i="1"/>
  <c r="AL324" i="1"/>
  <c r="AK324" i="1"/>
  <c r="AJ324" i="1"/>
  <c r="AI324" i="1"/>
  <c r="AH324" i="1"/>
  <c r="AG324" i="1"/>
  <c r="AF324" i="1"/>
  <c r="AE324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P322" i="1"/>
  <c r="AO322" i="1"/>
  <c r="AN322" i="1"/>
  <c r="AM322" i="1"/>
  <c r="AL322" i="1"/>
  <c r="AK322" i="1"/>
  <c r="AJ322" i="1"/>
  <c r="AI322" i="1"/>
  <c r="AH322" i="1"/>
  <c r="AG322" i="1"/>
  <c r="AF322" i="1"/>
  <c r="AE322" i="1"/>
  <c r="AP321" i="1"/>
  <c r="AO321" i="1"/>
  <c r="AN321" i="1"/>
  <c r="AM321" i="1"/>
  <c r="AL321" i="1"/>
  <c r="AK321" i="1"/>
  <c r="AJ321" i="1"/>
  <c r="AI321" i="1"/>
  <c r="AH321" i="1"/>
  <c r="AG321" i="1"/>
  <c r="AF321" i="1"/>
  <c r="AE321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P319" i="1"/>
  <c r="AO319" i="1"/>
  <c r="AN319" i="1"/>
  <c r="AM319" i="1"/>
  <c r="AL319" i="1"/>
  <c r="AK319" i="1"/>
  <c r="AJ319" i="1"/>
  <c r="AI319" i="1"/>
  <c r="AH319" i="1"/>
  <c r="AG319" i="1"/>
  <c r="AF319" i="1"/>
  <c r="AE319" i="1"/>
  <c r="AP318" i="1"/>
  <c r="AO318" i="1"/>
  <c r="AN318" i="1"/>
  <c r="AM318" i="1"/>
  <c r="AL318" i="1"/>
  <c r="AK318" i="1"/>
  <c r="AJ318" i="1"/>
  <c r="AI318" i="1"/>
  <c r="AH318" i="1"/>
  <c r="AG318" i="1"/>
  <c r="AF318" i="1"/>
  <c r="AE318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P315" i="1"/>
  <c r="AO315" i="1"/>
  <c r="AN315" i="1"/>
  <c r="AM315" i="1"/>
  <c r="AL315" i="1"/>
  <c r="AK315" i="1"/>
  <c r="AJ315" i="1"/>
  <c r="AI315" i="1"/>
  <c r="AH315" i="1"/>
  <c r="AG315" i="1"/>
  <c r="AF315" i="1"/>
  <c r="AE315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P313" i="1"/>
  <c r="AO313" i="1"/>
  <c r="AN313" i="1"/>
  <c r="AM313" i="1"/>
  <c r="AL313" i="1"/>
  <c r="AK313" i="1"/>
  <c r="AJ313" i="1"/>
  <c r="AI313" i="1"/>
  <c r="AH313" i="1"/>
  <c r="AG313" i="1"/>
  <c r="AF313" i="1"/>
  <c r="AE313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P311" i="1"/>
  <c r="AO311" i="1"/>
  <c r="AN311" i="1"/>
  <c r="AM311" i="1"/>
  <c r="AL311" i="1"/>
  <c r="AK311" i="1"/>
  <c r="AJ311" i="1"/>
  <c r="AI311" i="1"/>
  <c r="AH311" i="1"/>
  <c r="AG311" i="1"/>
  <c r="AF311" i="1"/>
  <c r="AE311" i="1"/>
  <c r="AP310" i="1"/>
  <c r="AO310" i="1"/>
  <c r="AN310" i="1"/>
  <c r="AM310" i="1"/>
  <c r="AL310" i="1"/>
  <c r="AK310" i="1"/>
  <c r="AJ310" i="1"/>
  <c r="AI310" i="1"/>
  <c r="AH310" i="1"/>
  <c r="AG310" i="1"/>
  <c r="AF310" i="1"/>
  <c r="AE310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P308" i="1"/>
  <c r="AO308" i="1"/>
  <c r="AN308" i="1"/>
  <c r="AM308" i="1"/>
  <c r="AL308" i="1"/>
  <c r="AK308" i="1"/>
  <c r="AJ308" i="1"/>
  <c r="AI308" i="1"/>
  <c r="AH308" i="1"/>
  <c r="AG308" i="1"/>
  <c r="AF308" i="1"/>
  <c r="AE308" i="1"/>
  <c r="AP307" i="1"/>
  <c r="AO307" i="1"/>
  <c r="AN307" i="1"/>
  <c r="AM307" i="1"/>
  <c r="AL307" i="1"/>
  <c r="AK307" i="1"/>
  <c r="AJ307" i="1"/>
  <c r="AI307" i="1"/>
  <c r="AH307" i="1"/>
  <c r="AG307" i="1"/>
  <c r="AF307" i="1"/>
  <c r="AE307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P305" i="1"/>
  <c r="AO305" i="1"/>
  <c r="AN305" i="1"/>
  <c r="AM305" i="1"/>
  <c r="AL305" i="1"/>
  <c r="AK305" i="1"/>
  <c r="AJ305" i="1"/>
  <c r="AI305" i="1"/>
  <c r="AH305" i="1"/>
  <c r="AG305" i="1"/>
  <c r="AF305" i="1"/>
  <c r="AE305" i="1"/>
  <c r="AP304" i="1"/>
  <c r="AO304" i="1"/>
  <c r="AN304" i="1"/>
  <c r="AM304" i="1"/>
  <c r="AL304" i="1"/>
  <c r="AK304" i="1"/>
  <c r="AJ304" i="1"/>
  <c r="AI304" i="1"/>
  <c r="AH304" i="1"/>
  <c r="AG304" i="1"/>
  <c r="AF304" i="1"/>
  <c r="AE304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P302" i="1"/>
  <c r="AO302" i="1"/>
  <c r="AN302" i="1"/>
  <c r="AM302" i="1"/>
  <c r="AL302" i="1"/>
  <c r="AK302" i="1"/>
  <c r="AJ302" i="1"/>
  <c r="AI302" i="1"/>
  <c r="AH302" i="1"/>
  <c r="AG302" i="1"/>
  <c r="AF302" i="1"/>
  <c r="AE302" i="1"/>
  <c r="AP301" i="1"/>
  <c r="AO301" i="1"/>
  <c r="AN301" i="1"/>
  <c r="AM301" i="1"/>
  <c r="AL301" i="1"/>
  <c r="AK301" i="1"/>
  <c r="AJ301" i="1"/>
  <c r="AI301" i="1"/>
  <c r="AH301" i="1"/>
  <c r="AG301" i="1"/>
  <c r="AF301" i="1"/>
  <c r="AE301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P299" i="1"/>
  <c r="AO299" i="1"/>
  <c r="AN299" i="1"/>
  <c r="AM299" i="1"/>
  <c r="AL299" i="1"/>
  <c r="AK299" i="1"/>
  <c r="AJ299" i="1"/>
  <c r="AI299" i="1"/>
  <c r="AH299" i="1"/>
  <c r="AG299" i="1"/>
  <c r="AF299" i="1"/>
  <c r="AE299" i="1"/>
  <c r="AP298" i="1"/>
  <c r="AO298" i="1"/>
  <c r="AN298" i="1"/>
  <c r="AM298" i="1"/>
  <c r="AL298" i="1"/>
  <c r="AK298" i="1"/>
  <c r="AJ298" i="1"/>
  <c r="AI298" i="1"/>
  <c r="AH298" i="1"/>
  <c r="AG298" i="1"/>
  <c r="AF298" i="1"/>
  <c r="AE298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P296" i="1"/>
  <c r="AO296" i="1"/>
  <c r="AN296" i="1"/>
  <c r="AM296" i="1"/>
  <c r="AL296" i="1"/>
  <c r="AK296" i="1"/>
  <c r="AJ296" i="1"/>
  <c r="AI296" i="1"/>
  <c r="AH296" i="1"/>
  <c r="AG296" i="1"/>
  <c r="AF296" i="1"/>
  <c r="AE296" i="1"/>
  <c r="AP295" i="1"/>
  <c r="AO295" i="1"/>
  <c r="AN295" i="1"/>
  <c r="AM295" i="1"/>
  <c r="AL295" i="1"/>
  <c r="AK295" i="1"/>
  <c r="AJ295" i="1"/>
  <c r="AI295" i="1"/>
  <c r="AH295" i="1"/>
  <c r="AG295" i="1"/>
  <c r="AF295" i="1"/>
  <c r="AE295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P293" i="1"/>
  <c r="AO293" i="1"/>
  <c r="AN293" i="1"/>
  <c r="AM293" i="1"/>
  <c r="AL293" i="1"/>
  <c r="AK293" i="1"/>
  <c r="AJ293" i="1"/>
  <c r="AI293" i="1"/>
  <c r="AH293" i="1"/>
  <c r="AG293" i="1"/>
  <c r="AF293" i="1"/>
  <c r="AE293" i="1"/>
  <c r="AP292" i="1"/>
  <c r="AO292" i="1"/>
  <c r="AN292" i="1"/>
  <c r="AM292" i="1"/>
  <c r="AL292" i="1"/>
  <c r="AK292" i="1"/>
  <c r="AJ292" i="1"/>
  <c r="AI292" i="1"/>
  <c r="AH292" i="1"/>
  <c r="AG292" i="1"/>
  <c r="AF292" i="1"/>
  <c r="AE292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P290" i="1"/>
  <c r="AO290" i="1"/>
  <c r="AN290" i="1"/>
  <c r="AM290" i="1"/>
  <c r="AL290" i="1"/>
  <c r="AK290" i="1"/>
  <c r="AJ290" i="1"/>
  <c r="AI290" i="1"/>
  <c r="AH290" i="1"/>
  <c r="AG290" i="1"/>
  <c r="AF290" i="1"/>
  <c r="AE290" i="1"/>
  <c r="AP289" i="1"/>
  <c r="AO289" i="1"/>
  <c r="AN289" i="1"/>
  <c r="AM289" i="1"/>
  <c r="AL289" i="1"/>
  <c r="AK289" i="1"/>
  <c r="AJ289" i="1"/>
  <c r="AI289" i="1"/>
  <c r="AH289" i="1"/>
  <c r="AG289" i="1"/>
  <c r="AF289" i="1"/>
  <c r="AE289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P287" i="1"/>
  <c r="AO287" i="1"/>
  <c r="AN287" i="1"/>
  <c r="AM287" i="1"/>
  <c r="AL287" i="1"/>
  <c r="AK287" i="1"/>
  <c r="AJ287" i="1"/>
  <c r="AI287" i="1"/>
  <c r="AH287" i="1"/>
  <c r="AG287" i="1"/>
  <c r="AF287" i="1"/>
  <c r="AE287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P285" i="1"/>
  <c r="AO285" i="1"/>
  <c r="AN285" i="1"/>
  <c r="AM285" i="1"/>
  <c r="AL285" i="1"/>
  <c r="AK285" i="1"/>
  <c r="AJ285" i="1"/>
  <c r="AI285" i="1"/>
  <c r="AH285" i="1"/>
  <c r="AG285" i="1"/>
  <c r="AF285" i="1"/>
  <c r="AE285" i="1"/>
  <c r="AP284" i="1"/>
  <c r="AO284" i="1"/>
  <c r="AN284" i="1"/>
  <c r="AM284" i="1"/>
  <c r="AL284" i="1"/>
  <c r="AK284" i="1"/>
  <c r="AJ284" i="1"/>
  <c r="AI284" i="1"/>
  <c r="AH284" i="1"/>
  <c r="AG284" i="1"/>
  <c r="AF284" i="1"/>
  <c r="AE284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P282" i="1"/>
  <c r="AO282" i="1"/>
  <c r="AN282" i="1"/>
  <c r="AM282" i="1"/>
  <c r="AL282" i="1"/>
  <c r="AK282" i="1"/>
  <c r="AJ282" i="1"/>
  <c r="AI282" i="1"/>
  <c r="AH282" i="1"/>
  <c r="AG282" i="1"/>
  <c r="AF282" i="1"/>
  <c r="AE282" i="1"/>
  <c r="AP281" i="1"/>
  <c r="AO281" i="1"/>
  <c r="AN281" i="1"/>
  <c r="AM281" i="1"/>
  <c r="AL281" i="1"/>
  <c r="AK281" i="1"/>
  <c r="AJ281" i="1"/>
  <c r="AI281" i="1"/>
  <c r="AH281" i="1"/>
  <c r="AG281" i="1"/>
  <c r="AF281" i="1"/>
  <c r="AE281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P279" i="1"/>
  <c r="AO279" i="1"/>
  <c r="AN279" i="1"/>
  <c r="AM279" i="1"/>
  <c r="AL279" i="1"/>
  <c r="AK279" i="1"/>
  <c r="AJ279" i="1"/>
  <c r="AI279" i="1"/>
  <c r="AH279" i="1"/>
  <c r="AG279" i="1"/>
  <c r="AF279" i="1"/>
  <c r="AE279" i="1"/>
  <c r="AP278" i="1"/>
  <c r="AO278" i="1"/>
  <c r="AN278" i="1"/>
  <c r="AM278" i="1"/>
  <c r="AL278" i="1"/>
  <c r="AK278" i="1"/>
  <c r="AJ278" i="1"/>
  <c r="AI278" i="1"/>
  <c r="AH278" i="1"/>
  <c r="AG278" i="1"/>
  <c r="AF278" i="1"/>
  <c r="AE278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P276" i="1"/>
  <c r="AO276" i="1"/>
  <c r="AN276" i="1"/>
  <c r="AM276" i="1"/>
  <c r="AL276" i="1"/>
  <c r="AK276" i="1"/>
  <c r="AJ276" i="1"/>
  <c r="AI276" i="1"/>
  <c r="AH276" i="1"/>
  <c r="AG276" i="1"/>
  <c r="AF276" i="1"/>
  <c r="AE276" i="1"/>
  <c r="AP275" i="1"/>
  <c r="AO275" i="1"/>
  <c r="AN275" i="1"/>
  <c r="AM275" i="1"/>
  <c r="AL275" i="1"/>
  <c r="AK275" i="1"/>
  <c r="AJ275" i="1"/>
  <c r="AI275" i="1"/>
  <c r="AH275" i="1"/>
  <c r="AG275" i="1"/>
  <c r="AF275" i="1"/>
  <c r="AE275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P273" i="1"/>
  <c r="AO273" i="1"/>
  <c r="AN273" i="1"/>
  <c r="AM273" i="1"/>
  <c r="AL273" i="1"/>
  <c r="AK273" i="1"/>
  <c r="AJ273" i="1"/>
  <c r="AI273" i="1"/>
  <c r="AH273" i="1"/>
  <c r="AG273" i="1"/>
  <c r="AF273" i="1"/>
  <c r="AE273" i="1"/>
  <c r="AP272" i="1"/>
  <c r="AO272" i="1"/>
  <c r="AN272" i="1"/>
  <c r="AM272" i="1"/>
  <c r="AL272" i="1"/>
  <c r="AK272" i="1"/>
  <c r="AJ272" i="1"/>
  <c r="AI272" i="1"/>
  <c r="AH272" i="1"/>
  <c r="AG272" i="1"/>
  <c r="AF272" i="1"/>
  <c r="AE272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P270" i="1"/>
  <c r="AO270" i="1"/>
  <c r="AN270" i="1"/>
  <c r="AM270" i="1"/>
  <c r="AL270" i="1"/>
  <c r="AK270" i="1"/>
  <c r="AJ270" i="1"/>
  <c r="AI270" i="1"/>
  <c r="AH270" i="1"/>
  <c r="AG270" i="1"/>
  <c r="AF270" i="1"/>
  <c r="AE270" i="1"/>
  <c r="AP269" i="1"/>
  <c r="AO269" i="1"/>
  <c r="AN269" i="1"/>
  <c r="AM269" i="1"/>
  <c r="AL269" i="1"/>
  <c r="AK269" i="1"/>
  <c r="AJ269" i="1"/>
  <c r="AI269" i="1"/>
  <c r="AH269" i="1"/>
  <c r="AG269" i="1"/>
  <c r="AF269" i="1"/>
  <c r="AE269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P267" i="1"/>
  <c r="AO267" i="1"/>
  <c r="AN267" i="1"/>
  <c r="AM267" i="1"/>
  <c r="AL267" i="1"/>
  <c r="AK267" i="1"/>
  <c r="AJ267" i="1"/>
  <c r="AI267" i="1"/>
  <c r="AH267" i="1"/>
  <c r="AG267" i="1"/>
  <c r="AF267" i="1"/>
  <c r="AE267" i="1"/>
  <c r="AP266" i="1"/>
  <c r="AO266" i="1"/>
  <c r="AN266" i="1"/>
  <c r="AM266" i="1"/>
  <c r="AL266" i="1"/>
  <c r="AK266" i="1"/>
  <c r="AJ266" i="1"/>
  <c r="AI266" i="1"/>
  <c r="AH266" i="1"/>
  <c r="AG266" i="1"/>
  <c r="AF266" i="1"/>
  <c r="AE266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P264" i="1"/>
  <c r="AO264" i="1"/>
  <c r="AN264" i="1"/>
  <c r="AM264" i="1"/>
  <c r="AL264" i="1"/>
  <c r="AK264" i="1"/>
  <c r="AJ264" i="1"/>
  <c r="AI264" i="1"/>
  <c r="AH264" i="1"/>
  <c r="AG264" i="1"/>
  <c r="AF264" i="1"/>
  <c r="AE264" i="1"/>
  <c r="AP263" i="1"/>
  <c r="AO263" i="1"/>
  <c r="AN263" i="1"/>
  <c r="AM263" i="1"/>
  <c r="AL263" i="1"/>
  <c r="AK263" i="1"/>
  <c r="AJ263" i="1"/>
  <c r="AI263" i="1"/>
  <c r="AH263" i="1"/>
  <c r="AG263" i="1"/>
  <c r="AF263" i="1"/>
  <c r="AE263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P261" i="1"/>
  <c r="AO261" i="1"/>
  <c r="AN261" i="1"/>
  <c r="AM261" i="1"/>
  <c r="AL261" i="1"/>
  <c r="AK261" i="1"/>
  <c r="AJ261" i="1"/>
  <c r="AI261" i="1"/>
  <c r="AH261" i="1"/>
  <c r="AG261" i="1"/>
  <c r="AF261" i="1"/>
  <c r="AE261" i="1"/>
  <c r="AP260" i="1"/>
  <c r="AO260" i="1"/>
  <c r="AN260" i="1"/>
  <c r="AM260" i="1"/>
  <c r="AL260" i="1"/>
  <c r="AK260" i="1"/>
  <c r="AJ260" i="1"/>
  <c r="AI260" i="1"/>
  <c r="AH260" i="1"/>
  <c r="AG260" i="1"/>
  <c r="AF260" i="1"/>
  <c r="AE260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P258" i="1"/>
  <c r="AO258" i="1"/>
  <c r="AN258" i="1"/>
  <c r="AM258" i="1"/>
  <c r="AL258" i="1"/>
  <c r="AK258" i="1"/>
  <c r="AJ258" i="1"/>
  <c r="AI258" i="1"/>
  <c r="AH258" i="1"/>
  <c r="AG258" i="1"/>
  <c r="AF258" i="1"/>
  <c r="AE258" i="1"/>
  <c r="AP257" i="1"/>
  <c r="AO257" i="1"/>
  <c r="AN257" i="1"/>
  <c r="AM257" i="1"/>
  <c r="AL257" i="1"/>
  <c r="AK257" i="1"/>
  <c r="AJ257" i="1"/>
  <c r="AI257" i="1"/>
  <c r="AH257" i="1"/>
  <c r="AG257" i="1"/>
  <c r="AF257" i="1"/>
  <c r="AE257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P254" i="1"/>
  <c r="AO254" i="1"/>
  <c r="AN254" i="1"/>
  <c r="AM254" i="1"/>
  <c r="AL254" i="1"/>
  <c r="AK254" i="1"/>
  <c r="AJ254" i="1"/>
  <c r="AI254" i="1"/>
  <c r="AH254" i="1"/>
  <c r="AG254" i="1"/>
  <c r="AF254" i="1"/>
  <c r="AE254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P249" i="1"/>
  <c r="AO249" i="1"/>
  <c r="AN249" i="1"/>
  <c r="AM249" i="1"/>
  <c r="AL249" i="1"/>
  <c r="AK249" i="1"/>
  <c r="AJ249" i="1"/>
  <c r="AI249" i="1"/>
  <c r="AH249" i="1"/>
  <c r="AG249" i="1"/>
  <c r="AF249" i="1"/>
  <c r="AE249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P247" i="1"/>
  <c r="AO247" i="1"/>
  <c r="AN247" i="1"/>
  <c r="AM247" i="1"/>
  <c r="AL247" i="1"/>
  <c r="AK247" i="1"/>
  <c r="AJ247" i="1"/>
  <c r="AI247" i="1"/>
  <c r="AH247" i="1"/>
  <c r="AG247" i="1"/>
  <c r="AF247" i="1"/>
  <c r="AE247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P244" i="1"/>
  <c r="AO244" i="1"/>
  <c r="AN244" i="1"/>
  <c r="AM244" i="1"/>
  <c r="AL244" i="1"/>
  <c r="AK244" i="1"/>
  <c r="AJ244" i="1"/>
  <c r="AI244" i="1"/>
  <c r="AH244" i="1"/>
  <c r="AG244" i="1"/>
  <c r="AF244" i="1"/>
  <c r="AE244" i="1"/>
  <c r="AP243" i="1"/>
  <c r="AO243" i="1"/>
  <c r="AN243" i="1"/>
  <c r="AM243" i="1"/>
  <c r="AL243" i="1"/>
  <c r="AK243" i="1"/>
  <c r="AJ243" i="1"/>
  <c r="AI243" i="1"/>
  <c r="AH243" i="1"/>
  <c r="AG243" i="1"/>
  <c r="AF243" i="1"/>
  <c r="AE243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P240" i="1"/>
  <c r="AO240" i="1"/>
  <c r="AN240" i="1"/>
  <c r="AM240" i="1"/>
  <c r="AL240" i="1"/>
  <c r="AK240" i="1"/>
  <c r="AJ240" i="1"/>
  <c r="AI240" i="1"/>
  <c r="AH240" i="1"/>
  <c r="AG240" i="1"/>
  <c r="AF240" i="1"/>
  <c r="AE240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P238" i="1"/>
  <c r="AO238" i="1"/>
  <c r="AN238" i="1"/>
  <c r="AM238" i="1"/>
  <c r="AL238" i="1"/>
  <c r="AK238" i="1"/>
  <c r="AJ238" i="1"/>
  <c r="AI238" i="1"/>
  <c r="AH238" i="1"/>
  <c r="AG238" i="1"/>
  <c r="AF238" i="1"/>
  <c r="AE238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P235" i="1"/>
  <c r="AO235" i="1"/>
  <c r="AN235" i="1"/>
  <c r="AM235" i="1"/>
  <c r="AL235" i="1"/>
  <c r="AK235" i="1"/>
  <c r="AJ235" i="1"/>
  <c r="AI235" i="1"/>
  <c r="AH235" i="1"/>
  <c r="AG235" i="1"/>
  <c r="AF235" i="1"/>
  <c r="AE235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P231" i="1"/>
  <c r="AO231" i="1"/>
  <c r="AN231" i="1"/>
  <c r="AM231" i="1"/>
  <c r="AL231" i="1"/>
  <c r="AK231" i="1"/>
  <c r="AJ231" i="1"/>
  <c r="AI231" i="1"/>
  <c r="AH231" i="1"/>
  <c r="AG231" i="1"/>
  <c r="AF231" i="1"/>
  <c r="AE231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P226" i="1"/>
  <c r="AO226" i="1"/>
  <c r="AN226" i="1"/>
  <c r="AM226" i="1"/>
  <c r="AL226" i="1"/>
  <c r="AK226" i="1"/>
  <c r="AJ226" i="1"/>
  <c r="AI226" i="1"/>
  <c r="AH226" i="1"/>
  <c r="AG226" i="1"/>
  <c r="AF226" i="1"/>
  <c r="AE226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P220" i="1"/>
  <c r="AO220" i="1"/>
  <c r="AN220" i="1"/>
  <c r="AM220" i="1"/>
  <c r="AL220" i="1"/>
  <c r="AK220" i="1"/>
  <c r="AJ220" i="1"/>
  <c r="AI220" i="1"/>
  <c r="AH220" i="1"/>
  <c r="AG220" i="1"/>
  <c r="AF220" i="1"/>
  <c r="AE220" i="1"/>
  <c r="AP219" i="1"/>
  <c r="AO219" i="1"/>
  <c r="AN219" i="1"/>
  <c r="AM219" i="1"/>
  <c r="AL219" i="1"/>
  <c r="AK219" i="1"/>
  <c r="AJ219" i="1"/>
  <c r="AI219" i="1"/>
  <c r="AH219" i="1"/>
  <c r="AG219" i="1"/>
  <c r="AF219" i="1"/>
  <c r="AE219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P217" i="1"/>
  <c r="AO217" i="1"/>
  <c r="AN217" i="1"/>
  <c r="AM217" i="1"/>
  <c r="AL217" i="1"/>
  <c r="AK217" i="1"/>
  <c r="AJ217" i="1"/>
  <c r="AI217" i="1"/>
  <c r="AH217" i="1"/>
  <c r="AG217" i="1"/>
  <c r="AF217" i="1"/>
  <c r="AE217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P213" i="1"/>
  <c r="AO213" i="1"/>
  <c r="AN213" i="1"/>
  <c r="AM213" i="1"/>
  <c r="AL213" i="1"/>
  <c r="AK213" i="1"/>
  <c r="AJ213" i="1"/>
  <c r="AI213" i="1"/>
  <c r="AH213" i="1"/>
  <c r="AG213" i="1"/>
  <c r="AF213" i="1"/>
  <c r="AE213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P211" i="1"/>
  <c r="AO211" i="1"/>
  <c r="AN211" i="1"/>
  <c r="AM211" i="1"/>
  <c r="AL211" i="1"/>
  <c r="AK211" i="1"/>
  <c r="AJ211" i="1"/>
  <c r="AI211" i="1"/>
  <c r="AH211" i="1"/>
  <c r="AG211" i="1"/>
  <c r="AF211" i="1"/>
  <c r="AE211" i="1"/>
  <c r="AP210" i="1"/>
  <c r="AO210" i="1"/>
  <c r="AN210" i="1"/>
  <c r="AM210" i="1"/>
  <c r="AL210" i="1"/>
  <c r="AK210" i="1"/>
  <c r="AJ210" i="1"/>
  <c r="AI210" i="1"/>
  <c r="AH210" i="1"/>
  <c r="AG210" i="1"/>
  <c r="AF210" i="1"/>
  <c r="AE210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P208" i="1"/>
  <c r="AO208" i="1"/>
  <c r="AN208" i="1"/>
  <c r="AM208" i="1"/>
  <c r="AL208" i="1"/>
  <c r="AK208" i="1"/>
  <c r="AJ208" i="1"/>
  <c r="AI208" i="1"/>
  <c r="AH208" i="1"/>
  <c r="AG208" i="1"/>
  <c r="AF208" i="1"/>
  <c r="AE208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P199" i="1"/>
  <c r="AO199" i="1"/>
  <c r="AN199" i="1"/>
  <c r="AM199" i="1"/>
  <c r="AL199" i="1"/>
  <c r="AK199" i="1"/>
  <c r="AJ199" i="1"/>
  <c r="AI199" i="1"/>
  <c r="AH199" i="1"/>
  <c r="AG199" i="1"/>
  <c r="AF199" i="1"/>
  <c r="AE199" i="1"/>
  <c r="AP198" i="1"/>
  <c r="AO198" i="1"/>
  <c r="AN198" i="1"/>
  <c r="AM198" i="1"/>
  <c r="AL198" i="1"/>
  <c r="AK198" i="1"/>
  <c r="AJ198" i="1"/>
  <c r="AI198" i="1"/>
  <c r="AH198" i="1"/>
  <c r="AG198" i="1"/>
  <c r="AF198" i="1"/>
  <c r="AE198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P193" i="1"/>
  <c r="AO193" i="1"/>
  <c r="AN193" i="1"/>
  <c r="AM193" i="1"/>
  <c r="AL193" i="1"/>
  <c r="AK193" i="1"/>
  <c r="AJ193" i="1"/>
  <c r="AI193" i="1"/>
  <c r="AH193" i="1"/>
  <c r="AG193" i="1"/>
  <c r="AF193" i="1"/>
  <c r="AE193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P190" i="1"/>
  <c r="AO190" i="1"/>
  <c r="AN190" i="1"/>
  <c r="AM190" i="1"/>
  <c r="AL190" i="1"/>
  <c r="AK190" i="1"/>
  <c r="AJ190" i="1"/>
  <c r="AI190" i="1"/>
  <c r="AH190" i="1"/>
  <c r="AG190" i="1"/>
  <c r="AF190" i="1"/>
  <c r="AE190" i="1"/>
  <c r="AP189" i="1"/>
  <c r="AO189" i="1"/>
  <c r="AN189" i="1"/>
  <c r="AM189" i="1"/>
  <c r="AL189" i="1"/>
  <c r="AK189" i="1"/>
  <c r="AJ189" i="1"/>
  <c r="AI189" i="1"/>
  <c r="AH189" i="1"/>
  <c r="AG189" i="1"/>
  <c r="AF189" i="1"/>
  <c r="AE189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P187" i="1"/>
  <c r="AO187" i="1"/>
  <c r="AN187" i="1"/>
  <c r="AM187" i="1"/>
  <c r="AL187" i="1"/>
  <c r="AK187" i="1"/>
  <c r="AJ187" i="1"/>
  <c r="AI187" i="1"/>
  <c r="AH187" i="1"/>
  <c r="AG187" i="1"/>
  <c r="AF187" i="1"/>
  <c r="AE187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P184" i="1"/>
  <c r="AO184" i="1"/>
  <c r="AN184" i="1"/>
  <c r="AM184" i="1"/>
  <c r="AL184" i="1"/>
  <c r="AK184" i="1"/>
  <c r="AJ184" i="1"/>
  <c r="AI184" i="1"/>
  <c r="AH184" i="1"/>
  <c r="AG184" i="1"/>
  <c r="AF184" i="1"/>
  <c r="AE184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P180" i="1"/>
  <c r="AO180" i="1"/>
  <c r="AN180" i="1"/>
  <c r="AM180" i="1"/>
  <c r="AL180" i="1"/>
  <c r="AK180" i="1"/>
  <c r="AJ180" i="1"/>
  <c r="AI180" i="1"/>
  <c r="AH180" i="1"/>
  <c r="AG180" i="1"/>
  <c r="AF180" i="1"/>
  <c r="AE180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P178" i="1"/>
  <c r="AO178" i="1"/>
  <c r="AN178" i="1"/>
  <c r="AM178" i="1"/>
  <c r="AL178" i="1"/>
  <c r="AK178" i="1"/>
  <c r="AJ178" i="1"/>
  <c r="AI178" i="1"/>
  <c r="AH178" i="1"/>
  <c r="AG178" i="1"/>
  <c r="AF178" i="1"/>
  <c r="AE178" i="1"/>
  <c r="AP177" i="1"/>
  <c r="AO177" i="1"/>
  <c r="AN177" i="1"/>
  <c r="AM177" i="1"/>
  <c r="AL177" i="1"/>
  <c r="AK177" i="1"/>
  <c r="AJ177" i="1"/>
  <c r="AI177" i="1"/>
  <c r="AH177" i="1"/>
  <c r="AG177" i="1"/>
  <c r="AF177" i="1"/>
  <c r="AE177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P174" i="1"/>
  <c r="AO174" i="1"/>
  <c r="AN174" i="1"/>
  <c r="AM174" i="1"/>
  <c r="AL174" i="1"/>
  <c r="AK174" i="1"/>
  <c r="AJ174" i="1"/>
  <c r="AI174" i="1"/>
  <c r="AH174" i="1"/>
  <c r="AG174" i="1"/>
  <c r="AF174" i="1"/>
  <c r="AE174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P172" i="1"/>
  <c r="AO172" i="1"/>
  <c r="AN172" i="1"/>
  <c r="AM172" i="1"/>
  <c r="AL172" i="1"/>
  <c r="AK172" i="1"/>
  <c r="AJ172" i="1"/>
  <c r="AI172" i="1"/>
  <c r="AH172" i="1"/>
  <c r="AG172" i="1"/>
  <c r="AF172" i="1"/>
  <c r="AE172" i="1"/>
  <c r="AP171" i="1"/>
  <c r="AO171" i="1"/>
  <c r="AN171" i="1"/>
  <c r="AM171" i="1"/>
  <c r="AL171" i="1"/>
  <c r="AK171" i="1"/>
  <c r="AJ171" i="1"/>
  <c r="AI171" i="1"/>
  <c r="AH171" i="1"/>
  <c r="AG171" i="1"/>
  <c r="AF171" i="1"/>
  <c r="AE171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P169" i="1"/>
  <c r="AO169" i="1"/>
  <c r="AN169" i="1"/>
  <c r="AM169" i="1"/>
  <c r="AL169" i="1"/>
  <c r="AK169" i="1"/>
  <c r="AJ169" i="1"/>
  <c r="AI169" i="1"/>
  <c r="AH169" i="1"/>
  <c r="AG169" i="1"/>
  <c r="AF169" i="1"/>
  <c r="AE169" i="1"/>
  <c r="AP168" i="1"/>
  <c r="AO168" i="1"/>
  <c r="AN168" i="1"/>
  <c r="AM168" i="1"/>
  <c r="AL168" i="1"/>
  <c r="AK168" i="1"/>
  <c r="AJ168" i="1"/>
  <c r="AI168" i="1"/>
  <c r="AH168" i="1"/>
  <c r="AG168" i="1"/>
  <c r="AF168" i="1"/>
  <c r="AE168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P157" i="1"/>
  <c r="AO157" i="1"/>
  <c r="AN157" i="1"/>
  <c r="AM157" i="1"/>
  <c r="AL157" i="1"/>
  <c r="AK157" i="1"/>
  <c r="AJ157" i="1"/>
  <c r="AI157" i="1"/>
  <c r="AH157" i="1"/>
  <c r="AG157" i="1"/>
  <c r="AF157" i="1"/>
  <c r="AE157" i="1"/>
  <c r="AP156" i="1"/>
  <c r="AO156" i="1"/>
  <c r="AN156" i="1"/>
  <c r="AM156" i="1"/>
  <c r="AL156" i="1"/>
  <c r="AK156" i="1"/>
  <c r="AJ156" i="1"/>
  <c r="AI156" i="1"/>
  <c r="AH156" i="1"/>
  <c r="AG156" i="1"/>
  <c r="AF156" i="1"/>
  <c r="AE156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P153" i="1"/>
  <c r="AO153" i="1"/>
  <c r="AN153" i="1"/>
  <c r="AM153" i="1"/>
  <c r="AL153" i="1"/>
  <c r="AK153" i="1"/>
  <c r="AJ153" i="1"/>
  <c r="AI153" i="1"/>
  <c r="AH153" i="1"/>
  <c r="AG153" i="1"/>
  <c r="AF153" i="1"/>
  <c r="AE153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P150" i="1"/>
  <c r="AO150" i="1"/>
  <c r="AN150" i="1"/>
  <c r="AM150" i="1"/>
  <c r="AL150" i="1"/>
  <c r="AK150" i="1"/>
  <c r="AJ150" i="1"/>
  <c r="AI150" i="1"/>
  <c r="AH150" i="1"/>
  <c r="AG150" i="1"/>
  <c r="AF150" i="1"/>
  <c r="AE150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P148" i="1"/>
  <c r="AO148" i="1"/>
  <c r="AN148" i="1"/>
  <c r="AM148" i="1"/>
  <c r="AL148" i="1"/>
  <c r="AK148" i="1"/>
  <c r="AJ148" i="1"/>
  <c r="AI148" i="1"/>
  <c r="AH148" i="1"/>
  <c r="AG148" i="1"/>
  <c r="AF148" i="1"/>
  <c r="AE148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P146" i="1"/>
  <c r="AO146" i="1"/>
  <c r="AN146" i="1"/>
  <c r="AM146" i="1"/>
  <c r="AL146" i="1"/>
  <c r="AK146" i="1"/>
  <c r="AJ146" i="1"/>
  <c r="AI146" i="1"/>
  <c r="AH146" i="1"/>
  <c r="AG146" i="1"/>
  <c r="AF146" i="1"/>
  <c r="AE146" i="1"/>
  <c r="AP145" i="1"/>
  <c r="AO145" i="1"/>
  <c r="AN145" i="1"/>
  <c r="AM145" i="1"/>
  <c r="AL145" i="1"/>
  <c r="AK145" i="1"/>
  <c r="AJ145" i="1"/>
  <c r="AI145" i="1"/>
  <c r="AH145" i="1"/>
  <c r="AG145" i="1"/>
  <c r="AF145" i="1"/>
  <c r="AE145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P142" i="1"/>
  <c r="AO142" i="1"/>
  <c r="AN142" i="1"/>
  <c r="AM142" i="1"/>
  <c r="AL142" i="1"/>
  <c r="AK142" i="1"/>
  <c r="AJ142" i="1"/>
  <c r="AI142" i="1"/>
  <c r="AH142" i="1"/>
  <c r="AG142" i="1"/>
  <c r="AF142" i="1"/>
  <c r="AE142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P140" i="1"/>
  <c r="AO140" i="1"/>
  <c r="AN140" i="1"/>
  <c r="AM140" i="1"/>
  <c r="AL140" i="1"/>
  <c r="AK140" i="1"/>
  <c r="AJ140" i="1"/>
  <c r="AI140" i="1"/>
  <c r="AH140" i="1"/>
  <c r="AG140" i="1"/>
  <c r="AF140" i="1"/>
  <c r="AE140" i="1"/>
  <c r="AP139" i="1"/>
  <c r="AO139" i="1"/>
  <c r="AN139" i="1"/>
  <c r="AM139" i="1"/>
  <c r="AL139" i="1"/>
  <c r="AK139" i="1"/>
  <c r="AJ139" i="1"/>
  <c r="AI139" i="1"/>
  <c r="AH139" i="1"/>
  <c r="AG139" i="1"/>
  <c r="AF139" i="1"/>
  <c r="AE139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P137" i="1"/>
  <c r="AO137" i="1"/>
  <c r="AN137" i="1"/>
  <c r="AM137" i="1"/>
  <c r="AL137" i="1"/>
  <c r="AK137" i="1"/>
  <c r="AJ137" i="1"/>
  <c r="AI137" i="1"/>
  <c r="AH137" i="1"/>
  <c r="AG137" i="1"/>
  <c r="AF137" i="1"/>
  <c r="AE137" i="1"/>
  <c r="AP136" i="1"/>
  <c r="AO136" i="1"/>
  <c r="AN136" i="1"/>
  <c r="AM136" i="1"/>
  <c r="AL136" i="1"/>
  <c r="AK136" i="1"/>
  <c r="AJ136" i="1"/>
  <c r="AI136" i="1"/>
  <c r="AH136" i="1"/>
  <c r="AG136" i="1"/>
  <c r="AF136" i="1"/>
  <c r="AE136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P133" i="1"/>
  <c r="AO133" i="1"/>
  <c r="AN133" i="1"/>
  <c r="AM133" i="1"/>
  <c r="AL133" i="1"/>
  <c r="AK133" i="1"/>
  <c r="AJ133" i="1"/>
  <c r="AI133" i="1"/>
  <c r="AH133" i="1"/>
  <c r="AG133" i="1"/>
  <c r="AF133" i="1"/>
  <c r="AE133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P131" i="1"/>
  <c r="AO131" i="1"/>
  <c r="AN131" i="1"/>
  <c r="AM131" i="1"/>
  <c r="AL131" i="1"/>
  <c r="AK131" i="1"/>
  <c r="AJ131" i="1"/>
  <c r="AI131" i="1"/>
  <c r="AH131" i="1"/>
  <c r="AG131" i="1"/>
  <c r="AF131" i="1"/>
  <c r="AE131" i="1"/>
  <c r="AP130" i="1"/>
  <c r="AO130" i="1"/>
  <c r="AN130" i="1"/>
  <c r="AM130" i="1"/>
  <c r="AL130" i="1"/>
  <c r="AK130" i="1"/>
  <c r="AJ130" i="1"/>
  <c r="AI130" i="1"/>
  <c r="AH130" i="1"/>
  <c r="AG130" i="1"/>
  <c r="AF130" i="1"/>
  <c r="AE130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P127" i="1"/>
  <c r="AO127" i="1"/>
  <c r="AN127" i="1"/>
  <c r="AM127" i="1"/>
  <c r="AL127" i="1"/>
  <c r="AK127" i="1"/>
  <c r="AJ127" i="1"/>
  <c r="AI127" i="1"/>
  <c r="AH127" i="1"/>
  <c r="AG127" i="1"/>
  <c r="AF127" i="1"/>
  <c r="AE127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P125" i="1"/>
  <c r="AO125" i="1"/>
  <c r="AN125" i="1"/>
  <c r="AM125" i="1"/>
  <c r="AL125" i="1"/>
  <c r="AK125" i="1"/>
  <c r="AJ125" i="1"/>
  <c r="AI125" i="1"/>
  <c r="AH125" i="1"/>
  <c r="AG125" i="1"/>
  <c r="AF125" i="1"/>
  <c r="AE125" i="1"/>
  <c r="AP124" i="1"/>
  <c r="AO124" i="1"/>
  <c r="AN124" i="1"/>
  <c r="AM124" i="1"/>
  <c r="AL124" i="1"/>
  <c r="AK124" i="1"/>
  <c r="AJ124" i="1"/>
  <c r="AI124" i="1"/>
  <c r="AH124" i="1"/>
  <c r="AG124" i="1"/>
  <c r="AF124" i="1"/>
  <c r="AE124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P121" i="1"/>
  <c r="AO121" i="1"/>
  <c r="AN121" i="1"/>
  <c r="AM121" i="1"/>
  <c r="AL121" i="1"/>
  <c r="AK121" i="1"/>
  <c r="AJ121" i="1"/>
  <c r="AI121" i="1"/>
  <c r="AH121" i="1"/>
  <c r="AG121" i="1"/>
  <c r="AF121" i="1"/>
  <c r="AE121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P119" i="1"/>
  <c r="AO119" i="1"/>
  <c r="AN119" i="1"/>
  <c r="AM119" i="1"/>
  <c r="AL119" i="1"/>
  <c r="AK119" i="1"/>
  <c r="AJ119" i="1"/>
  <c r="AI119" i="1"/>
  <c r="AH119" i="1"/>
  <c r="AG119" i="1"/>
  <c r="AF119" i="1"/>
  <c r="AE119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P116" i="1"/>
  <c r="AO116" i="1"/>
  <c r="AN116" i="1"/>
  <c r="AM116" i="1"/>
  <c r="AL116" i="1"/>
  <c r="AK116" i="1"/>
  <c r="AJ116" i="1"/>
  <c r="AI116" i="1"/>
  <c r="AH116" i="1"/>
  <c r="AG116" i="1"/>
  <c r="AF116" i="1"/>
  <c r="AE116" i="1"/>
  <c r="AP115" i="1"/>
  <c r="AO115" i="1"/>
  <c r="AN115" i="1"/>
  <c r="AM115" i="1"/>
  <c r="AL115" i="1"/>
  <c r="AK115" i="1"/>
  <c r="AJ115" i="1"/>
  <c r="AI115" i="1"/>
  <c r="AH115" i="1"/>
  <c r="AG115" i="1"/>
  <c r="AF115" i="1"/>
  <c r="AE115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P113" i="1"/>
  <c r="AO113" i="1"/>
  <c r="AN113" i="1"/>
  <c r="AM113" i="1"/>
  <c r="AL113" i="1"/>
  <c r="AK113" i="1"/>
  <c r="AJ113" i="1"/>
  <c r="AI113" i="1"/>
  <c r="AH113" i="1"/>
  <c r="AG113" i="1"/>
  <c r="AF113" i="1"/>
  <c r="AE113" i="1"/>
  <c r="AP112" i="1"/>
  <c r="AO112" i="1"/>
  <c r="AN112" i="1"/>
  <c r="AM112" i="1"/>
  <c r="AL112" i="1"/>
  <c r="AK112" i="1"/>
  <c r="AJ112" i="1"/>
  <c r="AI112" i="1"/>
  <c r="AH112" i="1"/>
  <c r="AG112" i="1"/>
  <c r="AF112" i="1"/>
  <c r="AE112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P109" i="1"/>
  <c r="AO109" i="1"/>
  <c r="AN109" i="1"/>
  <c r="AM109" i="1"/>
  <c r="AL109" i="1"/>
  <c r="AK109" i="1"/>
  <c r="AJ109" i="1"/>
  <c r="AI109" i="1"/>
  <c r="AH109" i="1"/>
  <c r="AG109" i="1"/>
  <c r="AF109" i="1"/>
  <c r="AE109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P106" i="1"/>
  <c r="AO106" i="1"/>
  <c r="AN106" i="1"/>
  <c r="AM106" i="1"/>
  <c r="AL106" i="1"/>
  <c r="AK106" i="1"/>
  <c r="AJ106" i="1"/>
  <c r="AI106" i="1"/>
  <c r="AH106" i="1"/>
  <c r="AG106" i="1"/>
  <c r="AF106" i="1"/>
  <c r="AE106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P104" i="1"/>
  <c r="AO104" i="1"/>
  <c r="AN104" i="1"/>
  <c r="AM104" i="1"/>
  <c r="AL104" i="1"/>
  <c r="AK104" i="1"/>
  <c r="AJ104" i="1"/>
  <c r="AI104" i="1"/>
  <c r="AH104" i="1"/>
  <c r="AG104" i="1"/>
  <c r="AF104" i="1"/>
  <c r="AE104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P97" i="1"/>
  <c r="AO97" i="1"/>
  <c r="AN97" i="1"/>
  <c r="AM97" i="1"/>
  <c r="AL97" i="1"/>
  <c r="AK97" i="1"/>
  <c r="AJ97" i="1"/>
  <c r="AI97" i="1"/>
  <c r="AH97" i="1"/>
  <c r="AG97" i="1"/>
  <c r="AF97" i="1"/>
  <c r="AE97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P95" i="1"/>
  <c r="AO95" i="1"/>
  <c r="AN95" i="1"/>
  <c r="AM95" i="1"/>
  <c r="AL95" i="1"/>
  <c r="AK95" i="1"/>
  <c r="AJ95" i="1"/>
  <c r="AI95" i="1"/>
  <c r="AH95" i="1"/>
  <c r="AG95" i="1"/>
  <c r="AF95" i="1"/>
  <c r="AE95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P76" i="1"/>
  <c r="AO76" i="1"/>
  <c r="AN76" i="1"/>
  <c r="AM76" i="1"/>
  <c r="AL76" i="1"/>
  <c r="AK76" i="1"/>
  <c r="AJ76" i="1"/>
  <c r="AI76" i="1"/>
  <c r="AH76" i="1"/>
  <c r="AG76" i="1"/>
  <c r="AF76" i="1"/>
  <c r="AE76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P68" i="1"/>
  <c r="AO68" i="1"/>
  <c r="AN68" i="1"/>
  <c r="AM68" i="1"/>
  <c r="AL68" i="1"/>
  <c r="AK68" i="1"/>
  <c r="AJ68" i="1"/>
  <c r="AI68" i="1"/>
  <c r="AH68" i="1"/>
  <c r="AG68" i="1"/>
  <c r="AF68" i="1"/>
  <c r="AE68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P65" i="1"/>
  <c r="AO65" i="1"/>
  <c r="AN65" i="1"/>
  <c r="AM65" i="1"/>
  <c r="AL65" i="1"/>
  <c r="AK65" i="1"/>
  <c r="AJ65" i="1"/>
  <c r="AI65" i="1"/>
  <c r="AH65" i="1"/>
  <c r="AG65" i="1"/>
  <c r="AF65" i="1"/>
  <c r="AE65" i="1"/>
  <c r="AP64" i="1"/>
  <c r="AO64" i="1"/>
  <c r="AN64" i="1"/>
  <c r="AM64" i="1"/>
  <c r="AL64" i="1"/>
  <c r="AK64" i="1"/>
  <c r="AJ64" i="1"/>
  <c r="AI64" i="1"/>
  <c r="AH64" i="1"/>
  <c r="AG64" i="1"/>
  <c r="AF64" i="1"/>
  <c r="AE64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P61" i="1"/>
  <c r="AO61" i="1"/>
  <c r="AN61" i="1"/>
  <c r="AM61" i="1"/>
  <c r="AL61" i="1"/>
  <c r="AK61" i="1"/>
  <c r="AJ61" i="1"/>
  <c r="AI61" i="1"/>
  <c r="AH61" i="1"/>
  <c r="AG61" i="1"/>
  <c r="AF61" i="1"/>
  <c r="AE61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P50" i="1"/>
  <c r="AO50" i="1"/>
  <c r="AN50" i="1"/>
  <c r="AM50" i="1"/>
  <c r="AL50" i="1"/>
  <c r="AK50" i="1"/>
  <c r="AJ50" i="1"/>
  <c r="AI50" i="1"/>
  <c r="AH50" i="1"/>
  <c r="AG50" i="1"/>
  <c r="AF50" i="1"/>
  <c r="AE50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P47" i="1"/>
  <c r="AO47" i="1"/>
  <c r="AN47" i="1"/>
  <c r="AM47" i="1"/>
  <c r="AL47" i="1"/>
  <c r="AK47" i="1"/>
  <c r="AJ47" i="1"/>
  <c r="AI47" i="1"/>
  <c r="AH47" i="1"/>
  <c r="AG47" i="1"/>
  <c r="AF47" i="1"/>
  <c r="AE47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P45" i="1"/>
  <c r="AO45" i="1"/>
  <c r="AN45" i="1"/>
  <c r="AM45" i="1"/>
  <c r="AL45" i="1"/>
  <c r="AK45" i="1"/>
  <c r="AJ45" i="1"/>
  <c r="AI45" i="1"/>
  <c r="AH45" i="1"/>
  <c r="AG45" i="1"/>
  <c r="AF45" i="1"/>
  <c r="AE45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P9" i="1"/>
  <c r="AO9" i="1"/>
  <c r="AN9" i="1"/>
  <c r="AM9" i="1"/>
  <c r="AL9" i="1"/>
  <c r="AK9" i="1"/>
  <c r="AJ9" i="1"/>
  <c r="AI9" i="1"/>
  <c r="AH9" i="1"/>
  <c r="AG9" i="1"/>
  <c r="AF9" i="1"/>
  <c r="AE9" i="1"/>
  <c r="AP8" i="1"/>
  <c r="AO8" i="1"/>
  <c r="AN8" i="1"/>
  <c r="AM8" i="1"/>
  <c r="AL8" i="1"/>
  <c r="AK8" i="1"/>
  <c r="AJ8" i="1"/>
  <c r="AI8" i="1"/>
  <c r="AH8" i="1"/>
  <c r="AG8" i="1"/>
  <c r="AF8" i="1"/>
  <c r="AE8" i="1"/>
  <c r="AP7" i="1"/>
  <c r="AO7" i="1"/>
  <c r="AN7" i="1"/>
  <c r="AM7" i="1"/>
  <c r="AL7" i="1"/>
  <c r="AK7" i="1"/>
  <c r="AJ7" i="1"/>
  <c r="AI7" i="1"/>
  <c r="AH7" i="1"/>
  <c r="AG7" i="1"/>
  <c r="AF7" i="1"/>
  <c r="AE7" i="1"/>
  <c r="AP6" i="1"/>
  <c r="AO6" i="1"/>
  <c r="AN6" i="1"/>
  <c r="AM6" i="1"/>
  <c r="AL6" i="1"/>
  <c r="AK6" i="1"/>
  <c r="AJ6" i="1"/>
  <c r="AI6" i="1"/>
  <c r="AH6" i="1"/>
  <c r="AG6" i="1"/>
  <c r="AF6" i="1"/>
  <c r="AE6" i="1"/>
  <c r="AP5" i="1"/>
  <c r="AO5" i="1"/>
  <c r="AN5" i="1"/>
  <c r="AM5" i="1"/>
  <c r="AL5" i="1"/>
  <c r="AK5" i="1"/>
  <c r="AJ5" i="1"/>
  <c r="AI5" i="1"/>
  <c r="AH5" i="1"/>
  <c r="AG5" i="1"/>
  <c r="AF5" i="1"/>
  <c r="AE5" i="1"/>
  <c r="AP4" i="1"/>
  <c r="AO4" i="1"/>
  <c r="AN4" i="1"/>
  <c r="AM4" i="1"/>
  <c r="AL4" i="1"/>
  <c r="AK4" i="1"/>
  <c r="AJ4" i="1"/>
  <c r="AI4" i="1"/>
  <c r="AH4" i="1"/>
  <c r="AG4" i="1"/>
  <c r="AF4" i="1"/>
  <c r="AE4" i="1"/>
  <c r="AP3" i="1"/>
  <c r="AO3" i="1"/>
  <c r="AN3" i="1"/>
  <c r="AM3" i="1"/>
  <c r="AL3" i="1"/>
  <c r="AK3" i="1"/>
  <c r="AJ3" i="1"/>
  <c r="AI3" i="1"/>
  <c r="AH3" i="1"/>
  <c r="AG3" i="1"/>
  <c r="AF3" i="1"/>
  <c r="AE3" i="1"/>
  <c r="AP2" i="1"/>
  <c r="AO2" i="1"/>
  <c r="AN2" i="1"/>
  <c r="AM2" i="1"/>
  <c r="AL2" i="1"/>
  <c r="AK2" i="1"/>
  <c r="AJ2" i="1"/>
  <c r="AI2" i="1"/>
  <c r="AH2" i="1"/>
  <c r="AG2" i="1"/>
  <c r="AF2" i="1"/>
  <c r="AE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  <c r="AD5" i="1"/>
  <c r="AD4" i="1"/>
  <c r="AD3" i="1"/>
  <c r="CS20" i="1"/>
  <c r="CU2" i="1"/>
  <c r="CT2" i="1"/>
  <c r="CS2" i="1"/>
  <c r="AE412" i="1" l="1"/>
  <c r="CV2" i="1"/>
  <c r="CU3" i="1"/>
  <c r="CU4" i="1"/>
  <c r="CU5" i="1"/>
  <c r="CU6" i="1"/>
  <c r="CU7" i="1"/>
  <c r="CU8" i="1"/>
  <c r="CU9" i="1"/>
  <c r="CU10" i="1"/>
  <c r="CU11" i="1"/>
  <c r="CU12" i="1"/>
  <c r="CU13" i="1"/>
  <c r="CU14" i="1"/>
  <c r="CU15" i="1"/>
  <c r="CU16" i="1"/>
  <c r="CU17" i="1"/>
  <c r="CU18" i="1"/>
  <c r="CU19" i="1"/>
  <c r="CU20" i="1"/>
  <c r="CU21" i="1"/>
  <c r="CU22" i="1"/>
  <c r="CU23" i="1"/>
  <c r="CU24" i="1"/>
  <c r="CU25" i="1"/>
  <c r="CU26" i="1"/>
  <c r="CU27" i="1"/>
  <c r="CU28" i="1"/>
  <c r="CU29" i="1"/>
  <c r="CU30" i="1"/>
  <c r="CU31" i="1"/>
  <c r="CU32" i="1"/>
  <c r="CU33" i="1"/>
  <c r="CU34" i="1"/>
  <c r="CU35" i="1"/>
  <c r="CU36" i="1"/>
  <c r="CU37" i="1"/>
  <c r="CU38" i="1"/>
  <c r="CU39" i="1"/>
  <c r="CU40" i="1"/>
  <c r="CU41" i="1"/>
  <c r="CU42" i="1"/>
  <c r="CU43" i="1"/>
  <c r="CU44" i="1"/>
  <c r="CU45" i="1"/>
  <c r="CU46" i="1"/>
  <c r="CU47" i="1"/>
  <c r="CU48" i="1"/>
  <c r="CU49" i="1"/>
  <c r="CU50" i="1"/>
  <c r="CU51" i="1"/>
  <c r="CU52" i="1"/>
  <c r="CU53" i="1"/>
  <c r="CU54" i="1"/>
  <c r="CU55" i="1"/>
  <c r="CU56" i="1"/>
  <c r="CU57" i="1"/>
  <c r="CU58" i="1"/>
  <c r="CU59" i="1"/>
  <c r="CU60" i="1"/>
  <c r="CU61" i="1"/>
  <c r="CU62" i="1"/>
  <c r="CU63" i="1"/>
  <c r="CU64" i="1"/>
  <c r="CU65" i="1"/>
  <c r="CU66" i="1"/>
  <c r="CU67" i="1"/>
  <c r="CU68" i="1"/>
  <c r="CU69" i="1"/>
  <c r="CU70" i="1"/>
  <c r="CU71" i="1"/>
  <c r="CU72" i="1"/>
  <c r="CU73" i="1"/>
  <c r="CU74" i="1"/>
  <c r="CU75" i="1"/>
  <c r="CU76" i="1"/>
  <c r="CU77" i="1"/>
  <c r="CU78" i="1"/>
  <c r="CU79" i="1"/>
  <c r="CU80" i="1"/>
  <c r="CU81" i="1"/>
  <c r="CU82" i="1"/>
  <c r="CU83" i="1"/>
  <c r="CU84" i="1"/>
  <c r="CU85" i="1"/>
  <c r="CU86" i="1"/>
  <c r="CU87" i="1"/>
  <c r="CU88" i="1"/>
  <c r="CU89" i="1"/>
  <c r="CU90" i="1"/>
  <c r="CU91" i="1"/>
  <c r="CU92" i="1"/>
  <c r="CU93" i="1"/>
  <c r="CU94" i="1"/>
  <c r="CU95" i="1"/>
  <c r="CU96" i="1"/>
  <c r="CU97" i="1"/>
  <c r="CU98" i="1"/>
  <c r="CU99" i="1"/>
  <c r="CU100" i="1"/>
  <c r="CU101" i="1"/>
  <c r="CU102" i="1"/>
  <c r="CU103" i="1"/>
  <c r="CU104" i="1"/>
  <c r="CU105" i="1"/>
  <c r="CU106" i="1"/>
  <c r="CU107" i="1"/>
  <c r="CU108" i="1"/>
  <c r="CU109" i="1"/>
  <c r="CU110" i="1"/>
  <c r="CU111" i="1"/>
  <c r="CU112" i="1"/>
  <c r="CU113" i="1"/>
  <c r="CU114" i="1"/>
  <c r="CU115" i="1"/>
  <c r="CU116" i="1"/>
  <c r="CU117" i="1"/>
  <c r="CU118" i="1"/>
  <c r="CU119" i="1"/>
  <c r="CU120" i="1"/>
  <c r="CU121" i="1"/>
  <c r="CU122" i="1"/>
  <c r="CU123" i="1"/>
  <c r="CU124" i="1"/>
  <c r="CU125" i="1"/>
  <c r="CU126" i="1"/>
  <c r="CU127" i="1"/>
  <c r="CU128" i="1"/>
  <c r="CU129" i="1"/>
  <c r="CU130" i="1"/>
  <c r="CU131" i="1"/>
  <c r="CU132" i="1"/>
  <c r="CU133" i="1"/>
  <c r="CU134" i="1"/>
  <c r="CU135" i="1"/>
  <c r="CU136" i="1"/>
  <c r="CU137" i="1"/>
  <c r="CU138" i="1"/>
  <c r="CU139" i="1"/>
  <c r="CU140" i="1"/>
  <c r="CU141" i="1"/>
  <c r="CU142" i="1"/>
  <c r="CU143" i="1"/>
  <c r="CU144" i="1"/>
  <c r="CU145" i="1"/>
  <c r="CU146" i="1"/>
  <c r="CU147" i="1"/>
  <c r="CU148" i="1"/>
  <c r="CU149" i="1"/>
  <c r="CU150" i="1"/>
  <c r="CU151" i="1"/>
  <c r="CU152" i="1"/>
  <c r="CU153" i="1"/>
  <c r="CU154" i="1"/>
  <c r="CU155" i="1"/>
  <c r="CU156" i="1"/>
  <c r="CU157" i="1"/>
  <c r="CU158" i="1"/>
  <c r="CU159" i="1"/>
  <c r="CU160" i="1"/>
  <c r="CU161" i="1"/>
  <c r="CU162" i="1"/>
  <c r="CU163" i="1"/>
  <c r="CU164" i="1"/>
  <c r="CU165" i="1"/>
  <c r="CU166" i="1"/>
  <c r="CU167" i="1"/>
  <c r="CU168" i="1"/>
  <c r="CU169" i="1"/>
  <c r="CU170" i="1"/>
  <c r="CU171" i="1"/>
  <c r="CU172" i="1"/>
  <c r="CU173" i="1"/>
  <c r="CU174" i="1"/>
  <c r="CU175" i="1"/>
  <c r="CU176" i="1"/>
  <c r="CU177" i="1"/>
  <c r="CU178" i="1"/>
  <c r="CU179" i="1"/>
  <c r="CU180" i="1"/>
  <c r="CU181" i="1"/>
  <c r="CU182" i="1"/>
  <c r="CU183" i="1"/>
  <c r="CU184" i="1"/>
  <c r="CU185" i="1"/>
  <c r="CU186" i="1"/>
  <c r="CU187" i="1"/>
  <c r="CU188" i="1"/>
  <c r="CU189" i="1"/>
  <c r="CU190" i="1"/>
  <c r="CU191" i="1"/>
  <c r="CU192" i="1"/>
  <c r="CU193" i="1"/>
  <c r="CU194" i="1"/>
  <c r="CU195" i="1"/>
  <c r="CU196" i="1"/>
  <c r="CU197" i="1"/>
  <c r="CU198" i="1"/>
  <c r="CU199" i="1"/>
  <c r="CU200" i="1"/>
  <c r="CU201" i="1"/>
  <c r="CU202" i="1"/>
  <c r="CU203" i="1"/>
  <c r="CU204" i="1"/>
  <c r="CU205" i="1"/>
  <c r="CU206" i="1"/>
  <c r="CU207" i="1"/>
  <c r="CU208" i="1"/>
  <c r="CU209" i="1"/>
  <c r="CU210" i="1"/>
  <c r="CU211" i="1"/>
  <c r="CU212" i="1"/>
  <c r="CU213" i="1"/>
  <c r="CU214" i="1"/>
  <c r="CU215" i="1"/>
  <c r="CU216" i="1"/>
  <c r="CU217" i="1"/>
  <c r="CU218" i="1"/>
  <c r="CU219" i="1"/>
  <c r="CU220" i="1"/>
  <c r="CU221" i="1"/>
  <c r="CU222" i="1"/>
  <c r="CU223" i="1"/>
  <c r="CU224" i="1"/>
  <c r="CU225" i="1"/>
  <c r="CU226" i="1"/>
  <c r="CU227" i="1"/>
  <c r="CU228" i="1"/>
  <c r="CU229" i="1"/>
  <c r="CU230" i="1"/>
  <c r="CU231" i="1"/>
  <c r="CU232" i="1"/>
  <c r="CU233" i="1"/>
  <c r="CU234" i="1"/>
  <c r="CU235" i="1"/>
  <c r="CU236" i="1"/>
  <c r="CU237" i="1"/>
  <c r="CU238" i="1"/>
  <c r="CU239" i="1"/>
  <c r="CU240" i="1"/>
  <c r="CU241" i="1"/>
  <c r="CU242" i="1"/>
  <c r="CU243" i="1"/>
  <c r="CU244" i="1"/>
  <c r="CU245" i="1"/>
  <c r="CU246" i="1"/>
  <c r="CU247" i="1"/>
  <c r="CU248" i="1"/>
  <c r="CU249" i="1"/>
  <c r="CU250" i="1"/>
  <c r="CU251" i="1"/>
  <c r="CU252" i="1"/>
  <c r="CU253" i="1"/>
  <c r="CU254" i="1"/>
  <c r="CU255" i="1"/>
  <c r="CU256" i="1"/>
  <c r="CU257" i="1"/>
  <c r="CU258" i="1"/>
  <c r="CU259" i="1"/>
  <c r="CU260" i="1"/>
  <c r="CU261" i="1"/>
  <c r="CU262" i="1"/>
  <c r="CU263" i="1"/>
  <c r="CU264" i="1"/>
  <c r="CU265" i="1"/>
  <c r="CU266" i="1"/>
  <c r="CU267" i="1"/>
  <c r="CU268" i="1"/>
  <c r="CU269" i="1"/>
  <c r="CU270" i="1"/>
  <c r="CU271" i="1"/>
  <c r="CU272" i="1"/>
  <c r="CU273" i="1"/>
  <c r="CU274" i="1"/>
  <c r="CU275" i="1"/>
  <c r="CU276" i="1"/>
  <c r="CU277" i="1"/>
  <c r="CU278" i="1"/>
  <c r="CU279" i="1"/>
  <c r="CU280" i="1"/>
  <c r="CU281" i="1"/>
  <c r="CU282" i="1"/>
  <c r="CU283" i="1"/>
  <c r="CU284" i="1"/>
  <c r="CU285" i="1"/>
  <c r="CU286" i="1"/>
  <c r="CU287" i="1"/>
  <c r="CU288" i="1"/>
  <c r="CU289" i="1"/>
  <c r="CU290" i="1"/>
  <c r="CU291" i="1"/>
  <c r="CU292" i="1"/>
  <c r="CU293" i="1"/>
  <c r="CU294" i="1"/>
  <c r="CU295" i="1"/>
  <c r="CU296" i="1"/>
  <c r="CU297" i="1"/>
  <c r="CU298" i="1"/>
  <c r="CU299" i="1"/>
  <c r="CU300" i="1"/>
  <c r="CU301" i="1"/>
  <c r="CU302" i="1"/>
  <c r="CU303" i="1"/>
  <c r="CU304" i="1"/>
  <c r="CU305" i="1"/>
  <c r="CU306" i="1"/>
  <c r="CU307" i="1"/>
  <c r="CU308" i="1"/>
  <c r="CU309" i="1"/>
  <c r="CU310" i="1"/>
  <c r="CU311" i="1"/>
  <c r="CU312" i="1"/>
  <c r="CU313" i="1"/>
  <c r="CU314" i="1"/>
  <c r="CU315" i="1"/>
  <c r="CU316" i="1"/>
  <c r="CU317" i="1"/>
  <c r="CU318" i="1"/>
  <c r="CU319" i="1"/>
  <c r="CU320" i="1"/>
  <c r="CU321" i="1"/>
  <c r="CU322" i="1"/>
  <c r="CU323" i="1"/>
  <c r="CU324" i="1"/>
  <c r="CU325" i="1"/>
  <c r="CU326" i="1"/>
  <c r="CU327" i="1"/>
  <c r="CU328" i="1"/>
  <c r="CU329" i="1"/>
  <c r="CU330" i="1"/>
  <c r="CU331" i="1"/>
  <c r="CU332" i="1"/>
  <c r="CU333" i="1"/>
  <c r="CU334" i="1"/>
  <c r="CU335" i="1"/>
  <c r="CU336" i="1"/>
  <c r="CU337" i="1"/>
  <c r="CU338" i="1"/>
  <c r="CU339" i="1"/>
  <c r="CU340" i="1"/>
  <c r="CU341" i="1"/>
  <c r="CU342" i="1"/>
  <c r="CU343" i="1"/>
  <c r="CU344" i="1"/>
  <c r="CU345" i="1"/>
  <c r="CU346" i="1"/>
  <c r="CU347" i="1"/>
  <c r="CU348" i="1"/>
  <c r="CU349" i="1"/>
  <c r="CU350" i="1"/>
  <c r="CU351" i="1"/>
  <c r="CU352" i="1"/>
  <c r="CU353" i="1"/>
  <c r="CU354" i="1"/>
  <c r="CU355" i="1"/>
  <c r="CU356" i="1"/>
  <c r="CU357" i="1"/>
  <c r="CU358" i="1"/>
  <c r="CU359" i="1"/>
  <c r="CU360" i="1"/>
  <c r="CU361" i="1"/>
  <c r="CU362" i="1"/>
  <c r="CU363" i="1"/>
  <c r="CU364" i="1"/>
  <c r="CU365" i="1"/>
  <c r="CU366" i="1"/>
  <c r="CU367" i="1"/>
  <c r="CU368" i="1"/>
  <c r="CU369" i="1"/>
  <c r="CU370" i="1"/>
  <c r="CU371" i="1"/>
  <c r="CU372" i="1"/>
  <c r="CU373" i="1"/>
  <c r="CU374" i="1"/>
  <c r="CU375" i="1"/>
  <c r="CU376" i="1"/>
  <c r="CU377" i="1"/>
  <c r="CU378" i="1"/>
  <c r="CU379" i="1"/>
  <c r="CU380" i="1"/>
  <c r="CU381" i="1"/>
  <c r="CU382" i="1"/>
  <c r="CU383" i="1"/>
  <c r="CU384" i="1"/>
  <c r="CU385" i="1"/>
  <c r="CU386" i="1"/>
  <c r="CU387" i="1"/>
  <c r="CU388" i="1"/>
  <c r="CU389" i="1"/>
  <c r="CU390" i="1"/>
  <c r="CU391" i="1"/>
  <c r="CU392" i="1"/>
  <c r="CU393" i="1"/>
  <c r="CU394" i="1"/>
  <c r="CU395" i="1"/>
  <c r="CU396" i="1"/>
  <c r="CU397" i="1"/>
  <c r="CU398" i="1"/>
  <c r="CU399" i="1"/>
  <c r="CU400" i="1"/>
  <c r="CU401" i="1"/>
  <c r="CU402" i="1"/>
  <c r="CU403" i="1"/>
  <c r="CU404" i="1"/>
  <c r="CU405" i="1"/>
  <c r="CU406" i="1"/>
  <c r="CU407" i="1"/>
  <c r="CU408" i="1"/>
  <c r="CU409" i="1"/>
  <c r="CU410" i="1"/>
  <c r="CU411" i="1"/>
  <c r="CT3" i="1"/>
  <c r="CT4" i="1"/>
  <c r="CT5" i="1"/>
  <c r="CT6" i="1"/>
  <c r="CT7" i="1"/>
  <c r="CT8" i="1"/>
  <c r="CT9" i="1"/>
  <c r="CT10" i="1"/>
  <c r="CT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T107" i="1"/>
  <c r="CT108" i="1"/>
  <c r="CT109" i="1"/>
  <c r="CT110" i="1"/>
  <c r="CT111" i="1"/>
  <c r="CT112" i="1"/>
  <c r="CT113" i="1"/>
  <c r="CT114" i="1"/>
  <c r="CT115" i="1"/>
  <c r="CT116" i="1"/>
  <c r="CT117" i="1"/>
  <c r="CT118" i="1"/>
  <c r="CT119" i="1"/>
  <c r="CT120" i="1"/>
  <c r="CT121" i="1"/>
  <c r="CT122" i="1"/>
  <c r="CT123" i="1"/>
  <c r="CT124" i="1"/>
  <c r="CT125" i="1"/>
  <c r="CT126" i="1"/>
  <c r="CT127" i="1"/>
  <c r="CT128" i="1"/>
  <c r="CT129" i="1"/>
  <c r="CT130" i="1"/>
  <c r="CT131" i="1"/>
  <c r="CT132" i="1"/>
  <c r="CT133" i="1"/>
  <c r="CT134" i="1"/>
  <c r="CT135" i="1"/>
  <c r="CT136" i="1"/>
  <c r="CT137" i="1"/>
  <c r="CT138" i="1"/>
  <c r="CT139" i="1"/>
  <c r="CT140" i="1"/>
  <c r="CT141" i="1"/>
  <c r="CT142" i="1"/>
  <c r="CT143" i="1"/>
  <c r="CT144" i="1"/>
  <c r="CT145" i="1"/>
  <c r="CT146" i="1"/>
  <c r="CT147" i="1"/>
  <c r="CT148" i="1"/>
  <c r="CT149" i="1"/>
  <c r="CT150" i="1"/>
  <c r="CT151" i="1"/>
  <c r="CT152" i="1"/>
  <c r="CT153" i="1"/>
  <c r="CT154" i="1"/>
  <c r="CT155" i="1"/>
  <c r="CT156" i="1"/>
  <c r="CT157" i="1"/>
  <c r="CT158" i="1"/>
  <c r="CT159" i="1"/>
  <c r="CT160" i="1"/>
  <c r="CT161" i="1"/>
  <c r="CT162" i="1"/>
  <c r="CT163" i="1"/>
  <c r="CT164" i="1"/>
  <c r="CT165" i="1"/>
  <c r="CT166" i="1"/>
  <c r="CT167" i="1"/>
  <c r="CT168" i="1"/>
  <c r="CT169" i="1"/>
  <c r="CT170" i="1"/>
  <c r="CT171" i="1"/>
  <c r="CT172" i="1"/>
  <c r="CT173" i="1"/>
  <c r="CT174" i="1"/>
  <c r="CT175" i="1"/>
  <c r="CT176" i="1"/>
  <c r="CT177" i="1"/>
  <c r="CT178" i="1"/>
  <c r="CT179" i="1"/>
  <c r="CT180" i="1"/>
  <c r="CT181" i="1"/>
  <c r="CT182" i="1"/>
  <c r="CT183" i="1"/>
  <c r="CT184" i="1"/>
  <c r="CT185" i="1"/>
  <c r="CT186" i="1"/>
  <c r="CT187" i="1"/>
  <c r="CT188" i="1"/>
  <c r="CT189" i="1"/>
  <c r="CT190" i="1"/>
  <c r="CT191" i="1"/>
  <c r="CT192" i="1"/>
  <c r="CT193" i="1"/>
  <c r="CT194" i="1"/>
  <c r="CT195" i="1"/>
  <c r="CT196" i="1"/>
  <c r="CT197" i="1"/>
  <c r="CT198" i="1"/>
  <c r="CT199" i="1"/>
  <c r="CT200" i="1"/>
  <c r="CT201" i="1"/>
  <c r="CT202" i="1"/>
  <c r="CT203" i="1"/>
  <c r="CT204" i="1"/>
  <c r="CT205" i="1"/>
  <c r="CT206" i="1"/>
  <c r="CT207" i="1"/>
  <c r="CT208" i="1"/>
  <c r="CT209" i="1"/>
  <c r="CT210" i="1"/>
  <c r="CT211" i="1"/>
  <c r="CT212" i="1"/>
  <c r="CT213" i="1"/>
  <c r="CT214" i="1"/>
  <c r="CT215" i="1"/>
  <c r="CT216" i="1"/>
  <c r="CT217" i="1"/>
  <c r="CT218" i="1"/>
  <c r="CT219" i="1"/>
  <c r="CT220" i="1"/>
  <c r="CT221" i="1"/>
  <c r="CT222" i="1"/>
  <c r="CT223" i="1"/>
  <c r="CT224" i="1"/>
  <c r="CT225" i="1"/>
  <c r="CT226" i="1"/>
  <c r="CT227" i="1"/>
  <c r="CT228" i="1"/>
  <c r="CT229" i="1"/>
  <c r="CT230" i="1"/>
  <c r="CT231" i="1"/>
  <c r="CT232" i="1"/>
  <c r="CT233" i="1"/>
  <c r="CT234" i="1"/>
  <c r="CT235" i="1"/>
  <c r="CT236" i="1"/>
  <c r="CT237" i="1"/>
  <c r="CT238" i="1"/>
  <c r="CT239" i="1"/>
  <c r="CT240" i="1"/>
  <c r="CT241" i="1"/>
  <c r="CT242" i="1"/>
  <c r="CT243" i="1"/>
  <c r="CT244" i="1"/>
  <c r="CT245" i="1"/>
  <c r="CT246" i="1"/>
  <c r="CT247" i="1"/>
  <c r="CT248" i="1"/>
  <c r="CT249" i="1"/>
  <c r="CT250" i="1"/>
  <c r="CT251" i="1"/>
  <c r="CT252" i="1"/>
  <c r="CT253" i="1"/>
  <c r="CT254" i="1"/>
  <c r="CT255" i="1"/>
  <c r="CT256" i="1"/>
  <c r="CT257" i="1"/>
  <c r="CT258" i="1"/>
  <c r="CT259" i="1"/>
  <c r="CT260" i="1"/>
  <c r="CT261" i="1"/>
  <c r="CT262" i="1"/>
  <c r="CT263" i="1"/>
  <c r="CT264" i="1"/>
  <c r="CT265" i="1"/>
  <c r="CT266" i="1"/>
  <c r="CT267" i="1"/>
  <c r="CT268" i="1"/>
  <c r="CT269" i="1"/>
  <c r="CT270" i="1"/>
  <c r="CT271" i="1"/>
  <c r="CT272" i="1"/>
  <c r="CT273" i="1"/>
  <c r="CT274" i="1"/>
  <c r="CT275" i="1"/>
  <c r="CT276" i="1"/>
  <c r="CT277" i="1"/>
  <c r="CT278" i="1"/>
  <c r="CT279" i="1"/>
  <c r="CT280" i="1"/>
  <c r="CT281" i="1"/>
  <c r="CT282" i="1"/>
  <c r="CT283" i="1"/>
  <c r="CT284" i="1"/>
  <c r="CT285" i="1"/>
  <c r="CT286" i="1"/>
  <c r="CT287" i="1"/>
  <c r="CT288" i="1"/>
  <c r="CT289" i="1"/>
  <c r="CT290" i="1"/>
  <c r="CT291" i="1"/>
  <c r="CT292" i="1"/>
  <c r="CT293" i="1"/>
  <c r="CT294" i="1"/>
  <c r="CT295" i="1"/>
  <c r="CT296" i="1"/>
  <c r="CT297" i="1"/>
  <c r="CT298" i="1"/>
  <c r="CT299" i="1"/>
  <c r="CT300" i="1"/>
  <c r="CT301" i="1"/>
  <c r="CT302" i="1"/>
  <c r="CT303" i="1"/>
  <c r="CT304" i="1"/>
  <c r="CT305" i="1"/>
  <c r="CT306" i="1"/>
  <c r="CT307" i="1"/>
  <c r="CT308" i="1"/>
  <c r="CT309" i="1"/>
  <c r="CT310" i="1"/>
  <c r="CT311" i="1"/>
  <c r="CT312" i="1"/>
  <c r="CT313" i="1"/>
  <c r="CT314" i="1"/>
  <c r="CT315" i="1"/>
  <c r="CT316" i="1"/>
  <c r="CT317" i="1"/>
  <c r="CT318" i="1"/>
  <c r="CT319" i="1"/>
  <c r="CT320" i="1"/>
  <c r="CT321" i="1"/>
  <c r="CT322" i="1"/>
  <c r="CT323" i="1"/>
  <c r="CT324" i="1"/>
  <c r="CT325" i="1"/>
  <c r="CT326" i="1"/>
  <c r="CT327" i="1"/>
  <c r="CT328" i="1"/>
  <c r="CT329" i="1"/>
  <c r="CT330" i="1"/>
  <c r="CT331" i="1"/>
  <c r="CT332" i="1"/>
  <c r="CT333" i="1"/>
  <c r="CT334" i="1"/>
  <c r="CT335" i="1"/>
  <c r="CT336" i="1"/>
  <c r="CT337" i="1"/>
  <c r="CT338" i="1"/>
  <c r="CT339" i="1"/>
  <c r="CT340" i="1"/>
  <c r="CT341" i="1"/>
  <c r="CT342" i="1"/>
  <c r="CT343" i="1"/>
  <c r="CT344" i="1"/>
  <c r="CT345" i="1"/>
  <c r="CT346" i="1"/>
  <c r="CT347" i="1"/>
  <c r="CT348" i="1"/>
  <c r="CT349" i="1"/>
  <c r="CT350" i="1"/>
  <c r="CT351" i="1"/>
  <c r="CT352" i="1"/>
  <c r="CT353" i="1"/>
  <c r="CT354" i="1"/>
  <c r="CT355" i="1"/>
  <c r="CT356" i="1"/>
  <c r="CT357" i="1"/>
  <c r="CT358" i="1"/>
  <c r="CT359" i="1"/>
  <c r="CT360" i="1"/>
  <c r="CT361" i="1"/>
  <c r="CT362" i="1"/>
  <c r="CT363" i="1"/>
  <c r="CT364" i="1"/>
  <c r="CT365" i="1"/>
  <c r="CT366" i="1"/>
  <c r="CT367" i="1"/>
  <c r="CT368" i="1"/>
  <c r="CT369" i="1"/>
  <c r="CT370" i="1"/>
  <c r="CT371" i="1"/>
  <c r="CT372" i="1"/>
  <c r="CT373" i="1"/>
  <c r="CT374" i="1"/>
  <c r="CT375" i="1"/>
  <c r="CT376" i="1"/>
  <c r="CT377" i="1"/>
  <c r="CT378" i="1"/>
  <c r="CT379" i="1"/>
  <c r="CT380" i="1"/>
  <c r="CT381" i="1"/>
  <c r="CT382" i="1"/>
  <c r="CT383" i="1"/>
  <c r="CT384" i="1"/>
  <c r="CT385" i="1"/>
  <c r="CT386" i="1"/>
  <c r="CT387" i="1"/>
  <c r="CT388" i="1"/>
  <c r="CT389" i="1"/>
  <c r="CT390" i="1"/>
  <c r="CT391" i="1"/>
  <c r="CT392" i="1"/>
  <c r="CT393" i="1"/>
  <c r="CT394" i="1"/>
  <c r="CT395" i="1"/>
  <c r="CT396" i="1"/>
  <c r="CT397" i="1"/>
  <c r="CT398" i="1"/>
  <c r="CT399" i="1"/>
  <c r="CT400" i="1"/>
  <c r="CT401" i="1"/>
  <c r="CT402" i="1"/>
  <c r="CT403" i="1"/>
  <c r="CT404" i="1"/>
  <c r="CT405" i="1"/>
  <c r="CT406" i="1"/>
  <c r="CT407" i="1"/>
  <c r="CT408" i="1"/>
  <c r="CT409" i="1"/>
  <c r="CT410" i="1"/>
  <c r="CT411" i="1"/>
  <c r="CS3" i="1"/>
  <c r="CS4" i="1"/>
  <c r="CS5" i="1"/>
  <c r="CS6" i="1"/>
  <c r="CS7" i="1"/>
  <c r="CS8" i="1"/>
  <c r="CS9" i="1"/>
  <c r="CS10" i="1"/>
  <c r="CS11" i="1"/>
  <c r="CS12" i="1"/>
  <c r="CS13" i="1"/>
  <c r="CS14" i="1"/>
  <c r="CS15" i="1"/>
  <c r="CS16" i="1"/>
  <c r="CS17" i="1"/>
  <c r="CS18" i="1"/>
  <c r="CS19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CS37" i="1"/>
  <c r="CS38" i="1"/>
  <c r="CS39" i="1"/>
  <c r="CS40" i="1"/>
  <c r="CS41" i="1"/>
  <c r="CS42" i="1"/>
  <c r="CS43" i="1"/>
  <c r="CS44" i="1"/>
  <c r="CS45" i="1"/>
  <c r="CS46" i="1"/>
  <c r="CS47" i="1"/>
  <c r="CS48" i="1"/>
  <c r="CS49" i="1"/>
  <c r="CS50" i="1"/>
  <c r="CS51" i="1"/>
  <c r="CS52" i="1"/>
  <c r="CS53" i="1"/>
  <c r="CS54" i="1"/>
  <c r="CS55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0" i="1"/>
  <c r="CS71" i="1"/>
  <c r="CS72" i="1"/>
  <c r="CS73" i="1"/>
  <c r="CS74" i="1"/>
  <c r="CS75" i="1"/>
  <c r="CS76" i="1"/>
  <c r="CS77" i="1"/>
  <c r="CS78" i="1"/>
  <c r="CS79" i="1"/>
  <c r="CS80" i="1"/>
  <c r="CS81" i="1"/>
  <c r="CS82" i="1"/>
  <c r="CS83" i="1"/>
  <c r="CS84" i="1"/>
  <c r="CS85" i="1"/>
  <c r="CS86" i="1"/>
  <c r="CS87" i="1"/>
  <c r="CS88" i="1"/>
  <c r="CS89" i="1"/>
  <c r="CS90" i="1"/>
  <c r="CS91" i="1"/>
  <c r="CS92" i="1"/>
  <c r="CS93" i="1"/>
  <c r="CS94" i="1"/>
  <c r="CS95" i="1"/>
  <c r="CS96" i="1"/>
  <c r="CS97" i="1"/>
  <c r="CS98" i="1"/>
  <c r="CS99" i="1"/>
  <c r="CS100" i="1"/>
  <c r="CS101" i="1"/>
  <c r="CS102" i="1"/>
  <c r="CS103" i="1"/>
  <c r="CS104" i="1"/>
  <c r="CS105" i="1"/>
  <c r="CS106" i="1"/>
  <c r="CS107" i="1"/>
  <c r="CS108" i="1"/>
  <c r="CS109" i="1"/>
  <c r="CS110" i="1"/>
  <c r="CS111" i="1"/>
  <c r="CS112" i="1"/>
  <c r="CS113" i="1"/>
  <c r="CS114" i="1"/>
  <c r="CS115" i="1"/>
  <c r="CS116" i="1"/>
  <c r="CS117" i="1"/>
  <c r="CS118" i="1"/>
  <c r="CS119" i="1"/>
  <c r="CS120" i="1"/>
  <c r="CS121" i="1"/>
  <c r="CS122" i="1"/>
  <c r="CS123" i="1"/>
  <c r="CS124" i="1"/>
  <c r="CS125" i="1"/>
  <c r="CS126" i="1"/>
  <c r="CS127" i="1"/>
  <c r="CS128" i="1"/>
  <c r="CS129" i="1"/>
  <c r="CS130" i="1"/>
  <c r="CS131" i="1"/>
  <c r="CS132" i="1"/>
  <c r="CS133" i="1"/>
  <c r="CS134" i="1"/>
  <c r="CS135" i="1"/>
  <c r="CS136" i="1"/>
  <c r="CS137" i="1"/>
  <c r="CS138" i="1"/>
  <c r="CS139" i="1"/>
  <c r="CS140" i="1"/>
  <c r="CS141" i="1"/>
  <c r="CS142" i="1"/>
  <c r="CS143" i="1"/>
  <c r="CS144" i="1"/>
  <c r="CS145" i="1"/>
  <c r="CS146" i="1"/>
  <c r="CS147" i="1"/>
  <c r="CS148" i="1"/>
  <c r="CS149" i="1"/>
  <c r="CS150" i="1"/>
  <c r="CS151" i="1"/>
  <c r="CS152" i="1"/>
  <c r="CS153" i="1"/>
  <c r="CS154" i="1"/>
  <c r="CS155" i="1"/>
  <c r="CS156" i="1"/>
  <c r="CS157" i="1"/>
  <c r="CS158" i="1"/>
  <c r="CS159" i="1"/>
  <c r="CS160" i="1"/>
  <c r="CS161" i="1"/>
  <c r="CS162" i="1"/>
  <c r="CS163" i="1"/>
  <c r="CS164" i="1"/>
  <c r="CS165" i="1"/>
  <c r="CS166" i="1"/>
  <c r="CS167" i="1"/>
  <c r="CS168" i="1"/>
  <c r="CS169" i="1"/>
  <c r="CS170" i="1"/>
  <c r="CS171" i="1"/>
  <c r="CS172" i="1"/>
  <c r="CS173" i="1"/>
  <c r="CS174" i="1"/>
  <c r="CS175" i="1"/>
  <c r="CS176" i="1"/>
  <c r="CS177" i="1"/>
  <c r="CS178" i="1"/>
  <c r="CS179" i="1"/>
  <c r="CS180" i="1"/>
  <c r="CS181" i="1"/>
  <c r="CS182" i="1"/>
  <c r="CS183" i="1"/>
  <c r="CS184" i="1"/>
  <c r="CS185" i="1"/>
  <c r="CS186" i="1"/>
  <c r="CS187" i="1"/>
  <c r="CS188" i="1"/>
  <c r="CS189" i="1"/>
  <c r="CS190" i="1"/>
  <c r="CS191" i="1"/>
  <c r="CS192" i="1"/>
  <c r="CS193" i="1"/>
  <c r="CS194" i="1"/>
  <c r="CS195" i="1"/>
  <c r="CS196" i="1"/>
  <c r="CS197" i="1"/>
  <c r="CS198" i="1"/>
  <c r="CS199" i="1"/>
  <c r="CS200" i="1"/>
  <c r="CS201" i="1"/>
  <c r="CS202" i="1"/>
  <c r="CS203" i="1"/>
  <c r="CS204" i="1"/>
  <c r="CS205" i="1"/>
  <c r="CS206" i="1"/>
  <c r="CS207" i="1"/>
  <c r="CS208" i="1"/>
  <c r="CS209" i="1"/>
  <c r="CS210" i="1"/>
  <c r="CS211" i="1"/>
  <c r="CS212" i="1"/>
  <c r="CS213" i="1"/>
  <c r="CS214" i="1"/>
  <c r="CS215" i="1"/>
  <c r="CS216" i="1"/>
  <c r="CS217" i="1"/>
  <c r="CS218" i="1"/>
  <c r="CS219" i="1"/>
  <c r="CS220" i="1"/>
  <c r="CS221" i="1"/>
  <c r="CS222" i="1"/>
  <c r="CS223" i="1"/>
  <c r="CS224" i="1"/>
  <c r="CS225" i="1"/>
  <c r="CS226" i="1"/>
  <c r="CS227" i="1"/>
  <c r="CS228" i="1"/>
  <c r="CS229" i="1"/>
  <c r="CS230" i="1"/>
  <c r="CS231" i="1"/>
  <c r="CS232" i="1"/>
  <c r="CS233" i="1"/>
  <c r="CS234" i="1"/>
  <c r="CS235" i="1"/>
  <c r="CS236" i="1"/>
  <c r="CS237" i="1"/>
  <c r="CS238" i="1"/>
  <c r="CS239" i="1"/>
  <c r="CS240" i="1"/>
  <c r="CS241" i="1"/>
  <c r="CS242" i="1"/>
  <c r="CS243" i="1"/>
  <c r="CS244" i="1"/>
  <c r="CS245" i="1"/>
  <c r="CS246" i="1"/>
  <c r="CS247" i="1"/>
  <c r="CS248" i="1"/>
  <c r="CS249" i="1"/>
  <c r="CS250" i="1"/>
  <c r="CS251" i="1"/>
  <c r="CS252" i="1"/>
  <c r="CS253" i="1"/>
  <c r="CS254" i="1"/>
  <c r="CS255" i="1"/>
  <c r="CS256" i="1"/>
  <c r="CS257" i="1"/>
  <c r="CS258" i="1"/>
  <c r="CS259" i="1"/>
  <c r="CS260" i="1"/>
  <c r="CS261" i="1"/>
  <c r="CS262" i="1"/>
  <c r="CS263" i="1"/>
  <c r="CS264" i="1"/>
  <c r="CS265" i="1"/>
  <c r="CS266" i="1"/>
  <c r="CS267" i="1"/>
  <c r="CS268" i="1"/>
  <c r="CS269" i="1"/>
  <c r="CS270" i="1"/>
  <c r="CS271" i="1"/>
  <c r="CS272" i="1"/>
  <c r="CS273" i="1"/>
  <c r="CS274" i="1"/>
  <c r="CS275" i="1"/>
  <c r="CS276" i="1"/>
  <c r="CS277" i="1"/>
  <c r="CS278" i="1"/>
  <c r="CS279" i="1"/>
  <c r="CS280" i="1"/>
  <c r="CS281" i="1"/>
  <c r="CS282" i="1"/>
  <c r="CS283" i="1"/>
  <c r="CS284" i="1"/>
  <c r="CS285" i="1"/>
  <c r="CS286" i="1"/>
  <c r="CS287" i="1"/>
  <c r="CS288" i="1"/>
  <c r="CS289" i="1"/>
  <c r="CS290" i="1"/>
  <c r="CS291" i="1"/>
  <c r="CS292" i="1"/>
  <c r="CS293" i="1"/>
  <c r="CS294" i="1"/>
  <c r="CS295" i="1"/>
  <c r="CS296" i="1"/>
  <c r="CS297" i="1"/>
  <c r="CS298" i="1"/>
  <c r="CS299" i="1"/>
  <c r="CS300" i="1"/>
  <c r="CS301" i="1"/>
  <c r="CS302" i="1"/>
  <c r="CS303" i="1"/>
  <c r="CS304" i="1"/>
  <c r="CS305" i="1"/>
  <c r="CS306" i="1"/>
  <c r="CS307" i="1"/>
  <c r="CS308" i="1"/>
  <c r="CS309" i="1"/>
  <c r="CS310" i="1"/>
  <c r="CS311" i="1"/>
  <c r="CS312" i="1"/>
  <c r="CS313" i="1"/>
  <c r="CS314" i="1"/>
  <c r="CS315" i="1"/>
  <c r="CS316" i="1"/>
  <c r="CS317" i="1"/>
  <c r="CS318" i="1"/>
  <c r="CS319" i="1"/>
  <c r="CS320" i="1"/>
  <c r="CS321" i="1"/>
  <c r="CS322" i="1"/>
  <c r="CS323" i="1"/>
  <c r="CS324" i="1"/>
  <c r="CS325" i="1"/>
  <c r="CS326" i="1"/>
  <c r="CS327" i="1"/>
  <c r="CS328" i="1"/>
  <c r="CS329" i="1"/>
  <c r="CS330" i="1"/>
  <c r="CS331" i="1"/>
  <c r="CS332" i="1"/>
  <c r="CS333" i="1"/>
  <c r="CS334" i="1"/>
  <c r="CS335" i="1"/>
  <c r="CS336" i="1"/>
  <c r="CS337" i="1"/>
  <c r="CS338" i="1"/>
  <c r="CS339" i="1"/>
  <c r="CS340" i="1"/>
  <c r="CS341" i="1"/>
  <c r="CS342" i="1"/>
  <c r="CS343" i="1"/>
  <c r="CS344" i="1"/>
  <c r="CS345" i="1"/>
  <c r="CS346" i="1"/>
  <c r="CS347" i="1"/>
  <c r="CS348" i="1"/>
  <c r="CS349" i="1"/>
  <c r="CS350" i="1"/>
  <c r="CS351" i="1"/>
  <c r="CS352" i="1"/>
  <c r="CS353" i="1"/>
  <c r="CS354" i="1"/>
  <c r="CS355" i="1"/>
  <c r="CS356" i="1"/>
  <c r="CS357" i="1"/>
  <c r="CS358" i="1"/>
  <c r="CS359" i="1"/>
  <c r="CS360" i="1"/>
  <c r="CS361" i="1"/>
  <c r="CS362" i="1"/>
  <c r="CS363" i="1"/>
  <c r="CS364" i="1"/>
  <c r="CS365" i="1"/>
  <c r="CS366" i="1"/>
  <c r="CS367" i="1"/>
  <c r="CS368" i="1"/>
  <c r="CS369" i="1"/>
  <c r="CS370" i="1"/>
  <c r="CS371" i="1"/>
  <c r="CS372" i="1"/>
  <c r="CS373" i="1"/>
  <c r="CS374" i="1"/>
  <c r="CS375" i="1"/>
  <c r="CS376" i="1"/>
  <c r="CS377" i="1"/>
  <c r="CS378" i="1"/>
  <c r="CS379" i="1"/>
  <c r="CS380" i="1"/>
  <c r="CS381" i="1"/>
  <c r="CS382" i="1"/>
  <c r="CS383" i="1"/>
  <c r="CS384" i="1"/>
  <c r="CS385" i="1"/>
  <c r="CS386" i="1"/>
  <c r="CS387" i="1"/>
  <c r="CS388" i="1"/>
  <c r="CS389" i="1"/>
  <c r="CS390" i="1"/>
  <c r="CS391" i="1"/>
  <c r="CS392" i="1"/>
  <c r="CS393" i="1"/>
  <c r="CS394" i="1"/>
  <c r="CS395" i="1"/>
  <c r="CS396" i="1"/>
  <c r="CS397" i="1"/>
  <c r="CS398" i="1"/>
  <c r="CS399" i="1"/>
  <c r="CS400" i="1"/>
  <c r="CS401" i="1"/>
  <c r="CS402" i="1"/>
  <c r="CS403" i="1"/>
  <c r="CS404" i="1"/>
  <c r="CS405" i="1"/>
  <c r="CS406" i="1"/>
  <c r="CS407" i="1"/>
  <c r="CS408" i="1"/>
  <c r="CS409" i="1"/>
  <c r="CS410" i="1"/>
  <c r="CS411" i="1"/>
  <c r="AQ2" i="1"/>
  <c r="AV3" i="1"/>
  <c r="AV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V81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V162" i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V175" i="1"/>
  <c r="AV176" i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V289" i="1"/>
  <c r="AV290" i="1"/>
  <c r="AV291" i="1"/>
  <c r="AV292" i="1"/>
  <c r="AV293" i="1"/>
  <c r="AV294" i="1"/>
  <c r="AV295" i="1"/>
  <c r="AV296" i="1"/>
  <c r="AV297" i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V348" i="1"/>
  <c r="AV349" i="1"/>
  <c r="AV350" i="1"/>
  <c r="AV351" i="1"/>
  <c r="AV352" i="1"/>
  <c r="AV353" i="1"/>
  <c r="AV354" i="1"/>
  <c r="AV355" i="1"/>
  <c r="AV356" i="1"/>
  <c r="AV357" i="1"/>
  <c r="AV358" i="1"/>
  <c r="AV359" i="1"/>
  <c r="AV360" i="1"/>
  <c r="AV361" i="1"/>
  <c r="AV362" i="1"/>
  <c r="AV363" i="1"/>
  <c r="AV364" i="1"/>
  <c r="AV365" i="1"/>
  <c r="AV366" i="1"/>
  <c r="AV367" i="1"/>
  <c r="AV368" i="1"/>
  <c r="AV369" i="1"/>
  <c r="AV370" i="1"/>
  <c r="AV371" i="1"/>
  <c r="AV372" i="1"/>
  <c r="AV373" i="1"/>
  <c r="AV374" i="1"/>
  <c r="AV375" i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2" i="1"/>
  <c r="CV404" i="1" l="1"/>
  <c r="CV396" i="1"/>
  <c r="CV388" i="1"/>
  <c r="CV380" i="1"/>
  <c r="CV372" i="1"/>
  <c r="CV364" i="1"/>
  <c r="CV356" i="1"/>
  <c r="CV348" i="1"/>
  <c r="CV340" i="1"/>
  <c r="CV332" i="1"/>
  <c r="CV324" i="1"/>
  <c r="CV316" i="1"/>
  <c r="CV308" i="1"/>
  <c r="CV300" i="1"/>
  <c r="CV292" i="1"/>
  <c r="CV284" i="1"/>
  <c r="CV276" i="1"/>
  <c r="CV268" i="1"/>
  <c r="CV260" i="1"/>
  <c r="CV252" i="1"/>
  <c r="CV244" i="1"/>
  <c r="CV236" i="1"/>
  <c r="CV228" i="1"/>
  <c r="CV220" i="1"/>
  <c r="CV212" i="1"/>
  <c r="CV204" i="1"/>
  <c r="CV196" i="1"/>
  <c r="CV188" i="1"/>
  <c r="CV180" i="1"/>
  <c r="CV172" i="1"/>
  <c r="CV164" i="1"/>
  <c r="CV156" i="1"/>
  <c r="CV148" i="1"/>
  <c r="CV140" i="1"/>
  <c r="CV132" i="1"/>
  <c r="CV124" i="1"/>
  <c r="CV116" i="1"/>
  <c r="CV108" i="1"/>
  <c r="CV100" i="1"/>
  <c r="CV92" i="1"/>
  <c r="CV84" i="1"/>
  <c r="CV76" i="1"/>
  <c r="CV68" i="1"/>
  <c r="CV60" i="1"/>
  <c r="CV52" i="1"/>
  <c r="CV44" i="1"/>
  <c r="CV36" i="1"/>
  <c r="CV28" i="1"/>
  <c r="CV20" i="1"/>
  <c r="CV12" i="1"/>
  <c r="CV4" i="1"/>
  <c r="CV410" i="1"/>
  <c r="CV394" i="1"/>
  <c r="CV378" i="1"/>
  <c r="CV370" i="1"/>
  <c r="CV354" i="1"/>
  <c r="CV346" i="1"/>
  <c r="CV338" i="1"/>
  <c r="CV330" i="1"/>
  <c r="CV322" i="1"/>
  <c r="CV314" i="1"/>
  <c r="CV306" i="1"/>
  <c r="CV298" i="1"/>
  <c r="CV290" i="1"/>
  <c r="CV282" i="1"/>
  <c r="CV274" i="1"/>
  <c r="CV266" i="1"/>
  <c r="CV258" i="1"/>
  <c r="CV250" i="1"/>
  <c r="CV242" i="1"/>
  <c r="CV234" i="1"/>
  <c r="CV226" i="1"/>
  <c r="CV218" i="1"/>
  <c r="CV210" i="1"/>
  <c r="CV202" i="1"/>
  <c r="CV194" i="1"/>
  <c r="CV186" i="1"/>
  <c r="CV178" i="1"/>
  <c r="CV170" i="1"/>
  <c r="CV162" i="1"/>
  <c r="CV154" i="1"/>
  <c r="CV146" i="1"/>
  <c r="CV138" i="1"/>
  <c r="CV130" i="1"/>
  <c r="CV122" i="1"/>
  <c r="CV114" i="1"/>
  <c r="CV106" i="1"/>
  <c r="CV98" i="1"/>
  <c r="CV90" i="1"/>
  <c r="CV82" i="1"/>
  <c r="CV74" i="1"/>
  <c r="CV66" i="1"/>
  <c r="CV58" i="1"/>
  <c r="CV50" i="1"/>
  <c r="CV42" i="1"/>
  <c r="CV34" i="1"/>
  <c r="CV26" i="1"/>
  <c r="CV18" i="1"/>
  <c r="CV10" i="1"/>
  <c r="CV402" i="1"/>
  <c r="CV386" i="1"/>
  <c r="CV362" i="1"/>
  <c r="CV411" i="1"/>
  <c r="CV403" i="1"/>
  <c r="CV395" i="1"/>
  <c r="CV387" i="1"/>
  <c r="CV379" i="1"/>
  <c r="CV371" i="1"/>
  <c r="CV363" i="1"/>
  <c r="CV355" i="1"/>
  <c r="CV347" i="1"/>
  <c r="CV339" i="1"/>
  <c r="CV331" i="1"/>
  <c r="CV323" i="1"/>
  <c r="CV315" i="1"/>
  <c r="CV307" i="1"/>
  <c r="CV299" i="1"/>
  <c r="CV291" i="1"/>
  <c r="CV283" i="1"/>
  <c r="CV275" i="1"/>
  <c r="CV267" i="1"/>
  <c r="CV259" i="1"/>
  <c r="CV251" i="1"/>
  <c r="CV243" i="1"/>
  <c r="CV235" i="1"/>
  <c r="CV227" i="1"/>
  <c r="CV219" i="1"/>
  <c r="CV211" i="1"/>
  <c r="CV203" i="1"/>
  <c r="CV195" i="1"/>
  <c r="CV187" i="1"/>
  <c r="CV179" i="1"/>
  <c r="CV171" i="1"/>
  <c r="CV163" i="1"/>
  <c r="CV155" i="1"/>
  <c r="CV147" i="1"/>
  <c r="CV139" i="1"/>
  <c r="CV131" i="1"/>
  <c r="CV123" i="1"/>
  <c r="CV115" i="1"/>
  <c r="CV107" i="1"/>
  <c r="CV99" i="1"/>
  <c r="CV91" i="1"/>
  <c r="CV83" i="1"/>
  <c r="CV75" i="1"/>
  <c r="CV67" i="1"/>
  <c r="CV59" i="1"/>
  <c r="CV51" i="1"/>
  <c r="CV43" i="1"/>
  <c r="CV35" i="1"/>
  <c r="CV27" i="1"/>
  <c r="CV19" i="1"/>
  <c r="CV11" i="1"/>
  <c r="CV3" i="1"/>
  <c r="CV408" i="1"/>
  <c r="CV400" i="1"/>
  <c r="CV392" i="1"/>
  <c r="CV384" i="1"/>
  <c r="CV376" i="1"/>
  <c r="CV368" i="1"/>
  <c r="CV360" i="1"/>
  <c r="CV352" i="1"/>
  <c r="CV344" i="1"/>
  <c r="CV336" i="1"/>
  <c r="CV328" i="1"/>
  <c r="CV320" i="1"/>
  <c r="CV312" i="1"/>
  <c r="CV304" i="1"/>
  <c r="CV296" i="1"/>
  <c r="CV288" i="1"/>
  <c r="CV280" i="1"/>
  <c r="CV272" i="1"/>
  <c r="CV264" i="1"/>
  <c r="CV256" i="1"/>
  <c r="CV248" i="1"/>
  <c r="CV240" i="1"/>
  <c r="CV232" i="1"/>
  <c r="CV224" i="1"/>
  <c r="CV216" i="1"/>
  <c r="CV208" i="1"/>
  <c r="CV200" i="1"/>
  <c r="CV192" i="1"/>
  <c r="CV184" i="1"/>
  <c r="CV176" i="1"/>
  <c r="CV168" i="1"/>
  <c r="CV160" i="1"/>
  <c r="CV152" i="1"/>
  <c r="CV144" i="1"/>
  <c r="CV136" i="1"/>
  <c r="CV128" i="1"/>
  <c r="CV120" i="1"/>
  <c r="CV112" i="1"/>
  <c r="CV104" i="1"/>
  <c r="CV96" i="1"/>
  <c r="CV88" i="1"/>
  <c r="CV80" i="1"/>
  <c r="CV72" i="1"/>
  <c r="CV64" i="1"/>
  <c r="CV56" i="1"/>
  <c r="CV48" i="1"/>
  <c r="CV40" i="1"/>
  <c r="CV32" i="1"/>
  <c r="CV24" i="1"/>
  <c r="CV16" i="1"/>
  <c r="CV8" i="1"/>
  <c r="CV406" i="1"/>
  <c r="CV398" i="1"/>
  <c r="CV382" i="1"/>
  <c r="CV374" i="1"/>
  <c r="CV366" i="1"/>
  <c r="CV358" i="1"/>
  <c r="CV350" i="1"/>
  <c r="CV342" i="1"/>
  <c r="CV334" i="1"/>
  <c r="CV326" i="1"/>
  <c r="CV318" i="1"/>
  <c r="CV310" i="1"/>
  <c r="CV302" i="1"/>
  <c r="CV294" i="1"/>
  <c r="CV286" i="1"/>
  <c r="CV278" i="1"/>
  <c r="CV270" i="1"/>
  <c r="CV262" i="1"/>
  <c r="CV254" i="1"/>
  <c r="CV246" i="1"/>
  <c r="CV238" i="1"/>
  <c r="CV230" i="1"/>
  <c r="CV222" i="1"/>
  <c r="CV214" i="1"/>
  <c r="CV206" i="1"/>
  <c r="CV198" i="1"/>
  <c r="CV190" i="1"/>
  <c r="CV182" i="1"/>
  <c r="CV174" i="1"/>
  <c r="CV166" i="1"/>
  <c r="CV158" i="1"/>
  <c r="CV150" i="1"/>
  <c r="CV142" i="1"/>
  <c r="CV134" i="1"/>
  <c r="CV126" i="1"/>
  <c r="CV118" i="1"/>
  <c r="CV110" i="1"/>
  <c r="CV102" i="1"/>
  <c r="CV94" i="1"/>
  <c r="CV86" i="1"/>
  <c r="CV78" i="1"/>
  <c r="CV70" i="1"/>
  <c r="CV62" i="1"/>
  <c r="CV54" i="1"/>
  <c r="CV46" i="1"/>
  <c r="CV38" i="1"/>
  <c r="CV30" i="1"/>
  <c r="CV22" i="1"/>
  <c r="CV14" i="1"/>
  <c r="CV6" i="1"/>
  <c r="CV390" i="1"/>
  <c r="CV409" i="1"/>
  <c r="CV393" i="1"/>
  <c r="CV385" i="1"/>
  <c r="CV377" i="1"/>
  <c r="CV369" i="1"/>
  <c r="CV361" i="1"/>
  <c r="CV353" i="1"/>
  <c r="CV345" i="1"/>
  <c r="CV337" i="1"/>
  <c r="CV329" i="1"/>
  <c r="CV321" i="1"/>
  <c r="CV313" i="1"/>
  <c r="CV305" i="1"/>
  <c r="CV297" i="1"/>
  <c r="CV289" i="1"/>
  <c r="CV281" i="1"/>
  <c r="CV273" i="1"/>
  <c r="CV265" i="1"/>
  <c r="CV257" i="1"/>
  <c r="CV249" i="1"/>
  <c r="CV241" i="1"/>
  <c r="CV233" i="1"/>
  <c r="CV225" i="1"/>
  <c r="CV217" i="1"/>
  <c r="CV209" i="1"/>
  <c r="CV201" i="1"/>
  <c r="CV193" i="1"/>
  <c r="CV185" i="1"/>
  <c r="CV177" i="1"/>
  <c r="CV169" i="1"/>
  <c r="CV161" i="1"/>
  <c r="CV153" i="1"/>
  <c r="CV145" i="1"/>
  <c r="CV137" i="1"/>
  <c r="CV129" i="1"/>
  <c r="CV121" i="1"/>
  <c r="CV113" i="1"/>
  <c r="CV105" i="1"/>
  <c r="CV97" i="1"/>
  <c r="CV89" i="1"/>
  <c r="CV81" i="1"/>
  <c r="CV73" i="1"/>
  <c r="CV65" i="1"/>
  <c r="CV57" i="1"/>
  <c r="CV49" i="1"/>
  <c r="CV41" i="1"/>
  <c r="CV33" i="1"/>
  <c r="CV25" i="1"/>
  <c r="CV17" i="1"/>
  <c r="CV9" i="1"/>
  <c r="CV401" i="1"/>
  <c r="CV407" i="1"/>
  <c r="CV399" i="1"/>
  <c r="CV391" i="1"/>
  <c r="CV383" i="1"/>
  <c r="CV375" i="1"/>
  <c r="CV367" i="1"/>
  <c r="CV359" i="1"/>
  <c r="CV351" i="1"/>
  <c r="CV343" i="1"/>
  <c r="CV335" i="1"/>
  <c r="CV327" i="1"/>
  <c r="CV319" i="1"/>
  <c r="CV311" i="1"/>
  <c r="CV303" i="1"/>
  <c r="CV295" i="1"/>
  <c r="CV287" i="1"/>
  <c r="CV279" i="1"/>
  <c r="CV271" i="1"/>
  <c r="CV263" i="1"/>
  <c r="CV255" i="1"/>
  <c r="CV247" i="1"/>
  <c r="CV239" i="1"/>
  <c r="CV231" i="1"/>
  <c r="CV223" i="1"/>
  <c r="CV215" i="1"/>
  <c r="CV207" i="1"/>
  <c r="CV199" i="1"/>
  <c r="CV191" i="1"/>
  <c r="CV183" i="1"/>
  <c r="CV175" i="1"/>
  <c r="CV167" i="1"/>
  <c r="CV159" i="1"/>
  <c r="CV151" i="1"/>
  <c r="CV143" i="1"/>
  <c r="CV135" i="1"/>
  <c r="CV127" i="1"/>
  <c r="CV119" i="1"/>
  <c r="CV111" i="1"/>
  <c r="CV103" i="1"/>
  <c r="CV95" i="1"/>
  <c r="CV87" i="1"/>
  <c r="CV79" i="1"/>
  <c r="CV71" i="1"/>
  <c r="CV63" i="1"/>
  <c r="CV55" i="1"/>
  <c r="CV47" i="1"/>
  <c r="CV39" i="1"/>
  <c r="CV31" i="1"/>
  <c r="CV23" i="1"/>
  <c r="CV15" i="1"/>
  <c r="CV7" i="1"/>
  <c r="CV405" i="1"/>
  <c r="CV397" i="1"/>
  <c r="CV389" i="1"/>
  <c r="CV381" i="1"/>
  <c r="CV373" i="1"/>
  <c r="CV365" i="1"/>
  <c r="CV357" i="1"/>
  <c r="CV349" i="1"/>
  <c r="CV341" i="1"/>
  <c r="CV333" i="1"/>
  <c r="CV325" i="1"/>
  <c r="CV317" i="1"/>
  <c r="CV309" i="1"/>
  <c r="CV301" i="1"/>
  <c r="CV293" i="1"/>
  <c r="CV285" i="1"/>
  <c r="CV277" i="1"/>
  <c r="CV269" i="1"/>
  <c r="CV261" i="1"/>
  <c r="CV253" i="1"/>
  <c r="CV245" i="1"/>
  <c r="CV237" i="1"/>
  <c r="CV229" i="1"/>
  <c r="CV221" i="1"/>
  <c r="CV213" i="1"/>
  <c r="CV205" i="1"/>
  <c r="CV197" i="1"/>
  <c r="CV189" i="1"/>
  <c r="CV181" i="1"/>
  <c r="CV173" i="1"/>
  <c r="CV165" i="1"/>
  <c r="CV157" i="1"/>
  <c r="CV149" i="1"/>
  <c r="CV141" i="1"/>
  <c r="CV133" i="1"/>
  <c r="CV125" i="1"/>
  <c r="CV117" i="1"/>
  <c r="CV109" i="1"/>
  <c r="CV101" i="1"/>
  <c r="CV93" i="1"/>
  <c r="CV85" i="1"/>
  <c r="CV77" i="1"/>
  <c r="CV69" i="1"/>
  <c r="CV61" i="1"/>
  <c r="CV53" i="1"/>
  <c r="CV45" i="1"/>
  <c r="CV37" i="1"/>
  <c r="CV29" i="1"/>
  <c r="CV21" i="1"/>
  <c r="CV13" i="1"/>
  <c r="CV5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Q115" i="1"/>
  <c r="AQ116" i="1"/>
  <c r="AQ117" i="1"/>
  <c r="AQ118" i="1"/>
  <c r="AQ119" i="1"/>
  <c r="AQ120" i="1"/>
  <c r="AQ121" i="1"/>
  <c r="AQ122" i="1"/>
  <c r="AQ123" i="1"/>
  <c r="AQ124" i="1"/>
  <c r="AQ125" i="1"/>
  <c r="AQ126" i="1"/>
  <c r="AQ127" i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Q171" i="1"/>
  <c r="AQ172" i="1"/>
  <c r="AQ173" i="1"/>
  <c r="AQ174" i="1"/>
  <c r="AQ175" i="1"/>
  <c r="AQ176" i="1"/>
  <c r="AQ177" i="1"/>
  <c r="AQ178" i="1"/>
  <c r="AQ179" i="1"/>
  <c r="AQ180" i="1"/>
  <c r="AQ181" i="1"/>
  <c r="AQ182" i="1"/>
  <c r="AQ183" i="1"/>
  <c r="AQ184" i="1"/>
  <c r="AQ185" i="1"/>
  <c r="AQ186" i="1"/>
  <c r="AQ187" i="1"/>
  <c r="AQ188" i="1"/>
  <c r="AQ189" i="1"/>
  <c r="AQ190" i="1"/>
  <c r="AQ191" i="1"/>
  <c r="AQ192" i="1"/>
  <c r="AQ193" i="1"/>
  <c r="AQ194" i="1"/>
  <c r="AQ195" i="1"/>
  <c r="AQ196" i="1"/>
  <c r="AQ197" i="1"/>
  <c r="AQ198" i="1"/>
  <c r="AQ199" i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Q228" i="1"/>
  <c r="AQ229" i="1"/>
  <c r="AQ230" i="1"/>
  <c r="AQ231" i="1"/>
  <c r="AQ232" i="1"/>
  <c r="AQ233" i="1"/>
  <c r="AQ234" i="1"/>
  <c r="AQ235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Q282" i="1"/>
  <c r="AQ283" i="1"/>
  <c r="AQ284" i="1"/>
  <c r="AQ285" i="1"/>
  <c r="AQ286" i="1"/>
  <c r="AQ287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Q338" i="1"/>
  <c r="AQ339" i="1"/>
  <c r="AQ340" i="1"/>
  <c r="AQ341" i="1"/>
  <c r="AQ342" i="1"/>
  <c r="AQ343" i="1"/>
  <c r="AQ344" i="1"/>
  <c r="AQ345" i="1"/>
  <c r="AQ346" i="1"/>
  <c r="AQ347" i="1"/>
  <c r="AQ348" i="1"/>
  <c r="AQ349" i="1"/>
  <c r="AQ350" i="1"/>
  <c r="AQ351" i="1"/>
  <c r="AQ352" i="1"/>
  <c r="AQ353" i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Q394" i="1"/>
  <c r="AQ395" i="1"/>
  <c r="AQ396" i="1"/>
  <c r="AQ397" i="1"/>
  <c r="AQ398" i="1"/>
  <c r="AQ399" i="1"/>
  <c r="AQ400" i="1"/>
  <c r="AQ401" i="1"/>
  <c r="AQ402" i="1"/>
  <c r="AQ403" i="1"/>
  <c r="AQ404" i="1"/>
  <c r="AQ405" i="1"/>
  <c r="AQ406" i="1"/>
  <c r="AQ407" i="1"/>
  <c r="AQ408" i="1"/>
  <c r="AQ409" i="1"/>
  <c r="AQ410" i="1"/>
  <c r="AQ411" i="1"/>
  <c r="BH3" i="1"/>
  <c r="BH4" i="1"/>
  <c r="BH5" i="1"/>
  <c r="BH6" i="1"/>
  <c r="BH7" i="1"/>
  <c r="BH8" i="1"/>
  <c r="BH9" i="1"/>
  <c r="BH10" i="1"/>
  <c r="BH11" i="1"/>
  <c r="BH12" i="1"/>
  <c r="BH13" i="1"/>
  <c r="BH14" i="1"/>
  <c r="BH15" i="1"/>
  <c r="BH16" i="1"/>
  <c r="BH17" i="1"/>
  <c r="BH18" i="1"/>
  <c r="BH19" i="1"/>
  <c r="BH20" i="1"/>
  <c r="BH21" i="1"/>
  <c r="BH22" i="1"/>
  <c r="BH23" i="1"/>
  <c r="BH24" i="1"/>
  <c r="BH25" i="1"/>
  <c r="BH26" i="1"/>
  <c r="BH27" i="1"/>
  <c r="BH28" i="1"/>
  <c r="BH29" i="1"/>
  <c r="BH30" i="1"/>
  <c r="BH31" i="1"/>
  <c r="BH32" i="1"/>
  <c r="BH33" i="1"/>
  <c r="BH34" i="1"/>
  <c r="BH35" i="1"/>
  <c r="BH36" i="1"/>
  <c r="BH37" i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H112" i="1"/>
  <c r="BH113" i="1"/>
  <c r="BH114" i="1"/>
  <c r="BH115" i="1"/>
  <c r="BH116" i="1"/>
  <c r="BH117" i="1"/>
  <c r="BH118" i="1"/>
  <c r="BH119" i="1"/>
  <c r="BH120" i="1"/>
  <c r="BH121" i="1"/>
  <c r="BH122" i="1"/>
  <c r="BH123" i="1"/>
  <c r="BH124" i="1"/>
  <c r="BH125" i="1"/>
  <c r="BH126" i="1"/>
  <c r="BH127" i="1"/>
  <c r="BH128" i="1"/>
  <c r="BH129" i="1"/>
  <c r="BH130" i="1"/>
  <c r="BH131" i="1"/>
  <c r="BH132" i="1"/>
  <c r="BH133" i="1"/>
  <c r="BH134" i="1"/>
  <c r="BH135" i="1"/>
  <c r="BH136" i="1"/>
  <c r="BH137" i="1"/>
  <c r="BH138" i="1"/>
  <c r="BH139" i="1"/>
  <c r="BH140" i="1"/>
  <c r="BH141" i="1"/>
  <c r="BH142" i="1"/>
  <c r="BH143" i="1"/>
  <c r="BH144" i="1"/>
  <c r="BH145" i="1"/>
  <c r="BH146" i="1"/>
  <c r="BH147" i="1"/>
  <c r="BH148" i="1"/>
  <c r="BH149" i="1"/>
  <c r="BH150" i="1"/>
  <c r="BH151" i="1"/>
  <c r="BH152" i="1"/>
  <c r="BH153" i="1"/>
  <c r="BH154" i="1"/>
  <c r="BH155" i="1"/>
  <c r="BH156" i="1"/>
  <c r="BH157" i="1"/>
  <c r="BH158" i="1"/>
  <c r="BH159" i="1"/>
  <c r="BH160" i="1"/>
  <c r="BH161" i="1"/>
  <c r="BH162" i="1"/>
  <c r="BH163" i="1"/>
  <c r="BH164" i="1"/>
  <c r="BH165" i="1"/>
  <c r="BH166" i="1"/>
  <c r="BH167" i="1"/>
  <c r="BH168" i="1"/>
  <c r="BH169" i="1"/>
  <c r="BH170" i="1"/>
  <c r="BH171" i="1"/>
  <c r="BH172" i="1"/>
  <c r="BH173" i="1"/>
  <c r="BH174" i="1"/>
  <c r="BH175" i="1"/>
  <c r="BH176" i="1"/>
  <c r="BH177" i="1"/>
  <c r="BH178" i="1"/>
  <c r="BH179" i="1"/>
  <c r="BH180" i="1"/>
  <c r="BH181" i="1"/>
  <c r="BH182" i="1"/>
  <c r="BH183" i="1"/>
  <c r="BH184" i="1"/>
  <c r="BH185" i="1"/>
  <c r="BH186" i="1"/>
  <c r="BH187" i="1"/>
  <c r="BH188" i="1"/>
  <c r="BH189" i="1"/>
  <c r="BH190" i="1"/>
  <c r="BH191" i="1"/>
  <c r="BH192" i="1"/>
  <c r="BH193" i="1"/>
  <c r="BH194" i="1"/>
  <c r="BH195" i="1"/>
  <c r="BH196" i="1"/>
  <c r="BH197" i="1"/>
  <c r="BH198" i="1"/>
  <c r="BH199" i="1"/>
  <c r="BH200" i="1"/>
  <c r="BH201" i="1"/>
  <c r="BH202" i="1"/>
  <c r="BH203" i="1"/>
  <c r="BH204" i="1"/>
  <c r="BH205" i="1"/>
  <c r="BH206" i="1"/>
  <c r="BH207" i="1"/>
  <c r="BH208" i="1"/>
  <c r="BH209" i="1"/>
  <c r="BH210" i="1"/>
  <c r="BH211" i="1"/>
  <c r="BH212" i="1"/>
  <c r="BH213" i="1"/>
  <c r="BH214" i="1"/>
  <c r="BH215" i="1"/>
  <c r="BH216" i="1"/>
  <c r="BH217" i="1"/>
  <c r="BH218" i="1"/>
  <c r="BH219" i="1"/>
  <c r="BH220" i="1"/>
  <c r="BH221" i="1"/>
  <c r="BH222" i="1"/>
  <c r="BH223" i="1"/>
  <c r="BH224" i="1"/>
  <c r="BH225" i="1"/>
  <c r="BH226" i="1"/>
  <c r="BH227" i="1"/>
  <c r="BH228" i="1"/>
  <c r="BH229" i="1"/>
  <c r="BH230" i="1"/>
  <c r="BH231" i="1"/>
  <c r="BH232" i="1"/>
  <c r="BH233" i="1"/>
  <c r="BH234" i="1"/>
  <c r="BH235" i="1"/>
  <c r="BH236" i="1"/>
  <c r="BH237" i="1"/>
  <c r="BH238" i="1"/>
  <c r="BH239" i="1"/>
  <c r="BH240" i="1"/>
  <c r="BH241" i="1"/>
  <c r="BH242" i="1"/>
  <c r="BH243" i="1"/>
  <c r="BH244" i="1"/>
  <c r="BH245" i="1"/>
  <c r="BH246" i="1"/>
  <c r="BH247" i="1"/>
  <c r="BH248" i="1"/>
  <c r="BH249" i="1"/>
  <c r="BH250" i="1"/>
  <c r="BH251" i="1"/>
  <c r="BH252" i="1"/>
  <c r="BH253" i="1"/>
  <c r="BH254" i="1"/>
  <c r="BH255" i="1"/>
  <c r="BH256" i="1"/>
  <c r="BH257" i="1"/>
  <c r="BH258" i="1"/>
  <c r="BH259" i="1"/>
  <c r="BH260" i="1"/>
  <c r="BH261" i="1"/>
  <c r="BH262" i="1"/>
  <c r="BH263" i="1"/>
  <c r="BH264" i="1"/>
  <c r="BH265" i="1"/>
  <c r="BH266" i="1"/>
  <c r="BH267" i="1"/>
  <c r="BH268" i="1"/>
  <c r="BH269" i="1"/>
  <c r="BH270" i="1"/>
  <c r="BH271" i="1"/>
  <c r="BH272" i="1"/>
  <c r="BH273" i="1"/>
  <c r="BH274" i="1"/>
  <c r="BH275" i="1"/>
  <c r="BH276" i="1"/>
  <c r="BH277" i="1"/>
  <c r="BH278" i="1"/>
  <c r="BH279" i="1"/>
  <c r="BH280" i="1"/>
  <c r="BH281" i="1"/>
  <c r="BH282" i="1"/>
  <c r="BH283" i="1"/>
  <c r="BH284" i="1"/>
  <c r="BH285" i="1"/>
  <c r="BH286" i="1"/>
  <c r="BH287" i="1"/>
  <c r="BH288" i="1"/>
  <c r="BH289" i="1"/>
  <c r="BH290" i="1"/>
  <c r="BH291" i="1"/>
  <c r="BH292" i="1"/>
  <c r="BH293" i="1"/>
  <c r="BH294" i="1"/>
  <c r="BH295" i="1"/>
  <c r="BH296" i="1"/>
  <c r="BH297" i="1"/>
  <c r="BH298" i="1"/>
  <c r="BH299" i="1"/>
  <c r="BH300" i="1"/>
  <c r="BH301" i="1"/>
  <c r="BH302" i="1"/>
  <c r="BH303" i="1"/>
  <c r="BH304" i="1"/>
  <c r="BH305" i="1"/>
  <c r="BH306" i="1"/>
  <c r="BH307" i="1"/>
  <c r="BH308" i="1"/>
  <c r="BH309" i="1"/>
  <c r="BH310" i="1"/>
  <c r="BH311" i="1"/>
  <c r="BH312" i="1"/>
  <c r="BH313" i="1"/>
  <c r="BH314" i="1"/>
  <c r="BH315" i="1"/>
  <c r="BH316" i="1"/>
  <c r="BH317" i="1"/>
  <c r="BH318" i="1"/>
  <c r="BH319" i="1"/>
  <c r="BH320" i="1"/>
  <c r="BH321" i="1"/>
  <c r="BH322" i="1"/>
  <c r="BH323" i="1"/>
  <c r="BH324" i="1"/>
  <c r="BH325" i="1"/>
  <c r="BH326" i="1"/>
  <c r="BH327" i="1"/>
  <c r="BH328" i="1"/>
  <c r="BH329" i="1"/>
  <c r="BH330" i="1"/>
  <c r="BH331" i="1"/>
  <c r="BH332" i="1"/>
  <c r="BH333" i="1"/>
  <c r="BH334" i="1"/>
  <c r="BH335" i="1"/>
  <c r="BH336" i="1"/>
  <c r="BH337" i="1"/>
  <c r="BH338" i="1"/>
  <c r="BH339" i="1"/>
  <c r="BH340" i="1"/>
  <c r="BH341" i="1"/>
  <c r="BH342" i="1"/>
  <c r="BH343" i="1"/>
  <c r="BH344" i="1"/>
  <c r="BH345" i="1"/>
  <c r="BH346" i="1"/>
  <c r="BH347" i="1"/>
  <c r="BH348" i="1"/>
  <c r="BH349" i="1"/>
  <c r="BH350" i="1"/>
  <c r="BH351" i="1"/>
  <c r="BH352" i="1"/>
  <c r="BH353" i="1"/>
  <c r="BH354" i="1"/>
  <c r="BH355" i="1"/>
  <c r="BH356" i="1"/>
  <c r="BH357" i="1"/>
  <c r="BH358" i="1"/>
  <c r="BH359" i="1"/>
  <c r="BH360" i="1"/>
  <c r="BH361" i="1"/>
  <c r="BH362" i="1"/>
  <c r="BH363" i="1"/>
  <c r="BH364" i="1"/>
  <c r="BH365" i="1"/>
  <c r="BH366" i="1"/>
  <c r="BH367" i="1"/>
  <c r="BH368" i="1"/>
  <c r="BH369" i="1"/>
  <c r="BH370" i="1"/>
  <c r="BH371" i="1"/>
  <c r="BH372" i="1"/>
  <c r="BH373" i="1"/>
  <c r="BH374" i="1"/>
  <c r="BH375" i="1"/>
  <c r="BH376" i="1"/>
  <c r="BH377" i="1"/>
  <c r="BH378" i="1"/>
  <c r="BH379" i="1"/>
  <c r="BH380" i="1"/>
  <c r="BH381" i="1"/>
  <c r="BH382" i="1"/>
  <c r="BH383" i="1"/>
  <c r="BH384" i="1"/>
  <c r="BH385" i="1"/>
  <c r="BH386" i="1"/>
  <c r="BH387" i="1"/>
  <c r="BH388" i="1"/>
  <c r="BH389" i="1"/>
  <c r="BH390" i="1"/>
  <c r="BH391" i="1"/>
  <c r="BH392" i="1"/>
  <c r="BH393" i="1"/>
  <c r="BH394" i="1"/>
  <c r="BH395" i="1"/>
  <c r="BH396" i="1"/>
  <c r="BH397" i="1"/>
  <c r="BH398" i="1"/>
  <c r="BH399" i="1"/>
  <c r="BH400" i="1"/>
  <c r="BH401" i="1"/>
  <c r="BH402" i="1"/>
  <c r="BH403" i="1"/>
  <c r="BH404" i="1"/>
  <c r="BH405" i="1"/>
  <c r="BH406" i="1"/>
  <c r="BH407" i="1"/>
  <c r="BH408" i="1"/>
  <c r="BH409" i="1"/>
  <c r="BH410" i="1"/>
  <c r="BH411" i="1"/>
  <c r="BH2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BE107" i="1"/>
  <c r="BE108" i="1"/>
  <c r="BE109" i="1"/>
  <c r="BE110" i="1"/>
  <c r="BE111" i="1"/>
  <c r="BE112" i="1"/>
  <c r="BE113" i="1"/>
  <c r="BE114" i="1"/>
  <c r="BE115" i="1"/>
  <c r="BE116" i="1"/>
  <c r="BE117" i="1"/>
  <c r="BE118" i="1"/>
  <c r="BE119" i="1"/>
  <c r="BE120" i="1"/>
  <c r="BE121" i="1"/>
  <c r="BE122" i="1"/>
  <c r="BE123" i="1"/>
  <c r="BE124" i="1"/>
  <c r="BE125" i="1"/>
  <c r="BE126" i="1"/>
  <c r="BE127" i="1"/>
  <c r="BE128" i="1"/>
  <c r="BE129" i="1"/>
  <c r="BE130" i="1"/>
  <c r="BE131" i="1"/>
  <c r="BE132" i="1"/>
  <c r="BE133" i="1"/>
  <c r="BE134" i="1"/>
  <c r="BE135" i="1"/>
  <c r="BE136" i="1"/>
  <c r="BE137" i="1"/>
  <c r="BE138" i="1"/>
  <c r="BE139" i="1"/>
  <c r="BE140" i="1"/>
  <c r="BE141" i="1"/>
  <c r="BE142" i="1"/>
  <c r="BE143" i="1"/>
  <c r="BE144" i="1"/>
  <c r="BE145" i="1"/>
  <c r="BE146" i="1"/>
  <c r="BE147" i="1"/>
  <c r="BE148" i="1"/>
  <c r="BE149" i="1"/>
  <c r="BE150" i="1"/>
  <c r="BE151" i="1"/>
  <c r="BE152" i="1"/>
  <c r="BE153" i="1"/>
  <c r="BE154" i="1"/>
  <c r="BE155" i="1"/>
  <c r="BE156" i="1"/>
  <c r="BE157" i="1"/>
  <c r="BE158" i="1"/>
  <c r="BE159" i="1"/>
  <c r="BE160" i="1"/>
  <c r="BE161" i="1"/>
  <c r="BE162" i="1"/>
  <c r="BE163" i="1"/>
  <c r="BE164" i="1"/>
  <c r="BE165" i="1"/>
  <c r="BE166" i="1"/>
  <c r="BE167" i="1"/>
  <c r="BE168" i="1"/>
  <c r="BE169" i="1"/>
  <c r="BE170" i="1"/>
  <c r="BE171" i="1"/>
  <c r="BE172" i="1"/>
  <c r="BE173" i="1"/>
  <c r="BE174" i="1"/>
  <c r="BE175" i="1"/>
  <c r="BE176" i="1"/>
  <c r="BE177" i="1"/>
  <c r="BE178" i="1"/>
  <c r="BE179" i="1"/>
  <c r="BE180" i="1"/>
  <c r="BE181" i="1"/>
  <c r="BE182" i="1"/>
  <c r="BE183" i="1"/>
  <c r="BE184" i="1"/>
  <c r="BE185" i="1"/>
  <c r="BE186" i="1"/>
  <c r="BE187" i="1"/>
  <c r="BE188" i="1"/>
  <c r="BE189" i="1"/>
  <c r="BE190" i="1"/>
  <c r="BE191" i="1"/>
  <c r="BE192" i="1"/>
  <c r="BE193" i="1"/>
  <c r="BE194" i="1"/>
  <c r="BE195" i="1"/>
  <c r="BE196" i="1"/>
  <c r="BE197" i="1"/>
  <c r="BE198" i="1"/>
  <c r="BE199" i="1"/>
  <c r="BE200" i="1"/>
  <c r="BE201" i="1"/>
  <c r="BE202" i="1"/>
  <c r="BE203" i="1"/>
  <c r="BE204" i="1"/>
  <c r="BE205" i="1"/>
  <c r="BE206" i="1"/>
  <c r="BE207" i="1"/>
  <c r="BE208" i="1"/>
  <c r="BE209" i="1"/>
  <c r="BE210" i="1"/>
  <c r="BE211" i="1"/>
  <c r="BE212" i="1"/>
  <c r="BE213" i="1"/>
  <c r="BE214" i="1"/>
  <c r="BE215" i="1"/>
  <c r="BE216" i="1"/>
  <c r="BE217" i="1"/>
  <c r="BE218" i="1"/>
  <c r="BE219" i="1"/>
  <c r="BE220" i="1"/>
  <c r="BE221" i="1"/>
  <c r="BE222" i="1"/>
  <c r="BE223" i="1"/>
  <c r="BE224" i="1"/>
  <c r="BE225" i="1"/>
  <c r="BE226" i="1"/>
  <c r="BE227" i="1"/>
  <c r="BE228" i="1"/>
  <c r="BE229" i="1"/>
  <c r="BE230" i="1"/>
  <c r="BE231" i="1"/>
  <c r="BE232" i="1"/>
  <c r="BE233" i="1"/>
  <c r="BE234" i="1"/>
  <c r="BE235" i="1"/>
  <c r="BE236" i="1"/>
  <c r="BE237" i="1"/>
  <c r="BE238" i="1"/>
  <c r="BE239" i="1"/>
  <c r="BE240" i="1"/>
  <c r="BE241" i="1"/>
  <c r="BE242" i="1"/>
  <c r="BE243" i="1"/>
  <c r="BE244" i="1"/>
  <c r="BE245" i="1"/>
  <c r="BE246" i="1"/>
  <c r="BE247" i="1"/>
  <c r="BE248" i="1"/>
  <c r="BE249" i="1"/>
  <c r="BE250" i="1"/>
  <c r="BE251" i="1"/>
  <c r="BE252" i="1"/>
  <c r="BE253" i="1"/>
  <c r="BE254" i="1"/>
  <c r="BE255" i="1"/>
  <c r="BE256" i="1"/>
  <c r="BE257" i="1"/>
  <c r="BE258" i="1"/>
  <c r="BE259" i="1"/>
  <c r="BE260" i="1"/>
  <c r="BE261" i="1"/>
  <c r="BE262" i="1"/>
  <c r="BE263" i="1"/>
  <c r="BE264" i="1"/>
  <c r="BE265" i="1"/>
  <c r="BE266" i="1"/>
  <c r="BE267" i="1"/>
  <c r="BE268" i="1"/>
  <c r="BE269" i="1"/>
  <c r="BE270" i="1"/>
  <c r="BE271" i="1"/>
  <c r="BE272" i="1"/>
  <c r="BE273" i="1"/>
  <c r="BE274" i="1"/>
  <c r="BE275" i="1"/>
  <c r="BE276" i="1"/>
  <c r="BE277" i="1"/>
  <c r="BE278" i="1"/>
  <c r="BE279" i="1"/>
  <c r="BE280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98" i="1"/>
  <c r="BE299" i="1"/>
  <c r="BE300" i="1"/>
  <c r="BE301" i="1"/>
  <c r="BE302" i="1"/>
  <c r="BE303" i="1"/>
  <c r="BE304" i="1"/>
  <c r="BE305" i="1"/>
  <c r="BE306" i="1"/>
  <c r="BE307" i="1"/>
  <c r="BE308" i="1"/>
  <c r="BE309" i="1"/>
  <c r="BE310" i="1"/>
  <c r="BE311" i="1"/>
  <c r="BE312" i="1"/>
  <c r="BE313" i="1"/>
  <c r="BE314" i="1"/>
  <c r="BE315" i="1"/>
  <c r="BE316" i="1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34" i="1"/>
  <c r="BE335" i="1"/>
  <c r="BE336" i="1"/>
  <c r="BE337" i="1"/>
  <c r="BE338" i="1"/>
  <c r="BE339" i="1"/>
  <c r="BE340" i="1"/>
  <c r="BE341" i="1"/>
  <c r="BE342" i="1"/>
  <c r="BE343" i="1"/>
  <c r="BE344" i="1"/>
  <c r="BE345" i="1"/>
  <c r="BE346" i="1"/>
  <c r="BE347" i="1"/>
  <c r="BE348" i="1"/>
  <c r="BE349" i="1"/>
  <c r="BE350" i="1"/>
  <c r="BE351" i="1"/>
  <c r="BE352" i="1"/>
  <c r="BE353" i="1"/>
  <c r="BE354" i="1"/>
  <c r="BE355" i="1"/>
  <c r="BE356" i="1"/>
  <c r="BE357" i="1"/>
  <c r="BE358" i="1"/>
  <c r="BE359" i="1"/>
  <c r="BE360" i="1"/>
  <c r="BE361" i="1"/>
  <c r="BE362" i="1"/>
  <c r="BE363" i="1"/>
  <c r="BE364" i="1"/>
  <c r="BE365" i="1"/>
  <c r="BE366" i="1"/>
  <c r="BE367" i="1"/>
  <c r="BE368" i="1"/>
  <c r="BE369" i="1"/>
  <c r="BE370" i="1"/>
  <c r="BE371" i="1"/>
  <c r="BE372" i="1"/>
  <c r="BE373" i="1"/>
  <c r="BE374" i="1"/>
  <c r="BE375" i="1"/>
  <c r="BE376" i="1"/>
  <c r="BE377" i="1"/>
  <c r="BE378" i="1"/>
  <c r="BE379" i="1"/>
  <c r="BE380" i="1"/>
  <c r="BE381" i="1"/>
  <c r="BE382" i="1"/>
  <c r="BE383" i="1"/>
  <c r="BE384" i="1"/>
  <c r="BE385" i="1"/>
  <c r="BE386" i="1"/>
  <c r="BE387" i="1"/>
  <c r="BE388" i="1"/>
  <c r="BE389" i="1"/>
  <c r="BE390" i="1"/>
  <c r="BE391" i="1"/>
  <c r="BE392" i="1"/>
  <c r="BE393" i="1"/>
  <c r="BE394" i="1"/>
  <c r="BE395" i="1"/>
  <c r="BE396" i="1"/>
  <c r="BE397" i="1"/>
  <c r="BE398" i="1"/>
  <c r="BE399" i="1"/>
  <c r="BE400" i="1"/>
  <c r="BE401" i="1"/>
  <c r="BE402" i="1"/>
  <c r="BE403" i="1"/>
  <c r="BE404" i="1"/>
  <c r="BE405" i="1"/>
  <c r="BE406" i="1"/>
  <c r="BE407" i="1"/>
  <c r="BE408" i="1"/>
  <c r="BE409" i="1"/>
  <c r="BE410" i="1"/>
  <c r="BE411" i="1"/>
  <c r="BE3" i="1"/>
  <c r="BE4" i="1"/>
  <c r="BE5" i="1"/>
  <c r="BE6" i="1"/>
  <c r="BE7" i="1"/>
  <c r="BE8" i="1"/>
  <c r="BE9" i="1"/>
  <c r="BE10" i="1"/>
  <c r="BE11" i="1"/>
  <c r="BE12" i="1"/>
  <c r="BE13" i="1"/>
  <c r="BE14" i="1"/>
  <c r="BE15" i="1"/>
  <c r="BE16" i="1"/>
  <c r="BE2" i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2" i="1"/>
  <c r="D389" i="1"/>
  <c r="E389" i="1" s="1"/>
  <c r="D2" i="1" l="1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 s="1"/>
  <c r="D324" i="1"/>
  <c r="E324" i="1" s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 s="1"/>
  <c r="D331" i="1"/>
  <c r="E331" i="1" s="1"/>
  <c r="D332" i="1"/>
  <c r="E332" i="1" s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11" i="1"/>
  <c r="E11" i="1" s="1"/>
  <c r="D12" i="1"/>
  <c r="E12" i="1" s="1"/>
  <c r="E2" i="1" l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3" i="1"/>
  <c r="AC4" i="1"/>
  <c r="AC5" i="1"/>
  <c r="AC6" i="1"/>
  <c r="AC7" i="1"/>
  <c r="AC8" i="1"/>
  <c r="AC9" i="1"/>
  <c r="AC10" i="1"/>
  <c r="AC11" i="1"/>
  <c r="AC12" i="1"/>
  <c r="AC13" i="1"/>
  <c r="AC2" i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2" i="1"/>
</calcChain>
</file>

<file path=xl/sharedStrings.xml><?xml version="1.0" encoding="utf-8"?>
<sst xmlns="http://schemas.openxmlformats.org/spreadsheetml/2006/main" count="5162" uniqueCount="505">
  <si>
    <t>fogazat_fogagy_allapot_felso_allapotok_j_1</t>
  </si>
  <si>
    <t>fogazat_fogagy_allapot_felso_allapotok_j_2</t>
  </si>
  <si>
    <t>fogazat_fogagy_allapot_felso_allapotok_j_3</t>
  </si>
  <si>
    <t>fogazat_fogagy_allapot_felso_allapotok_j_4</t>
  </si>
  <si>
    <t>fogazat_fogagy_allapot_felso_allapotok_j_5</t>
  </si>
  <si>
    <t>fogazat_fogagy_allapot_felso_allapotok_j_6</t>
  </si>
  <si>
    <t>fogazat_fogagy_allapot_felso_allapotok_j_7</t>
  </si>
  <si>
    <t>fogazat_fogagy_allapot_felso_allapotok_j_8</t>
  </si>
  <si>
    <t>fogazat_fogagy_allapot_felso_allapotok_b_1</t>
  </si>
  <si>
    <t>fogazat_fogagy_allapot_felso_allapotok_b_2</t>
  </si>
  <si>
    <t>fogazat_fogagy_allapot_felso_allapotok_b_3</t>
  </si>
  <si>
    <t>fogazat_fogagy_allapot_felso_allapotok_b_4</t>
  </si>
  <si>
    <t>fogazat_fogagy_allapot_felso_allapotok_b_5</t>
  </si>
  <si>
    <t>fogazat_fogagy_allapot_felso_allapotok_b_6</t>
  </si>
  <si>
    <t>fogazat_fogagy_allapot_felso_allapotok_b_7</t>
  </si>
  <si>
    <t>fogazat_fogagy_allapot_felso_allapotok_b_8</t>
  </si>
  <si>
    <t>fogazat_fogagy_allapot_also_allapotok_j_1</t>
  </si>
  <si>
    <t>fogazat_fogagy_allapot_also_allapotok_j_2</t>
  </si>
  <si>
    <t>fogazat_fogagy_allapot_also_allapotok_j_3</t>
  </si>
  <si>
    <t>fogazat_fogagy_allapot_also_allapotok_j_4</t>
  </si>
  <si>
    <t>fogazat_fogagy_allapot_also_allapotok_j_5</t>
  </si>
  <si>
    <t>fogazat_fogagy_allapot_also_allapotok_j_6</t>
  </si>
  <si>
    <t>fogazat_fogagy_allapot_also_allapotok_j_7</t>
  </si>
  <si>
    <t>fogazat_fogagy_allapot_also_allapotok_j_8</t>
  </si>
  <si>
    <t>fogazat_fogagy_allapot_also_allapotok_b_1</t>
  </si>
  <si>
    <t>fogazat_fogagy_allapot_also_allapotok_b_2</t>
  </si>
  <si>
    <t>fogazat_fogagy_allapot_also_allapotok_b_3</t>
  </si>
  <si>
    <t>fogazat_fogagy_allapot_also_allapotok_b_4</t>
  </si>
  <si>
    <t>fogazat_fogagy_allapot_also_allapotok_b_5</t>
  </si>
  <si>
    <t>fogazat_fogagy_allapot_also_allapotok_b_6</t>
  </si>
  <si>
    <t>fogazat_fogagy_allapot_also_allapotok_b_7</t>
  </si>
  <si>
    <t>fogazat_fogagy_allapot_also_allapotok_b_8</t>
  </si>
  <si>
    <t>bno_4</t>
  </si>
  <si>
    <t>bno_3</t>
  </si>
  <si>
    <t>bno_1</t>
  </si>
  <si>
    <t>bno_5</t>
  </si>
  <si>
    <t>bno_2</t>
  </si>
  <si>
    <t>NEM</t>
  </si>
  <si>
    <t>IGEN</t>
  </si>
  <si>
    <t>M2550</t>
  </si>
  <si>
    <t>R2620</t>
  </si>
  <si>
    <t>I6930</t>
  </si>
  <si>
    <t>R4810</t>
  </si>
  <si>
    <t>G8110</t>
  </si>
  <si>
    <t>I2510</t>
  </si>
  <si>
    <t>G20H0</t>
  </si>
  <si>
    <t>I6520</t>
  </si>
  <si>
    <t>E7800</t>
  </si>
  <si>
    <t>I10H0</t>
  </si>
  <si>
    <t>I6330</t>
  </si>
  <si>
    <t>K5900</t>
  </si>
  <si>
    <t>G8100</t>
  </si>
  <si>
    <t>D6890</t>
  </si>
  <si>
    <t>R4710</t>
  </si>
  <si>
    <t>G4090</t>
  </si>
  <si>
    <t>I6770</t>
  </si>
  <si>
    <t>Z2990</t>
  </si>
  <si>
    <t>I6380</t>
  </si>
  <si>
    <t>Q2110</t>
  </si>
  <si>
    <t>R4700</t>
  </si>
  <si>
    <t>I6350</t>
  </si>
  <si>
    <t>I6120</t>
  </si>
  <si>
    <t>I6100</t>
  </si>
  <si>
    <t>M2450</t>
  </si>
  <si>
    <t>S0650</t>
  </si>
  <si>
    <t>I6090</t>
  </si>
  <si>
    <t>L89H0</t>
  </si>
  <si>
    <t>F0720</t>
  </si>
  <si>
    <t>I3520</t>
  </si>
  <si>
    <t>I6600</t>
  </si>
  <si>
    <t>M9690</t>
  </si>
  <si>
    <t>F0790</t>
  </si>
  <si>
    <t>S1500</t>
  </si>
  <si>
    <t>Z9510</t>
  </si>
  <si>
    <t>G8190</t>
  </si>
  <si>
    <t>I6940</t>
  </si>
  <si>
    <t>D3690</t>
  </si>
  <si>
    <t>E1180</t>
  </si>
  <si>
    <t>G4640</t>
  </si>
  <si>
    <t>R2700</t>
  </si>
  <si>
    <t>E1190</t>
  </si>
  <si>
    <t>E1480</t>
  </si>
  <si>
    <t>I6390</t>
  </si>
  <si>
    <t>R12H0</t>
  </si>
  <si>
    <t>I6190</t>
  </si>
  <si>
    <t>E7850</t>
  </si>
  <si>
    <t>M1690</t>
  </si>
  <si>
    <t>D6820</t>
  </si>
  <si>
    <t>E1070</t>
  </si>
  <si>
    <t>I2520</t>
  </si>
  <si>
    <t>I48H0</t>
  </si>
  <si>
    <t>I6140</t>
  </si>
  <si>
    <t>O7230</t>
  </si>
  <si>
    <t>W19H0</t>
  </si>
  <si>
    <t>D6490</t>
  </si>
  <si>
    <t>M1090</t>
  </si>
  <si>
    <t>D5090</t>
  </si>
  <si>
    <t>I6700</t>
  </si>
  <si>
    <t>E0390</t>
  </si>
  <si>
    <t>I5090</t>
  </si>
  <si>
    <t>I6110</t>
  </si>
  <si>
    <t>Z9520</t>
  </si>
  <si>
    <t>I2590</t>
  </si>
  <si>
    <t>J4100</t>
  </si>
  <si>
    <t>I7020</t>
  </si>
  <si>
    <t>F3280</t>
  </si>
  <si>
    <t>E1140</t>
  </si>
  <si>
    <t>I1190</t>
  </si>
  <si>
    <t>I8903</t>
  </si>
  <si>
    <t>Z9930</t>
  </si>
  <si>
    <t>R2680</t>
  </si>
  <si>
    <t>I6900</t>
  </si>
  <si>
    <t>F0700</t>
  </si>
  <si>
    <t>G8240</t>
  </si>
  <si>
    <t>M9610</t>
  </si>
  <si>
    <t>M5110</t>
  </si>
  <si>
    <t>M8020</t>
  </si>
  <si>
    <t>E1490</t>
  </si>
  <si>
    <t>F0780</t>
  </si>
  <si>
    <t>I6521</t>
  </si>
  <si>
    <t>I7090</t>
  </si>
  <si>
    <t>R33H0</t>
  </si>
  <si>
    <t>I2500</t>
  </si>
  <si>
    <t>R15H0</t>
  </si>
  <si>
    <t>M8900</t>
  </si>
  <si>
    <t>S7200</t>
  </si>
  <si>
    <t>I2690</t>
  </si>
  <si>
    <t>F3310</t>
  </si>
  <si>
    <t>E7820</t>
  </si>
  <si>
    <t>F0630</t>
  </si>
  <si>
    <t>F4120</t>
  </si>
  <si>
    <t>I6320</t>
  </si>
  <si>
    <t>Z2250</t>
  </si>
  <si>
    <t>C8510</t>
  </si>
  <si>
    <t>I6360</t>
  </si>
  <si>
    <t>N4000</t>
  </si>
  <si>
    <t>N1890</t>
  </si>
  <si>
    <t>I6340</t>
  </si>
  <si>
    <t>I2550</t>
  </si>
  <si>
    <t>G9180</t>
  </si>
  <si>
    <t>G8230</t>
  </si>
  <si>
    <t>J4490</t>
  </si>
  <si>
    <t>R32H0</t>
  </si>
  <si>
    <t>M3290</t>
  </si>
  <si>
    <t>N0090</t>
  </si>
  <si>
    <t>I4930</t>
  </si>
  <si>
    <t>H5320</t>
  </si>
  <si>
    <t>I6510</t>
  </si>
  <si>
    <t>I1100</t>
  </si>
  <si>
    <t>G5100</t>
  </si>
  <si>
    <t>G3090</t>
  </si>
  <si>
    <t>M8795</t>
  </si>
  <si>
    <t>Z9660</t>
  </si>
  <si>
    <t>I2140</t>
  </si>
  <si>
    <t>I0590</t>
  </si>
  <si>
    <t>G6320</t>
  </si>
  <si>
    <t>E1470</t>
  </si>
  <si>
    <t>K2190</t>
  </si>
  <si>
    <t>I6720</t>
  </si>
  <si>
    <t>E1060</t>
  </si>
  <si>
    <t>E1040</t>
  </si>
  <si>
    <t>S2240</t>
  </si>
  <si>
    <t>I3980</t>
  </si>
  <si>
    <t>I6910</t>
  </si>
  <si>
    <t>M2170</t>
  </si>
  <si>
    <t>E7900</t>
  </si>
  <si>
    <t>I7430</t>
  </si>
  <si>
    <t>E8760</t>
  </si>
  <si>
    <t>Z9210</t>
  </si>
  <si>
    <t>J1800</t>
  </si>
  <si>
    <t>G8250</t>
  </si>
  <si>
    <t>H5340</t>
  </si>
  <si>
    <t>Z9590</t>
  </si>
  <si>
    <t>M0690</t>
  </si>
  <si>
    <t>H5380</t>
  </si>
  <si>
    <t>I9510</t>
  </si>
  <si>
    <t>I6690</t>
  </si>
  <si>
    <t>G3110</t>
  </si>
  <si>
    <t>Z9300</t>
  </si>
  <si>
    <t>I6640</t>
  </si>
  <si>
    <t>Z9340</t>
  </si>
  <si>
    <t>I6290</t>
  </si>
  <si>
    <t>I6760</t>
  </si>
  <si>
    <t>J42H0</t>
  </si>
  <si>
    <t>M6700</t>
  </si>
  <si>
    <t>V4360</t>
  </si>
  <si>
    <t>I5000</t>
  </si>
  <si>
    <t>D6880</t>
  </si>
  <si>
    <t>I6180</t>
  </si>
  <si>
    <t>I3400</t>
  </si>
  <si>
    <t>I8390</t>
  </si>
  <si>
    <t>F0690</t>
  </si>
  <si>
    <t>I2580</t>
  </si>
  <si>
    <t>M8190</t>
  </si>
  <si>
    <t>I6500</t>
  </si>
  <si>
    <t>G4500</t>
  </si>
  <si>
    <t>I6680</t>
  </si>
  <si>
    <t>R64H0</t>
  </si>
  <si>
    <t>R6330</t>
  </si>
  <si>
    <t>R13H0</t>
  </si>
  <si>
    <t>R51H0</t>
  </si>
  <si>
    <t>E0790</t>
  </si>
  <si>
    <t>J4590</t>
  </si>
  <si>
    <t>Z9550</t>
  </si>
  <si>
    <t>I7710</t>
  </si>
  <si>
    <t>J4480</t>
  </si>
  <si>
    <t>R9440</t>
  </si>
  <si>
    <t>E1440</t>
  </si>
  <si>
    <t>I6300</t>
  </si>
  <si>
    <t>M1990</t>
  </si>
  <si>
    <t>K5090</t>
  </si>
  <si>
    <t>I64H0</t>
  </si>
  <si>
    <t>E1170</t>
  </si>
  <si>
    <t>M1790</t>
  </si>
  <si>
    <t>F0680</t>
  </si>
  <si>
    <t>L4050</t>
  </si>
  <si>
    <t>E1030</t>
  </si>
  <si>
    <t>E6690</t>
  </si>
  <si>
    <t>I7420</t>
  </si>
  <si>
    <t>K5190</t>
  </si>
  <si>
    <t>T9830</t>
  </si>
  <si>
    <t>R11H0</t>
  </si>
  <si>
    <t>I6710</t>
  </si>
  <si>
    <t>I6010</t>
  </si>
  <si>
    <t>Z9820</t>
  </si>
  <si>
    <t>R2600</t>
  </si>
  <si>
    <t>M1650</t>
  </si>
  <si>
    <t>R2510</t>
  </si>
  <si>
    <t>I7080</t>
  </si>
  <si>
    <t>F4100</t>
  </si>
  <si>
    <t>I6050</t>
  </si>
  <si>
    <t>F3210</t>
  </si>
  <si>
    <t>I6310</t>
  </si>
  <si>
    <t>F0600</t>
  </si>
  <si>
    <t>S7210</t>
  </si>
  <si>
    <t>G4080</t>
  </si>
  <si>
    <t>I6060</t>
  </si>
  <si>
    <t>E8780</t>
  </si>
  <si>
    <t>I6130</t>
  </si>
  <si>
    <t>S4220</t>
  </si>
  <si>
    <t>F0180</t>
  </si>
  <si>
    <t>M7510</t>
  </si>
  <si>
    <t>I7760</t>
  </si>
  <si>
    <t>M4850</t>
  </si>
  <si>
    <t>K8020</t>
  </si>
  <si>
    <t>G9190</t>
  </si>
  <si>
    <t>D3200</t>
  </si>
  <si>
    <t>Z9670</t>
  </si>
  <si>
    <t>F0100</t>
  </si>
  <si>
    <t>A4190</t>
  </si>
  <si>
    <t>I8030</t>
  </si>
  <si>
    <t>K2100</t>
  </si>
  <si>
    <t>E7890</t>
  </si>
  <si>
    <t>I4990</t>
  </si>
  <si>
    <t>Q2830</t>
  </si>
  <si>
    <t>Z5010</t>
  </si>
  <si>
    <t>I4200</t>
  </si>
  <si>
    <t>H3600</t>
  </si>
  <si>
    <t>N2100</t>
  </si>
  <si>
    <t>U0710</t>
  </si>
  <si>
    <t>Z9500</t>
  </si>
  <si>
    <t>D6960</t>
  </si>
  <si>
    <t>M6590</t>
  </si>
  <si>
    <t>I6020</t>
  </si>
  <si>
    <t>G9780</t>
  </si>
  <si>
    <t>M6250</t>
  </si>
  <si>
    <t>I6790</t>
  </si>
  <si>
    <t>N9460</t>
  </si>
  <si>
    <t>bno_6</t>
  </si>
  <si>
    <t>H5390</t>
  </si>
  <si>
    <t>H4310</t>
  </si>
  <si>
    <t>E1080</t>
  </si>
  <si>
    <t>K1320</t>
  </si>
  <si>
    <t>R0000</t>
  </si>
  <si>
    <t>K0290</t>
  </si>
  <si>
    <t>K0490</t>
  </si>
  <si>
    <t>E7840</t>
  </si>
  <si>
    <t>I4550</t>
  </si>
  <si>
    <t>I4290</t>
  </si>
  <si>
    <t>I81H0</t>
  </si>
  <si>
    <t>E1130</t>
  </si>
  <si>
    <t>bno_7</t>
  </si>
  <si>
    <t>bno_8</t>
  </si>
  <si>
    <t>I6920</t>
  </si>
  <si>
    <t>I6150</t>
  </si>
  <si>
    <t>I6160</t>
  </si>
  <si>
    <t>I6000</t>
  </si>
  <si>
    <t>S1210</t>
  </si>
  <si>
    <t>V4990</t>
  </si>
  <si>
    <t>M9930</t>
  </si>
  <si>
    <t>Z9880</t>
  </si>
  <si>
    <t>I8020</t>
  </si>
  <si>
    <t>H8190</t>
  </si>
  <si>
    <t>R5090</t>
  </si>
  <si>
    <t>G5180</t>
  </si>
  <si>
    <t>L3090</t>
  </si>
  <si>
    <t>F9200</t>
  </si>
  <si>
    <t>Z8510</t>
  </si>
  <si>
    <t>N3000</t>
  </si>
  <si>
    <t>I8680</t>
  </si>
  <si>
    <t>N3090</t>
  </si>
  <si>
    <t>M4790</t>
  </si>
  <si>
    <t>I4280</t>
  </si>
  <si>
    <t>M6190</t>
  </si>
  <si>
    <t>Z2980</t>
  </si>
  <si>
    <t>E1390</t>
  </si>
  <si>
    <t>Z9580</t>
  </si>
  <si>
    <t>V1960</t>
  </si>
  <si>
    <t>R4100</t>
  </si>
  <si>
    <t>G9340</t>
  </si>
  <si>
    <t>N3180</t>
  </si>
  <si>
    <t>F3200</t>
  </si>
  <si>
    <t>I6780</t>
  </si>
  <si>
    <t>F03H0</t>
  </si>
  <si>
    <t>I6501</t>
  </si>
  <si>
    <t xml:space="preserve"> </t>
  </si>
  <si>
    <t>I4790</t>
  </si>
  <si>
    <t>E0630</t>
  </si>
  <si>
    <t>N19H0</t>
  </si>
  <si>
    <t>I2190</t>
  </si>
  <si>
    <t xml:space="preserve">R4700 </t>
  </si>
  <si>
    <t xml:space="preserve">I10H0 </t>
  </si>
  <si>
    <t>M6240</t>
  </si>
  <si>
    <t>I7790</t>
  </si>
  <si>
    <t>I7290</t>
  </si>
  <si>
    <t>E3090</t>
  </si>
  <si>
    <t>E1160</t>
  </si>
  <si>
    <t>W01H0</t>
  </si>
  <si>
    <t>Q0570</t>
  </si>
  <si>
    <t>M4190</t>
  </si>
  <si>
    <t>R12HO</t>
  </si>
  <si>
    <t>F3290</t>
  </si>
  <si>
    <t>H1090</t>
  </si>
  <si>
    <t>M3480</t>
  </si>
  <si>
    <t>K2630</t>
  </si>
  <si>
    <t>G2500</t>
  </si>
  <si>
    <t>Q2820</t>
  </si>
  <si>
    <t>N3080</t>
  </si>
  <si>
    <t>S3240</t>
  </si>
  <si>
    <t>L97H0</t>
  </si>
  <si>
    <t>M2100</t>
  </si>
  <si>
    <t>E6600</t>
  </si>
  <si>
    <t>E7880</t>
  </si>
  <si>
    <t>S4000</t>
  </si>
  <si>
    <t>E0590</t>
  </si>
  <si>
    <t>I1510</t>
  </si>
  <si>
    <t>I8900</t>
  </si>
  <si>
    <t>J0500</t>
  </si>
  <si>
    <t>Dysphagia</t>
  </si>
  <si>
    <t>S5200</t>
  </si>
  <si>
    <t>I6030</t>
  </si>
  <si>
    <t>I6040</t>
  </si>
  <si>
    <t>I6070</t>
  </si>
  <si>
    <t>I6080</t>
  </si>
  <si>
    <t>I6200</t>
  </si>
  <si>
    <t>I6210</t>
  </si>
  <si>
    <t>I6502</t>
  </si>
  <si>
    <t>I6522</t>
  </si>
  <si>
    <t>I6530</t>
  </si>
  <si>
    <t>I6580</t>
  </si>
  <si>
    <t>I6590</t>
  </si>
  <si>
    <t>I6610</t>
  </si>
  <si>
    <t>I6620</t>
  </si>
  <si>
    <t>I6630</t>
  </si>
  <si>
    <t>I6711</t>
  </si>
  <si>
    <t>I6712</t>
  </si>
  <si>
    <t>I6713</t>
  </si>
  <si>
    <t>I6714</t>
  </si>
  <si>
    <t>I6715</t>
  </si>
  <si>
    <t>I6716</t>
  </si>
  <si>
    <t>Intracerebral hemorrhage</t>
  </si>
  <si>
    <t>Subarachnoid hemorrhage</t>
  </si>
  <si>
    <t>Cerebral infarction</t>
  </si>
  <si>
    <t>Ataxia</t>
  </si>
  <si>
    <t>Dysarthria, Anarthria</t>
  </si>
  <si>
    <t>D-T</t>
  </si>
  <si>
    <t>M-T</t>
  </si>
  <si>
    <t>F-T</t>
  </si>
  <si>
    <t>DMFT</t>
  </si>
  <si>
    <t>ID</t>
  </si>
  <si>
    <t>Gender</t>
  </si>
  <si>
    <t>Date of birth</t>
  </si>
  <si>
    <t>Age</t>
  </si>
  <si>
    <t>Age groups</t>
  </si>
  <si>
    <t>Stroke onset time</t>
  </si>
  <si>
    <t>Time since stroke</t>
  </si>
  <si>
    <t>Level of education</t>
  </si>
  <si>
    <t>Location type</t>
  </si>
  <si>
    <t>Occupational status</t>
  </si>
  <si>
    <t>Employed</t>
  </si>
  <si>
    <t>Self-employed</t>
  </si>
  <si>
    <t>Unemployed</t>
  </si>
  <si>
    <t>Student</t>
  </si>
  <si>
    <t>Housewife</t>
  </si>
  <si>
    <t>Stay at home parent</t>
  </si>
  <si>
    <t>Pensioner</t>
  </si>
  <si>
    <t>Altered work ability</t>
  </si>
  <si>
    <t>Stroke type</t>
  </si>
  <si>
    <t>Diabetes mellitus</t>
  </si>
  <si>
    <t>Hypertension</t>
  </si>
  <si>
    <t>Hyperlip.</t>
  </si>
  <si>
    <t>Atrial fibrillation</t>
  </si>
  <si>
    <t>Ischemic heart d.</t>
  </si>
  <si>
    <t>Heart failure</t>
  </si>
  <si>
    <t>Dysphasia</t>
  </si>
  <si>
    <t>Hemipl./hemip.</t>
  </si>
  <si>
    <t>Tetrapl./quadripl.</t>
  </si>
  <si>
    <t>Post-stroke depression</t>
  </si>
  <si>
    <t>Smoking</t>
  </si>
  <si>
    <t>Alcohol consumption</t>
  </si>
  <si>
    <t>Frequency of smoking tobacco</t>
  </si>
  <si>
    <t>Frequency of smoking cigars</t>
  </si>
  <si>
    <t>Frequency of smoking pipe</t>
  </si>
  <si>
    <t>Frequency of smoking snuff</t>
  </si>
  <si>
    <t>Unemployed-free intellectual</t>
  </si>
  <si>
    <t>Frequency of alcohol consumption</t>
  </si>
  <si>
    <t xml:space="preserve">FIM </t>
  </si>
  <si>
    <t>Barthel</t>
  </si>
  <si>
    <t>Number of teeth</t>
  </si>
  <si>
    <t>Necessary treatments</t>
  </si>
  <si>
    <t>Last dental visit</t>
  </si>
  <si>
    <t>Frequency of tooth cleaning</t>
  </si>
  <si>
    <t xml:space="preserve">Date of examination </t>
  </si>
  <si>
    <t>Pain code</t>
  </si>
  <si>
    <t>Device used for tooth cleaning</t>
  </si>
  <si>
    <t>Electric toothbrush</t>
  </si>
  <si>
    <t>Manual toothbrush</t>
  </si>
  <si>
    <t>floss</t>
  </si>
  <si>
    <t>mouthwash</t>
  </si>
  <si>
    <t>other</t>
  </si>
  <si>
    <t>use of denture cleaner</t>
  </si>
  <si>
    <t>maxillary denture</t>
  </si>
  <si>
    <t>mandibular denture</t>
  </si>
  <si>
    <t>xerostomia</t>
  </si>
  <si>
    <t>Mucosal lesion</t>
  </si>
  <si>
    <t>FEMALE</t>
  </si>
  <si>
    <t>MALE</t>
  </si>
  <si>
    <t>Type of toothbrush code</t>
  </si>
  <si>
    <t>floss/mouthwash code</t>
  </si>
  <si>
    <t>No formal schooling</t>
  </si>
  <si>
    <t>Less than primary school</t>
  </si>
  <si>
    <t>Primary school completed</t>
  </si>
  <si>
    <t>Secondary school completed</t>
  </si>
  <si>
    <t>High school completed</t>
  </si>
  <si>
    <t>College/university completed</t>
  </si>
  <si>
    <t>Postgraduate degree</t>
  </si>
  <si>
    <t>Capital</t>
  </si>
  <si>
    <t>Periurban area</t>
  </si>
  <si>
    <t>Rural</t>
  </si>
  <si>
    <t>20 or more</t>
  </si>
  <si>
    <t>10-19_</t>
  </si>
  <si>
    <t>1-9_</t>
  </si>
  <si>
    <t>No remaining teeth</t>
  </si>
  <si>
    <t>Denture</t>
  </si>
  <si>
    <t>Complete denture</t>
  </si>
  <si>
    <t>Partial denture</t>
  </si>
  <si>
    <t xml:space="preserve">No </t>
  </si>
  <si>
    <t>Necessary treatment</t>
  </si>
  <si>
    <t>No</t>
  </si>
  <si>
    <t>Prevention</t>
  </si>
  <si>
    <t>Comprehensive</t>
  </si>
  <si>
    <t>Urgent</t>
  </si>
  <si>
    <t>Treatment</t>
  </si>
  <si>
    <t>never</t>
  </si>
  <si>
    <t>&lt;6months</t>
  </si>
  <si>
    <t>6-12_month</t>
  </si>
  <si>
    <t>1-2_years</t>
  </si>
  <si>
    <t>2-5_years</t>
  </si>
  <si>
    <t>&gt;5years</t>
  </si>
  <si>
    <t>Pain</t>
  </si>
  <si>
    <t>Yes</t>
  </si>
  <si>
    <t>Dont'know</t>
  </si>
  <si>
    <t>None of them</t>
  </si>
  <si>
    <t>Electric+manual</t>
  </si>
  <si>
    <t>Never</t>
  </si>
  <si>
    <t>Twice or more a day</t>
  </si>
  <si>
    <t>Once a day</t>
  </si>
  <si>
    <t>2–6 times a week</t>
  </si>
  <si>
    <t>Once a week</t>
  </si>
  <si>
    <t>2–3 times a month</t>
  </si>
  <si>
    <t>Once a month</t>
  </si>
  <si>
    <t>Floss/mouthwash used</t>
  </si>
  <si>
    <t xml:space="preserve">None of them </t>
  </si>
  <si>
    <t>Floss</t>
  </si>
  <si>
    <t>Mouthwash</t>
  </si>
  <si>
    <t>Floss+mouthwash</t>
  </si>
  <si>
    <t>Frequency of smoking</t>
  </si>
  <si>
    <t>Every day</t>
  </si>
  <si>
    <t>Several times a week</t>
  </si>
  <si>
    <t>Several times a month</t>
  </si>
  <si>
    <t>Seldom</t>
  </si>
  <si>
    <t>No in the past 30 days</t>
  </si>
  <si>
    <t>Occasionally</t>
  </si>
  <si>
    <t>&lt;1 glass</t>
  </si>
  <si>
    <t>1 glass</t>
  </si>
  <si>
    <t>2 glass</t>
  </si>
  <si>
    <t>3 glass</t>
  </si>
  <si>
    <t>4 glass</t>
  </si>
  <si>
    <t>&gt;5 glass</t>
  </si>
  <si>
    <t>Xerostomia</t>
  </si>
  <si>
    <t>very often</t>
  </si>
  <si>
    <t>often</t>
  </si>
  <si>
    <t>sometimes</t>
  </si>
  <si>
    <t>dont'know</t>
  </si>
  <si>
    <t>dont'feel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</si>
</sst>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14" fontId="0" fillId="0" borderId="0" xfId="0" applyNumberFormat="1"/>
    <xf numFmtId="14" fontId="0" fillId="33" borderId="0" xfId="0" applyNumberFormat="1" applyFill="1"/>
    <xf numFmtId="14" fontId="0" fillId="0" borderId="0" xfId="0" applyNumberFormat="1" applyAlignment="1">
      <alignment horizontal="left"/>
    </xf>
    <xf numFmtId="14" fontId="0" fillId="33" borderId="0" xfId="0" applyNumberFormat="1" applyFill="1" applyAlignment="1">
      <alignment horizontal="left"/>
    </xf>
    <xf numFmtId="14" fontId="0" fillId="0" borderId="0" xfId="0" applyNumberFormat="1" applyAlignment="1" applyProtection="1">
      <alignment horizontal="left"/>
      <protection locked="0"/>
    </xf>
    <xf numFmtId="0" fontId="0" fillId="33" borderId="0" xfId="0" applyFill="1"/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1" fontId="0" fillId="0" borderId="0" xfId="0" applyNumberFormat="1"/>
    <xf numFmtId="0" fontId="0" fillId="0" borderId="0" xfId="0" applyNumberFormat="1"/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0" fontId="0" fillId="0" borderId="0" xfId="0" applyFont="1" applyFill="1" applyBorder="1"/>
    <xf numFmtId="0" fontId="16" fillId="34" borderId="10" xfId="0" applyFont="1" applyFill="1" applyBorder="1"/>
    <xf numFmtId="0" fontId="0" fillId="34" borderId="0" xfId="0" applyFill="1"/>
    <xf numFmtId="0" fontId="16" fillId="35" borderId="10" xfId="0" applyFont="1" applyFill="1" applyBorder="1"/>
    <xf numFmtId="0" fontId="0" fillId="35" borderId="0" xfId="0" applyFill="1"/>
    <xf numFmtId="0" fontId="16" fillId="36" borderId="10" xfId="0" applyFont="1" applyFill="1" applyBorder="1"/>
    <xf numFmtId="2" fontId="0" fillId="0" borderId="0" xfId="0" applyNumberFormat="1"/>
    <xf numFmtId="0" fontId="16" fillId="0" borderId="0" xfId="0" applyFont="1" applyBorder="1"/>
    <xf numFmtId="0" fontId="18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9" fillId="0" borderId="0" xfId="0" applyFont="1" applyBorder="1"/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0" fillId="0" borderId="0" xfId="0" applyFill="1"/>
    <xf numFmtId="49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79"/>
  <sheetViews>
    <sheetView tabSelected="1" topLeftCell="AD1" zoomScale="86" zoomScaleNormal="85" workbookViewId="0">
      <pane ySplit="1" topLeftCell="A2" activePane="bottomLeft" state="frozen"/>
      <selection pane="bottomLeft" activeCell="AW54" sqref="AW54:AW346"/>
    </sheetView>
  </sheetViews>
  <sheetFormatPr defaultRowHeight="14.5" x14ac:dyDescent="0.35"/>
  <cols>
    <col min="3" max="3" width="13.90625" bestFit="1" customWidth="1"/>
    <col min="4" max="4" width="5.6328125" style="9" customWidth="1"/>
    <col min="5" max="5" width="7.453125" style="9" customWidth="1"/>
    <col min="6" max="6" width="13.453125" bestFit="1" customWidth="1"/>
    <col min="7" max="7" width="22.6328125" bestFit="1" customWidth="1"/>
    <col min="8" max="8" width="8.90625" customWidth="1"/>
    <col min="9" max="9" width="6.90625" customWidth="1"/>
    <col min="10" max="10" width="7.453125" customWidth="1"/>
    <col min="11" max="11" width="7.90625" customWidth="1"/>
    <col min="12" max="20" width="1.08984375" customWidth="1"/>
    <col min="29" max="29" width="3.453125" style="11" customWidth="1"/>
    <col min="30" max="30" width="7.6328125" customWidth="1"/>
    <col min="31" max="31" width="6.90625" customWidth="1"/>
    <col min="32" max="32" width="7.54296875" customWidth="1"/>
    <col min="33" max="33" width="8.36328125" customWidth="1"/>
    <col min="34" max="34" width="7.81640625" customWidth="1"/>
    <col min="35" max="42" width="7.6328125" customWidth="1"/>
    <col min="49" max="49" width="9.81640625" customWidth="1"/>
    <col min="50" max="50" width="8.7265625" customWidth="1"/>
    <col min="52" max="52" width="11.7265625" bestFit="1" customWidth="1"/>
    <col min="53" max="53" width="10.08984375" customWidth="1"/>
    <col min="56" max="56" width="7.1796875" customWidth="1"/>
    <col min="57" max="57" width="8.1796875" customWidth="1"/>
    <col min="63" max="63" width="22.1796875" bestFit="1" customWidth="1"/>
    <col min="65" max="80" width="2.36328125" style="16" customWidth="1"/>
    <col min="81" max="95" width="2.36328125" style="18" customWidth="1"/>
    <col min="96" max="96" width="2.6328125" style="18" customWidth="1"/>
    <col min="97" max="102" width="9.1796875" customWidth="1"/>
    <col min="104" max="104" width="17.90625" customWidth="1"/>
  </cols>
  <sheetData>
    <row r="1" spans="1:104" s="7" customFormat="1" ht="15" thickBot="1" x14ac:dyDescent="0.4">
      <c r="A1" s="7" t="s">
        <v>379</v>
      </c>
      <c r="B1" s="7" t="s">
        <v>380</v>
      </c>
      <c r="C1" s="7" t="s">
        <v>381</v>
      </c>
      <c r="D1" s="7" t="s">
        <v>382</v>
      </c>
      <c r="E1" s="7" t="s">
        <v>383</v>
      </c>
      <c r="F1" s="7" t="s">
        <v>384</v>
      </c>
      <c r="G1" s="8" t="s">
        <v>422</v>
      </c>
      <c r="H1" s="8" t="s">
        <v>385</v>
      </c>
      <c r="I1" s="7" t="s">
        <v>386</v>
      </c>
      <c r="J1" s="7" t="s">
        <v>387</v>
      </c>
      <c r="K1" s="7" t="s">
        <v>388</v>
      </c>
      <c r="L1" s="7" t="s">
        <v>389</v>
      </c>
      <c r="M1" s="7" t="s">
        <v>390</v>
      </c>
      <c r="N1" s="7" t="s">
        <v>391</v>
      </c>
      <c r="O1" s="7" t="s">
        <v>414</v>
      </c>
      <c r="P1" s="7" t="s">
        <v>393</v>
      </c>
      <c r="Q1" s="7" t="s">
        <v>392</v>
      </c>
      <c r="R1" s="7" t="s">
        <v>394</v>
      </c>
      <c r="S1" s="7" t="s">
        <v>395</v>
      </c>
      <c r="T1" s="7" t="s">
        <v>396</v>
      </c>
      <c r="U1" s="7" t="s">
        <v>34</v>
      </c>
      <c r="V1" s="7" t="s">
        <v>36</v>
      </c>
      <c r="W1" s="7" t="s">
        <v>33</v>
      </c>
      <c r="X1" s="7" t="s">
        <v>32</v>
      </c>
      <c r="Y1" s="7" t="s">
        <v>35</v>
      </c>
      <c r="Z1" s="7" t="s">
        <v>268</v>
      </c>
      <c r="AA1" s="7" t="s">
        <v>281</v>
      </c>
      <c r="AB1" s="7" t="s">
        <v>282</v>
      </c>
      <c r="AC1" s="7" t="s">
        <v>397</v>
      </c>
      <c r="AD1" s="19" t="s">
        <v>398</v>
      </c>
      <c r="AE1" s="19" t="s">
        <v>399</v>
      </c>
      <c r="AF1" s="19" t="s">
        <v>400</v>
      </c>
      <c r="AG1" s="19" t="s">
        <v>401</v>
      </c>
      <c r="AH1" s="19" t="s">
        <v>402</v>
      </c>
      <c r="AI1" s="19" t="s">
        <v>403</v>
      </c>
      <c r="AJ1" s="15" t="s">
        <v>348</v>
      </c>
      <c r="AK1" s="15" t="s">
        <v>374</v>
      </c>
      <c r="AL1" s="15" t="s">
        <v>404</v>
      </c>
      <c r="AM1" s="15" t="s">
        <v>405</v>
      </c>
      <c r="AN1" s="15" t="s">
        <v>406</v>
      </c>
      <c r="AO1" s="15" t="s">
        <v>373</v>
      </c>
      <c r="AP1" s="15" t="s">
        <v>407</v>
      </c>
      <c r="AQ1" s="19" t="s">
        <v>408</v>
      </c>
      <c r="AR1" s="19" t="s">
        <v>410</v>
      </c>
      <c r="AS1" s="19" t="s">
        <v>411</v>
      </c>
      <c r="AT1" s="19" t="s">
        <v>412</v>
      </c>
      <c r="AU1" s="19" t="s">
        <v>413</v>
      </c>
      <c r="AV1" s="19" t="s">
        <v>409</v>
      </c>
      <c r="AW1" s="19" t="s">
        <v>415</v>
      </c>
      <c r="AX1" s="7" t="s">
        <v>416</v>
      </c>
      <c r="AY1" s="7" t="s">
        <v>417</v>
      </c>
      <c r="AZ1" s="7" t="s">
        <v>418</v>
      </c>
      <c r="BA1" s="7" t="s">
        <v>419</v>
      </c>
      <c r="BB1" s="7" t="s">
        <v>420</v>
      </c>
      <c r="BC1" s="7" t="s">
        <v>423</v>
      </c>
      <c r="BD1" s="7" t="s">
        <v>421</v>
      </c>
      <c r="BE1" s="7" t="s">
        <v>437</v>
      </c>
      <c r="BF1" s="7" t="s">
        <v>425</v>
      </c>
      <c r="BG1" s="7" t="s">
        <v>426</v>
      </c>
      <c r="BH1" s="7" t="s">
        <v>438</v>
      </c>
      <c r="BI1" s="7" t="s">
        <v>427</v>
      </c>
      <c r="BJ1" s="7" t="s">
        <v>428</v>
      </c>
      <c r="BK1" s="7" t="s">
        <v>429</v>
      </c>
      <c r="BL1" s="7" t="s">
        <v>430</v>
      </c>
      <c r="BM1" s="15" t="s">
        <v>0</v>
      </c>
      <c r="BN1" s="15" t="s">
        <v>1</v>
      </c>
      <c r="BO1" s="15" t="s">
        <v>2</v>
      </c>
      <c r="BP1" s="15" t="s">
        <v>3</v>
      </c>
      <c r="BQ1" s="15" t="s">
        <v>4</v>
      </c>
      <c r="BR1" s="15" t="s">
        <v>5</v>
      </c>
      <c r="BS1" s="15" t="s">
        <v>6</v>
      </c>
      <c r="BT1" s="15" t="s">
        <v>7</v>
      </c>
      <c r="BU1" s="15" t="s">
        <v>8</v>
      </c>
      <c r="BV1" s="15" t="s">
        <v>9</v>
      </c>
      <c r="BW1" s="15" t="s">
        <v>10</v>
      </c>
      <c r="BX1" s="15" t="s">
        <v>11</v>
      </c>
      <c r="BY1" s="15" t="s">
        <v>12</v>
      </c>
      <c r="BZ1" s="15" t="s">
        <v>13</v>
      </c>
      <c r="CA1" s="15" t="s">
        <v>14</v>
      </c>
      <c r="CB1" s="15" t="s">
        <v>15</v>
      </c>
      <c r="CC1" s="17" t="s">
        <v>16</v>
      </c>
      <c r="CD1" s="17" t="s">
        <v>17</v>
      </c>
      <c r="CE1" s="17" t="s">
        <v>18</v>
      </c>
      <c r="CF1" s="17" t="s">
        <v>19</v>
      </c>
      <c r="CG1" s="17" t="s">
        <v>20</v>
      </c>
      <c r="CH1" s="17" t="s">
        <v>21</v>
      </c>
      <c r="CI1" s="17" t="s">
        <v>22</v>
      </c>
      <c r="CJ1" s="17" t="s">
        <v>23</v>
      </c>
      <c r="CK1" s="17" t="s">
        <v>24</v>
      </c>
      <c r="CL1" s="17" t="s">
        <v>25</v>
      </c>
      <c r="CM1" s="17" t="s">
        <v>26</v>
      </c>
      <c r="CN1" s="17" t="s">
        <v>27</v>
      </c>
      <c r="CO1" s="17" t="s">
        <v>28</v>
      </c>
      <c r="CP1" s="17" t="s">
        <v>29</v>
      </c>
      <c r="CQ1" s="17" t="s">
        <v>30</v>
      </c>
      <c r="CR1" s="17" t="s">
        <v>31</v>
      </c>
      <c r="CS1" s="7" t="s">
        <v>375</v>
      </c>
      <c r="CT1" s="7" t="s">
        <v>376</v>
      </c>
      <c r="CU1" s="7" t="s">
        <v>377</v>
      </c>
      <c r="CV1" s="7" t="s">
        <v>378</v>
      </c>
      <c r="CW1" s="7" t="s">
        <v>431</v>
      </c>
      <c r="CX1" s="7" t="s">
        <v>432</v>
      </c>
      <c r="CY1" s="7" t="s">
        <v>433</v>
      </c>
      <c r="CZ1" s="7" t="s">
        <v>434</v>
      </c>
    </row>
    <row r="2" spans="1:104" x14ac:dyDescent="0.35">
      <c r="A2" s="10">
        <v>1</v>
      </c>
      <c r="B2" t="s">
        <v>435</v>
      </c>
      <c r="C2" s="1">
        <v>17745</v>
      </c>
      <c r="D2" s="9">
        <f t="shared" ref="D2:D67" si="0">INT((G2-C2)/365)</f>
        <v>69</v>
      </c>
      <c r="E2" s="9">
        <f>IF(D2&lt;25,0,IF(D2&lt;50,1,IF(D2&lt;65,2,IF(D2&lt;80,3,4))))</f>
        <v>3</v>
      </c>
      <c r="F2" s="1">
        <v>42035</v>
      </c>
      <c r="G2" s="3">
        <v>43055.502789351849</v>
      </c>
      <c r="H2" s="12">
        <f>YEARFRAC(F2,G2)*12</f>
        <v>33.533333333333331</v>
      </c>
      <c r="I2">
        <v>2</v>
      </c>
      <c r="J2">
        <v>2</v>
      </c>
      <c r="K2">
        <f t="shared" ref="K2:K65" si="1">IF(L2=TRUE,1,IF(M2=TRUE,2,IF(N2=TRUE,0,IF(O2=TRUE,0,IF(P2=TRUE,3,IF(Q2=TRUE,4,IF(R2=TRUE,5,IF(S2=TRUE,6,IF(T2=TRUE,7,)))))))))</f>
        <v>1</v>
      </c>
      <c r="L2" t="b">
        <v>1</v>
      </c>
      <c r="M2" t="b">
        <v>0</v>
      </c>
      <c r="N2" t="b">
        <v>0</v>
      </c>
      <c r="O2" t="b">
        <v>0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s="1" t="s">
        <v>41</v>
      </c>
      <c r="V2" t="s">
        <v>43</v>
      </c>
      <c r="W2" s="1" t="s">
        <v>48</v>
      </c>
      <c r="Y2" s="1"/>
      <c r="Z2" s="1"/>
      <c r="AA2" s="1"/>
      <c r="AB2" s="1"/>
      <c r="AC2" s="11" t="str">
        <f>IF(OR(INDEX(U2='ICD-codes-stroke'!$A$1:$A$20,)),"1",IF(OR(INDEX(U2='ICD-codes-stroke'!$A$22:$A$35,)),"2",IF(OR(INDEX(U2='ICD-codes-stroke'!$A$37:$A$64,)),"3","")))</f>
        <v>3</v>
      </c>
      <c r="AD2" s="1" t="str">
        <f>IF(COUNTIF(U2:AB2,"*"&amp;'ICD codes-diseases'!$A$15&amp;"*"),"YES",IF(COUNTIF(U2:AB2,"*"&amp;'ICD codes-diseases'!$A$16&amp;"*"),"YES",IF(COUNTIF(U2:AB2,"*"&amp;'ICD codes-diseases'!$A$17&amp;"*"),"YES",IF(COUNTIF(U2:AB2,"*"&amp;'ICD codes-diseases'!$A$18&amp;"*"),"YES",IF(COUNTIF(U2:AB2,"*"&amp;'ICD codes-diseases'!$A$19&amp;"*"),"YES",IF(COUNTIF(U2:AB2,"*"&amp;'ICD codes-diseases'!$A$20&amp;"*"),"YES",IF(COUNTIF(U2:AB2,"*"&amp;'ICD codes-diseases'!$A$21&amp;"*"),"YES",IF(COUNTIF(U2:AB2,"*"&amp;'ICD codes-diseases'!$A$22&amp;"*"),"YES",IF(COUNTIF(U2:AB2,"*"&amp;'ICD codes-diseases'!$A$23&amp;"*"),"YES",IF(COUNTIF(U2:AB2,"*"&amp;'ICD codes-diseases'!$A$24&amp;"*"),"YES",IF(COUNTIF(U2:AB2,"*"&amp;'ICD codes-diseases'!$A$25&amp;"*"),"YES",IF(COUNTIF(U2:AB2,"*"&amp;'ICD codes-diseases'!$A$26&amp;"*"),"YES",IF(COUNTIF(U2:AB2,"*"&amp;'ICD codes-diseases'!$A$27&amp;"*"),"YES",IF(COUNTIF(U2:AB2,"*"&amp;'ICD codes-diseases'!$A$28&amp;"*"),"YES",IF(COUNTIF(U2:AB2,"*"&amp;'ICD codes-diseases'!$A$29&amp;"*"),"YES",IF(COUNTIF(U2:AB2,"*"&amp;'ICD codes-diseases'!$A$30&amp;"*"),"YES","NO"))))))))))))))))</f>
        <v>NO</v>
      </c>
      <c r="AE2" s="1" t="str">
        <f>IF(COUNTIF(U2:AB2,"*"&amp;'ICD codes-diseases'!$A$92&amp;"*"),"YES","NO")</f>
        <v>YES</v>
      </c>
      <c r="AF2" s="10" t="str">
        <f>IF(COUNTIF(U2:AB2,"*"&amp;'ICD codes-diseases'!$A$34&amp;"*"),"YES",IF(COUNTIF(U2:AB2,"*"&amp;'ICD codes-diseases'!$A$35&amp;"*"),"YES",IF(COUNTIF(U2:AB2,"*"&amp;'ICD codes-diseases'!$A$36&amp;"*"),"YES",IF(COUNTIF(U2:AB2,"*"&amp;'ICD codes-diseases'!$A$37&amp;"*"),"YES",IF(COUNTIF(U2:AB2,"*"&amp;'ICD codes-diseases'!$A$38&amp;"*"),"YES",IF(COUNTIF(U2:AB2,"*"&amp;'ICD codes-diseases'!$A$39&amp;"*"),"YES","NO"))))))</f>
        <v>NO</v>
      </c>
      <c r="AG2" s="1" t="str">
        <f>IF(COUNTIF(U2:AB2,'ICD codes-diseases'!$A$113),"YES","NO")</f>
        <v>NO</v>
      </c>
      <c r="AH2" s="1" t="str">
        <f>IF(COUNTIF(U2:AB2,"*"&amp;'ICD codes-diseases'!$A$96&amp;"*"),"YES",IF(COUNTIF(U2:AB2,"*"&amp;'ICD codes-diseases'!$A$97&amp;"*"),"YES",IF(COUNTIF(U2:AB2,"*"&amp;'ICD codes-diseases'!$A$98&amp;"*"),"YES",IF(COUNTIF(U2:AB2,"*"&amp;'ICD codes-diseases'!$A$99&amp;"*"),"YES",IF(COUNTIF(U2:AB2,"*"&amp;'ICD codes-diseases'!$A$100&amp;"*"),"YES",IF(COUNTIF(U2:AB2,"*"&amp;'ICD codes-diseases'!$A$101&amp;"*"),"YES",IF(COUNTIF(U2:AB2,"*"&amp;'ICD codes-diseases'!$A$102&amp;"*"),"YES",IF(COUNTIF(U2:AB2,"*"&amp;'ICD codes-diseases'!$A$103&amp;"*"),"YES","NO"))))))))</f>
        <v>NO</v>
      </c>
      <c r="AI2" s="1" t="str">
        <f>IF(COUNTIF(U2:AB2,"*"&amp;'ICD codes-diseases'!$A$116&amp;"*"),"YES",IF(COUNTIF(U2:AB2,"*"&amp;'ICD codes-diseases'!$A$117&amp;"*"),"YES","NO"))</f>
        <v>NO</v>
      </c>
      <c r="AJ2" s="1" t="str">
        <f>IF(COUNTIF(U2:AB2,"*"&amp;'ICD codes-diseases'!$A$206&amp;"*"),"YES","NO")</f>
        <v>NO</v>
      </c>
      <c r="AK2" s="1" t="str">
        <f>IF(COUNTIF(U2:AB2,"*"&amp;'ICD codes-diseases'!$A$217&amp;"*"),"YES","NO")</f>
        <v>NO</v>
      </c>
      <c r="AL2" s="1" t="str">
        <f>IF(COUNTIF(U2:AB2,"*"&amp;'ICD codes-diseases'!$A$216&amp;"*"),"YES","NO")</f>
        <v>NO</v>
      </c>
      <c r="AM2" s="1" t="str">
        <f>IF(COUNTIF(U2:AB2,"*"&amp;'ICD codes-diseases'!$A$73&amp;"*"),"YES",IF(COUNTIF(U2:AB2,"*"&amp;'ICD codes-diseases'!$A$74&amp;"*"),"YES",IF(COUNTIF(U2:AB2,"*"&amp;'ICD codes-diseases'!$A$75&amp;"*"),"YES","NO")))</f>
        <v>YES</v>
      </c>
      <c r="AN2" s="1" t="str">
        <f>IF(COUNTIF(U2:AB2,"*"&amp;'ICD codes-diseases'!$A$76&amp;"*"),"YES",IF(COUNTIF(U2:AB2,"*"&amp;'ICD codes-diseases'!$A$77&amp;"*"),"YES",IF(COUNTIF(U2:AB2,"*"&amp;'ICD codes-diseases'!$A$78&amp;"*"),"YES","NO")))</f>
        <v>NO</v>
      </c>
      <c r="AO2" s="1" t="str">
        <f>IF(COUNTIF(U2:AB2,"*"&amp;'ICD codes-diseases'!$A$209&amp;"*"),"YES",IF(COUNTIF(U2:AB2,"*"&amp;'ICD codes-diseases'!$A$212&amp;"*"),"YES","NO"))</f>
        <v>NO</v>
      </c>
      <c r="AP2" s="1" t="str">
        <f>IF(COUNTIF(U2:AB2,"*"&amp;'ICD codes-diseases'!$A$47&amp;"*"),"YES",IF(COUNTIF(U2:AB2,"*"&amp;'ICD codes-diseases'!$A$48&amp;"*"),"YES",IF(COUNTIF(U2:AB2,"*"&amp;'ICD codes-diseases'!$A$49&amp;"*"),"YES",IF(COUNTIF(U2:AB2,"*"&amp;'ICD codes-diseases'!$A$50&amp;"*"),"YES",IF(COUNTIF(U2:AB2,"*"&amp;'ICD codes-diseases'!$A$52&amp;"*"),"YES",IF(COUNTIF(U2:AB2,"*"&amp;'ICD codes-diseases'!$A$53&amp;"*"),"YES",IF(COUNTIF(U2:AB2,"*"&amp;'ICD codes-diseases'!$A$54&amp;"*"),"YES",IF(COUNTIF(U2:AB2,"*"&amp;'ICD codes-diseases'!$A$55&amp;"*"),"YES",IF(COUNTIF(U2:AB2,"*"&amp;'ICD codes-diseases'!$A$56&amp;"*"),"YES",IF(COUNTIF(U2:AB2,"*"&amp;'ICD codes-diseases'!$A$57&amp;"*"),"YES",IF(COUNTIF(U2:AB2,"*"&amp;'ICD codes-diseases'!$A$58&amp;"*"),"YES",IF(COUNTIF(U2:AB2,"*"&amp;'ICD codes-diseases'!$A$60&amp;"*"),"YES",IF(COUNTIF(U2:AB2,"*"&amp;'ICD codes-diseases'!$A$61&amp;"*"),"YES","NO")))))))))))))</f>
        <v>NO</v>
      </c>
      <c r="AQ2" s="10" t="b">
        <f t="shared" ref="AQ2:AQ65" si="2">IF(AND(AR2=5,AS2=5,AT2=5,AU2=5),FALSE,TRUE)</f>
        <v>0</v>
      </c>
      <c r="AR2">
        <v>5</v>
      </c>
      <c r="AS2">
        <v>5</v>
      </c>
      <c r="AT2">
        <v>5</v>
      </c>
      <c r="AU2">
        <v>5</v>
      </c>
      <c r="AV2" t="b">
        <f t="shared" ref="AV2:AV65" si="3">IF(AW2=0,FALSE,TRUE)</f>
        <v>1</v>
      </c>
      <c r="AW2">
        <v>1</v>
      </c>
      <c r="AX2" s="9">
        <v>113</v>
      </c>
      <c r="AY2" s="9">
        <v>95</v>
      </c>
      <c r="AZ2">
        <v>0</v>
      </c>
      <c r="BA2">
        <v>1</v>
      </c>
      <c r="BB2">
        <v>5</v>
      </c>
      <c r="BC2">
        <v>0</v>
      </c>
      <c r="BD2">
        <v>2</v>
      </c>
      <c r="BE2">
        <f>IF(AND(BF2="NEM",BG2="NEM"),0,IF(AND(BF2="IGEN",BG2="NEM"),1,IF(AND(BF2="NEM",BG2="IGEN"),2,3)))</f>
        <v>2</v>
      </c>
      <c r="BF2" t="s">
        <v>37</v>
      </c>
      <c r="BG2" t="s">
        <v>38</v>
      </c>
      <c r="BH2">
        <f>IF(AND(BI2="NEM",BJ2="NEM"),0,IF(AND(BI2="IGEN",BJ2="NEM"),1,IF(AND(BI2="NEM",BJ2="IGEN"),2,3)))</f>
        <v>0</v>
      </c>
      <c r="BI2" t="s">
        <v>37</v>
      </c>
      <c r="BJ2" t="s">
        <v>37</v>
      </c>
      <c r="BK2" t="s">
        <v>37</v>
      </c>
      <c r="BL2" t="b">
        <v>0</v>
      </c>
      <c r="BM2" s="16">
        <v>7</v>
      </c>
      <c r="BN2" s="16">
        <v>7</v>
      </c>
      <c r="BO2" s="16">
        <v>4</v>
      </c>
      <c r="BP2" s="16">
        <v>7</v>
      </c>
      <c r="BQ2" s="16">
        <v>4</v>
      </c>
      <c r="BR2" s="16">
        <v>0</v>
      </c>
      <c r="BS2" s="16">
        <v>4</v>
      </c>
      <c r="BT2" s="16">
        <v>4</v>
      </c>
      <c r="BU2" s="16">
        <v>7</v>
      </c>
      <c r="BV2" s="16">
        <v>7</v>
      </c>
      <c r="BW2" s="16">
        <v>7</v>
      </c>
      <c r="BX2" s="16">
        <v>7</v>
      </c>
      <c r="BY2" s="16">
        <v>7</v>
      </c>
      <c r="BZ2" s="16">
        <v>7</v>
      </c>
      <c r="CA2" s="16">
        <v>4</v>
      </c>
      <c r="CB2" s="16">
        <v>5</v>
      </c>
      <c r="CC2" s="18">
        <v>0</v>
      </c>
      <c r="CD2" s="18">
        <v>0</v>
      </c>
      <c r="CE2" s="18">
        <v>0</v>
      </c>
      <c r="CF2" s="18">
        <v>0</v>
      </c>
      <c r="CG2" s="18">
        <v>4</v>
      </c>
      <c r="CH2" s="18">
        <v>4</v>
      </c>
      <c r="CI2" s="18">
        <v>4</v>
      </c>
      <c r="CJ2" s="18">
        <v>4</v>
      </c>
      <c r="CK2" s="18">
        <v>1</v>
      </c>
      <c r="CL2" s="18">
        <v>0</v>
      </c>
      <c r="CM2" s="18">
        <v>0</v>
      </c>
      <c r="CN2" s="18">
        <v>0</v>
      </c>
      <c r="CO2" s="18">
        <v>4</v>
      </c>
      <c r="CP2" s="18">
        <v>4</v>
      </c>
      <c r="CQ2" s="18">
        <v>4</v>
      </c>
      <c r="CR2" s="18">
        <v>4</v>
      </c>
      <c r="CS2">
        <f t="shared" ref="CS2:CS65" si="4">COUNTIF(BM2:BT2,1)+COUNTIF(BU2:CB2,1)+COUNTIF(CC2:CJ2,1)+COUNTIF(CK2:CR2,1)+COUNTIF(BM2:BT2,2)+COUNTIF(BU2:CB2,2)+COUNTIF(CC2:CJ2,2)+COUNTIF(CK2:CR2,2)</f>
        <v>1</v>
      </c>
      <c r="CT2">
        <f t="shared" ref="CT2:CT65" si="5">COUNTIF(BM2:BT2,4)+COUNTIF(BU2:CB2,4)+COUNTIF(CC2:CJ2,4)+COUNTIF(CK2:CR2,4)+COUNTIF(BM2:BT2,5)+COUNTIF(BU2:CB2,5)+COUNTIF(CC2:CJ2,5)+COUNTIF(CK2:CR2,5)</f>
        <v>14</v>
      </c>
      <c r="CU2">
        <f t="shared" ref="CU2:CU65" si="6">COUNTIF(BM2:BT2,3)+COUNTIF(BU2:CB2,3)+COUNTIF(CC2:CJ2,3)+COUNTIF(CK2:CR2,3)</f>
        <v>0</v>
      </c>
      <c r="CV2">
        <f t="shared" ref="CV2:CV65" si="7">SUM(CS2,CT2,CU2)</f>
        <v>15</v>
      </c>
      <c r="CW2">
        <v>0</v>
      </c>
      <c r="CX2">
        <v>0</v>
      </c>
      <c r="CY2">
        <v>4</v>
      </c>
      <c r="CZ2" t="b">
        <v>1</v>
      </c>
    </row>
    <row r="3" spans="1:104" x14ac:dyDescent="0.35">
      <c r="A3" s="10">
        <v>2</v>
      </c>
      <c r="B3" t="s">
        <v>436</v>
      </c>
      <c r="C3" s="1">
        <v>25400</v>
      </c>
      <c r="D3" s="9">
        <f t="shared" si="0"/>
        <v>48</v>
      </c>
      <c r="E3" s="9">
        <f t="shared" ref="E3:E66" si="8">IF(D3&lt;25,0,IF(D3&lt;50,1,IF(D3&lt;65,2,IF(D3&lt;80,3,4))))</f>
        <v>1</v>
      </c>
      <c r="F3" s="1">
        <v>42972</v>
      </c>
      <c r="G3" s="3">
        <v>43060.43109953704</v>
      </c>
      <c r="H3" s="12">
        <f t="shared" ref="H3:H66" si="9">YEARFRAC(F3,G3)*12</f>
        <v>2.8666666666666667</v>
      </c>
      <c r="I3">
        <v>4</v>
      </c>
      <c r="J3">
        <v>2</v>
      </c>
      <c r="K3">
        <f t="shared" si="1"/>
        <v>1</v>
      </c>
      <c r="L3" t="b">
        <v>1</v>
      </c>
      <c r="M3" t="b">
        <v>0</v>
      </c>
      <c r="N3" t="b">
        <v>0</v>
      </c>
      <c r="O3" t="b">
        <v>0</v>
      </c>
      <c r="P3" t="b">
        <v>0</v>
      </c>
      <c r="Q3" t="b">
        <v>0</v>
      </c>
      <c r="R3" t="b">
        <v>0</v>
      </c>
      <c r="S3" t="b">
        <v>0</v>
      </c>
      <c r="T3" t="b">
        <v>0</v>
      </c>
      <c r="U3" s="1" t="s">
        <v>62</v>
      </c>
      <c r="V3" t="s">
        <v>43</v>
      </c>
      <c r="W3" s="1" t="s">
        <v>48</v>
      </c>
      <c r="Y3" s="1"/>
      <c r="Z3" s="1"/>
      <c r="AA3" s="1"/>
      <c r="AB3" s="1"/>
      <c r="AC3" s="11" t="str">
        <f>IF(OR(INDEX(U3='ICD-codes-stroke'!$A$1:$A$20,)),"1",IF(OR(INDEX(U3='ICD-codes-stroke'!$A$22:$A$35,)),"2",IF(OR(INDEX(U3='ICD-codes-stroke'!$A$37:$A$64,)),"3","")))</f>
        <v>2</v>
      </c>
      <c r="AD3" s="1" t="str">
        <f>IF(COUNTIF(U3:AB3,"*"&amp;'ICD codes-diseases'!$A$15&amp;"*"),"YES",IF(COUNTIF(U3:AB3,"*"&amp;'ICD codes-diseases'!$A$16&amp;"*"),"YES",IF(COUNTIF(U3:AB3,"*"&amp;'ICD codes-diseases'!$A$17&amp;"*"),"YES",IF(COUNTIF(U3:AB3,"*"&amp;'ICD codes-diseases'!$A$18&amp;"*"),"YES",IF(COUNTIF(U3:AB3,"*"&amp;'ICD codes-diseases'!$A$19&amp;"*"),"YES",IF(COUNTIF(U3:AB3,"*"&amp;'ICD codes-diseases'!$A$20&amp;"*"),"YES",IF(COUNTIF(U3:AB3,"*"&amp;'ICD codes-diseases'!$A$21&amp;"*"),"YES",IF(COUNTIF(U3:AB3,"*"&amp;'ICD codes-diseases'!$A$22&amp;"*"),"YES",IF(COUNTIF(U3:AB3,"*"&amp;'ICD codes-diseases'!$A$23&amp;"*"),"YES",IF(COUNTIF(U3:AB3,"*"&amp;'ICD codes-diseases'!$A$24&amp;"*"),"YES",IF(COUNTIF(U3:AB3,"*"&amp;'ICD codes-diseases'!$A$25&amp;"*"),"YES",IF(COUNTIF(U3:AB3,"*"&amp;'ICD codes-diseases'!$A$26&amp;"*"),"YES",IF(COUNTIF(U3:AB3,"*"&amp;'ICD codes-diseases'!$A$27&amp;"*"),"YES",IF(COUNTIF(U3:AB3,"*"&amp;'ICD codes-diseases'!$A$28&amp;"*"),"YES",IF(COUNTIF(U3:AB3,"*"&amp;'ICD codes-diseases'!$A$29&amp;"*"),"YES",IF(COUNTIF(U3:AB3,"*"&amp;'ICD codes-diseases'!$A$30&amp;"*"),"YES","NO"))))))))))))))))</f>
        <v>NO</v>
      </c>
      <c r="AE3" s="1" t="str">
        <f>IF(COUNTIF(U3:AB3,"*"&amp;'ICD codes-diseases'!$A$92&amp;"*"),"YES","NO")</f>
        <v>YES</v>
      </c>
      <c r="AF3" s="10" t="str">
        <f>IF(COUNTIF(U3:AB3,"*"&amp;'ICD codes-diseases'!$A$34&amp;"*"),"YES",IF(COUNTIF(U3:AB3,"*"&amp;'ICD codes-diseases'!$A$35&amp;"*"),"YES",IF(COUNTIF(U3:AB3,"*"&amp;'ICD codes-diseases'!$A$36&amp;"*"),"YES",IF(COUNTIF(U3:AB3,"*"&amp;'ICD codes-diseases'!$A$37&amp;"*"),"YES",IF(COUNTIF(U3:AB3,"*"&amp;'ICD codes-diseases'!$A$38&amp;"*"),"YES",IF(COUNTIF(U3:AB3,"*"&amp;'ICD codes-diseases'!$A$39&amp;"*"),"YES","NO"))))))</f>
        <v>NO</v>
      </c>
      <c r="AG3" s="1" t="str">
        <f>IF(COUNTIF(U3:AB3,'ICD codes-diseases'!$A$113),"YES","NO")</f>
        <v>NO</v>
      </c>
      <c r="AH3" s="1" t="str">
        <f>IF(COUNTIF(U3:AB3,"*"&amp;'ICD codes-diseases'!$A$96&amp;"*"),"YES",IF(COUNTIF(U3:AB3,"*"&amp;'ICD codes-diseases'!$A$97&amp;"*"),"YES",IF(COUNTIF(U3:AB3,"*"&amp;'ICD codes-diseases'!$A$98&amp;"*"),"YES",IF(COUNTIF(U3:AB3,"*"&amp;'ICD codes-diseases'!$A$99&amp;"*"),"YES",IF(COUNTIF(U3:AB3,"*"&amp;'ICD codes-diseases'!$A$100&amp;"*"),"YES",IF(COUNTIF(U3:AB3,"*"&amp;'ICD codes-diseases'!$A$101&amp;"*"),"YES",IF(COUNTIF(U3:AB3,"*"&amp;'ICD codes-diseases'!$A$102&amp;"*"),"YES",IF(COUNTIF(U3:AB3,"*"&amp;'ICD codes-diseases'!$A$103&amp;"*"),"YES","NO"))))))))</f>
        <v>NO</v>
      </c>
      <c r="AI3" s="1" t="str">
        <f>IF(COUNTIF(U3:AB3,"*"&amp;'ICD codes-diseases'!$A$116&amp;"*"),"YES",IF(COUNTIF(U3:AB3,"*"&amp;'ICD codes-diseases'!$A$117&amp;"*"),"YES","NO"))</f>
        <v>NO</v>
      </c>
      <c r="AJ3" s="1" t="str">
        <f>IF(COUNTIF(U3:AB3,"*"&amp;'ICD codes-diseases'!$A$206&amp;"*"),"YES","NO")</f>
        <v>NO</v>
      </c>
      <c r="AK3" s="1" t="str">
        <f>IF(COUNTIF(U3:AB3,"*"&amp;'ICD codes-diseases'!$A$217&amp;"*"),"YES","NO")</f>
        <v>NO</v>
      </c>
      <c r="AL3" s="1" t="str">
        <f>IF(COUNTIF(U3:AB3,"*"&amp;'ICD codes-diseases'!$A$216&amp;"*"),"YES","NO")</f>
        <v>NO</v>
      </c>
      <c r="AM3" s="1" t="str">
        <f>IF(COUNTIF(U3:AB3,"*"&amp;'ICD codes-diseases'!$A$73&amp;"*"),"YES",IF(COUNTIF(U3:AB3,"*"&amp;'ICD codes-diseases'!$A$74&amp;"*"),"YES",IF(COUNTIF(U3:AB3,"*"&amp;'ICD codes-diseases'!$A$75&amp;"*"),"YES","NO")))</f>
        <v>YES</v>
      </c>
      <c r="AN3" s="1" t="str">
        <f>IF(COUNTIF(U3:AB3,"*"&amp;'ICD codes-diseases'!$A$76&amp;"*"),"YES",IF(COUNTIF(U3:AB3,"*"&amp;'ICD codes-diseases'!$A$77&amp;"*"),"YES",IF(COUNTIF(U3:AB3,"*"&amp;'ICD codes-diseases'!$A$78&amp;"*"),"YES","NO")))</f>
        <v>NO</v>
      </c>
      <c r="AO3" s="1" t="str">
        <f>IF(COUNTIF(U3:AB3,"*"&amp;'ICD codes-diseases'!$A$209&amp;"*"),"YES",IF(COUNTIF(U3:AB3,"*"&amp;'ICD codes-diseases'!$A$212&amp;"*"),"YES","NO"))</f>
        <v>NO</v>
      </c>
      <c r="AP3" s="1" t="str">
        <f>IF(COUNTIF(U3:AB3,"*"&amp;'ICD codes-diseases'!$A$47&amp;"*"),"YES",IF(COUNTIF(U3:AB3,"*"&amp;'ICD codes-diseases'!$A$48&amp;"*"),"YES",IF(COUNTIF(U3:AB3,"*"&amp;'ICD codes-diseases'!$A$49&amp;"*"),"YES",IF(COUNTIF(U3:AB3,"*"&amp;'ICD codes-diseases'!$A$50&amp;"*"),"YES",IF(COUNTIF(U3:AB3,"*"&amp;'ICD codes-diseases'!$A$52&amp;"*"),"YES",IF(COUNTIF(U3:AB3,"*"&amp;'ICD codes-diseases'!$A$53&amp;"*"),"YES",IF(COUNTIF(U3:AB3,"*"&amp;'ICD codes-diseases'!$A$54&amp;"*"),"YES",IF(COUNTIF(U3:AB3,"*"&amp;'ICD codes-diseases'!$A$55&amp;"*"),"YES",IF(COUNTIF(U3:AB3,"*"&amp;'ICD codes-diseases'!$A$56&amp;"*"),"YES",IF(COUNTIF(U3:AB3,"*"&amp;'ICD codes-diseases'!$A$57&amp;"*"),"YES",IF(COUNTIF(U3:AB3,"*"&amp;'ICD codes-diseases'!$A$58&amp;"*"),"YES",IF(COUNTIF(U3:AB3,"*"&amp;'ICD codes-diseases'!$A$60&amp;"*"),"YES",IF(COUNTIF(U3:AB3,"*"&amp;'ICD codes-diseases'!$A$61&amp;"*"),"YES","NO")))))))))))))</f>
        <v>NO</v>
      </c>
      <c r="AQ3" s="10" t="b">
        <f t="shared" si="2"/>
        <v>0</v>
      </c>
      <c r="AR3">
        <v>5</v>
      </c>
      <c r="AS3">
        <v>5</v>
      </c>
      <c r="AT3">
        <v>5</v>
      </c>
      <c r="AU3">
        <v>5</v>
      </c>
      <c r="AV3" t="b">
        <f t="shared" si="3"/>
        <v>0</v>
      </c>
      <c r="AW3">
        <v>0</v>
      </c>
      <c r="AX3" s="9">
        <v>28</v>
      </c>
      <c r="AY3" s="9">
        <v>0</v>
      </c>
      <c r="AZ3">
        <v>0</v>
      </c>
      <c r="BA3">
        <v>3</v>
      </c>
      <c r="BB3">
        <v>1</v>
      </c>
      <c r="BC3">
        <v>0</v>
      </c>
      <c r="BD3">
        <v>2</v>
      </c>
      <c r="BE3">
        <f t="shared" ref="BE3:BE66" si="10">IF(AND(BF3="NEM",BG3="NEM"),0,IF(AND(BF3="IGEN",BG3="NEM"),1,IF(AND(BF3="NEM",BG3="IGEN"),2,3)))</f>
        <v>3</v>
      </c>
      <c r="BF3" t="s">
        <v>38</v>
      </c>
      <c r="BG3" t="s">
        <v>38</v>
      </c>
      <c r="BH3">
        <f t="shared" ref="BH3:BH66" si="11">IF(AND(BI3="NEM",BJ3="NEM"),0,IF(AND(BI3="IGEN",BJ3="NEM"),1,IF(AND(BI3="NEM",BJ3="IGEN"),2,3)))</f>
        <v>0</v>
      </c>
      <c r="BI3" t="s">
        <v>37</v>
      </c>
      <c r="BJ3" t="s">
        <v>37</v>
      </c>
      <c r="BK3" t="s">
        <v>37</v>
      </c>
      <c r="BL3" t="b">
        <v>0</v>
      </c>
      <c r="BM3" s="16">
        <v>7</v>
      </c>
      <c r="BN3" s="16">
        <v>7</v>
      </c>
      <c r="BO3" s="16">
        <v>7</v>
      </c>
      <c r="BP3" s="16">
        <v>4</v>
      </c>
      <c r="BQ3" s="16">
        <v>7</v>
      </c>
      <c r="BR3" s="16">
        <v>2</v>
      </c>
      <c r="BS3" s="16">
        <v>7</v>
      </c>
      <c r="BT3" s="16">
        <v>4</v>
      </c>
      <c r="BU3" s="16">
        <v>2</v>
      </c>
      <c r="BV3" s="16">
        <v>2</v>
      </c>
      <c r="BW3" s="16">
        <v>1</v>
      </c>
      <c r="BX3" s="16">
        <v>2</v>
      </c>
      <c r="BY3" s="16">
        <v>2</v>
      </c>
      <c r="BZ3" s="16">
        <v>2</v>
      </c>
      <c r="CA3" s="16">
        <v>2</v>
      </c>
      <c r="CB3" s="16">
        <v>4</v>
      </c>
      <c r="CC3" s="18">
        <v>0</v>
      </c>
      <c r="CD3" s="18">
        <v>0</v>
      </c>
      <c r="CE3" s="18">
        <v>0</v>
      </c>
      <c r="CF3" s="18">
        <v>7</v>
      </c>
      <c r="CG3" s="18">
        <v>4</v>
      </c>
      <c r="CH3" s="18">
        <v>7</v>
      </c>
      <c r="CI3" s="18">
        <v>4</v>
      </c>
      <c r="CJ3" s="18">
        <v>4</v>
      </c>
      <c r="CK3" s="18">
        <v>0</v>
      </c>
      <c r="CL3" s="18">
        <v>1</v>
      </c>
      <c r="CM3" s="18">
        <v>0</v>
      </c>
      <c r="CN3" s="18">
        <v>7</v>
      </c>
      <c r="CO3" s="18">
        <v>4</v>
      </c>
      <c r="CP3" s="18">
        <v>7</v>
      </c>
      <c r="CQ3" s="18">
        <v>7</v>
      </c>
      <c r="CR3" s="18">
        <v>4</v>
      </c>
      <c r="CS3">
        <f t="shared" si="4"/>
        <v>9</v>
      </c>
      <c r="CT3">
        <f t="shared" si="5"/>
        <v>8</v>
      </c>
      <c r="CU3">
        <f t="shared" si="6"/>
        <v>0</v>
      </c>
      <c r="CV3">
        <f t="shared" si="7"/>
        <v>17</v>
      </c>
      <c r="CW3">
        <v>0</v>
      </c>
      <c r="CX3">
        <v>0</v>
      </c>
      <c r="CY3">
        <v>2</v>
      </c>
      <c r="CZ3" t="b">
        <v>1</v>
      </c>
    </row>
    <row r="4" spans="1:104" x14ac:dyDescent="0.35">
      <c r="A4" s="10">
        <v>3</v>
      </c>
      <c r="B4" t="s">
        <v>435</v>
      </c>
      <c r="C4" s="1">
        <v>14353</v>
      </c>
      <c r="D4" s="9">
        <f t="shared" si="0"/>
        <v>78</v>
      </c>
      <c r="E4" s="9">
        <f t="shared" si="8"/>
        <v>3</v>
      </c>
      <c r="F4" s="1">
        <v>42997</v>
      </c>
      <c r="G4" s="3">
        <v>43060.481087962966</v>
      </c>
      <c r="H4" s="12">
        <f t="shared" si="9"/>
        <v>2.0666666666666664</v>
      </c>
      <c r="I4">
        <v>5</v>
      </c>
      <c r="J4">
        <v>2</v>
      </c>
      <c r="K4">
        <f t="shared" si="1"/>
        <v>1</v>
      </c>
      <c r="L4" t="b">
        <v>1</v>
      </c>
      <c r="M4" t="b">
        <v>0</v>
      </c>
      <c r="N4" t="b">
        <v>0</v>
      </c>
      <c r="O4" t="b">
        <v>0</v>
      </c>
      <c r="P4" t="b">
        <v>0</v>
      </c>
      <c r="Q4" t="b">
        <v>0</v>
      </c>
      <c r="R4" t="b">
        <v>0</v>
      </c>
      <c r="S4" t="b">
        <v>0</v>
      </c>
      <c r="T4" t="b">
        <v>0</v>
      </c>
      <c r="U4" s="10" t="s">
        <v>57</v>
      </c>
      <c r="V4" s="10" t="s">
        <v>51</v>
      </c>
      <c r="W4" s="10" t="s">
        <v>79</v>
      </c>
      <c r="X4" s="10" t="s">
        <v>48</v>
      </c>
      <c r="Y4" s="10" t="s">
        <v>244</v>
      </c>
      <c r="Z4" s="10" t="s">
        <v>85</v>
      </c>
      <c r="AA4" s="10"/>
      <c r="AB4" s="10"/>
      <c r="AC4" s="11" t="str">
        <f>IF(OR(INDEX(U4='ICD-codes-stroke'!$A$1:$A$20,)),"1",IF(OR(INDEX(U4='ICD-codes-stroke'!$A$22:$A$35,)),"2",IF(OR(INDEX(U4='ICD-codes-stroke'!$A$37:$A$64,)),"3","")))</f>
        <v>3</v>
      </c>
      <c r="AD4" s="1" t="str">
        <f>IF(COUNTIF(U4:AB4,"*"&amp;'ICD codes-diseases'!$A$15&amp;"*"),"YES",IF(COUNTIF(U4:AB4,"*"&amp;'ICD codes-diseases'!$A$16&amp;"*"),"YES",IF(COUNTIF(U4:AB4,"*"&amp;'ICD codes-diseases'!$A$17&amp;"*"),"YES",IF(COUNTIF(U4:AB4,"*"&amp;'ICD codes-diseases'!$A$18&amp;"*"),"YES",IF(COUNTIF(U4:AB4,"*"&amp;'ICD codes-diseases'!$A$19&amp;"*"),"YES",IF(COUNTIF(U4:AB4,"*"&amp;'ICD codes-diseases'!$A$20&amp;"*"),"YES",IF(COUNTIF(U4:AB4,"*"&amp;'ICD codes-diseases'!$A$21&amp;"*"),"YES",IF(COUNTIF(U4:AB4,"*"&amp;'ICD codes-diseases'!$A$22&amp;"*"),"YES",IF(COUNTIF(U4:AB4,"*"&amp;'ICD codes-diseases'!$A$23&amp;"*"),"YES",IF(COUNTIF(U4:AB4,"*"&amp;'ICD codes-diseases'!$A$24&amp;"*"),"YES",IF(COUNTIF(U4:AB4,"*"&amp;'ICD codes-diseases'!$A$25&amp;"*"),"YES",IF(COUNTIF(U4:AB4,"*"&amp;'ICD codes-diseases'!$A$26&amp;"*"),"YES",IF(COUNTIF(U4:AB4,"*"&amp;'ICD codes-diseases'!$A$27&amp;"*"),"YES",IF(COUNTIF(U4:AB4,"*"&amp;'ICD codes-diseases'!$A$28&amp;"*"),"YES",IF(COUNTIF(U4:AB4,"*"&amp;'ICD codes-diseases'!$A$29&amp;"*"),"YES",IF(COUNTIF(U4:AB4,"*"&amp;'ICD codes-diseases'!$A$30&amp;"*"),"YES","NO"))))))))))))))))</f>
        <v>NO</v>
      </c>
      <c r="AE4" s="1" t="str">
        <f>IF(COUNTIF(U4:AB4,"*"&amp;'ICD codes-diseases'!$A$92&amp;"*"),"YES","NO")</f>
        <v>YES</v>
      </c>
      <c r="AF4" s="10" t="str">
        <f>IF(COUNTIF(U4:AB4,"*"&amp;'ICD codes-diseases'!$A$34&amp;"*"),"YES",IF(COUNTIF(U4:AB4,"*"&amp;'ICD codes-diseases'!$A$35&amp;"*"),"YES",IF(COUNTIF(U4:AB4,"*"&amp;'ICD codes-diseases'!$A$36&amp;"*"),"YES",IF(COUNTIF(U4:AB4,"*"&amp;'ICD codes-diseases'!$A$37&amp;"*"),"YES",IF(COUNTIF(U4:AB4,"*"&amp;'ICD codes-diseases'!$A$38&amp;"*"),"YES",IF(COUNTIF(U4:AB4,"*"&amp;'ICD codes-diseases'!$A$39&amp;"*"),"YES","NO"))))))</f>
        <v>YES</v>
      </c>
      <c r="AG4" s="1" t="str">
        <f>IF(COUNTIF(U4:AB4,'ICD codes-diseases'!$A$113),"YES","NO")</f>
        <v>NO</v>
      </c>
      <c r="AH4" s="1" t="str">
        <f>IF(COUNTIF(U4:AB4,"*"&amp;'ICD codes-diseases'!$A$96&amp;"*"),"YES",IF(COUNTIF(U4:AB4,"*"&amp;'ICD codes-diseases'!$A$97&amp;"*"),"YES",IF(COUNTIF(U4:AB4,"*"&amp;'ICD codes-diseases'!$A$98&amp;"*"),"YES",IF(COUNTIF(U4:AB4,"*"&amp;'ICD codes-diseases'!$A$99&amp;"*"),"YES",IF(COUNTIF(U4:AB4,"*"&amp;'ICD codes-diseases'!$A$100&amp;"*"),"YES",IF(COUNTIF(U4:AB4,"*"&amp;'ICD codes-diseases'!$A$101&amp;"*"),"YES",IF(COUNTIF(U4:AB4,"*"&amp;'ICD codes-diseases'!$A$102&amp;"*"),"YES",IF(COUNTIF(U4:AB4,"*"&amp;'ICD codes-diseases'!$A$103&amp;"*"),"YES","NO"))))))))</f>
        <v>NO</v>
      </c>
      <c r="AI4" s="1" t="str">
        <f>IF(COUNTIF(U4:AB4,"*"&amp;'ICD codes-diseases'!$A$116&amp;"*"),"YES",IF(COUNTIF(U4:AB4,"*"&amp;'ICD codes-diseases'!$A$117&amp;"*"),"YES","NO"))</f>
        <v>NO</v>
      </c>
      <c r="AJ4" s="1" t="str">
        <f>IF(COUNTIF(U4:AB4,"*"&amp;'ICD codes-diseases'!$A$206&amp;"*"),"YES","NO")</f>
        <v>NO</v>
      </c>
      <c r="AK4" s="1" t="str">
        <f>IF(COUNTIF(U4:AB4,"*"&amp;'ICD codes-diseases'!$A$217&amp;"*"),"YES","NO")</f>
        <v>NO</v>
      </c>
      <c r="AL4" s="1" t="str">
        <f>IF(COUNTIF(U4:AB4,"*"&amp;'ICD codes-diseases'!$A$216&amp;"*"),"YES","NO")</f>
        <v>NO</v>
      </c>
      <c r="AM4" s="1" t="str">
        <f>IF(COUNTIF(U4:AB4,"*"&amp;'ICD codes-diseases'!$A$73&amp;"*"),"YES",IF(COUNTIF(U4:AB4,"*"&amp;'ICD codes-diseases'!$A$74&amp;"*"),"YES",IF(COUNTIF(U4:AB4,"*"&amp;'ICD codes-diseases'!$A$75&amp;"*"),"YES","NO")))</f>
        <v>YES</v>
      </c>
      <c r="AN4" s="1" t="str">
        <f>IF(COUNTIF(U4:AB4,"*"&amp;'ICD codes-diseases'!$A$76&amp;"*"),"YES",IF(COUNTIF(U4:AB4,"*"&amp;'ICD codes-diseases'!$A$77&amp;"*"),"YES",IF(COUNTIF(U4:AB4,"*"&amp;'ICD codes-diseases'!$A$78&amp;"*"),"YES","NO")))</f>
        <v>NO</v>
      </c>
      <c r="AO4" s="1" t="str">
        <f>IF(COUNTIF(U4:AB4,"*"&amp;'ICD codes-diseases'!$A$209&amp;"*"),"YES",IF(COUNTIF(U4:AB4,"*"&amp;'ICD codes-diseases'!$A$212&amp;"*"),"YES","NO"))</f>
        <v>YES</v>
      </c>
      <c r="AP4" s="1" t="str">
        <f>IF(COUNTIF(U4:AB4,"*"&amp;'ICD codes-diseases'!$A$47&amp;"*"),"YES",IF(COUNTIF(U4:AB4,"*"&amp;'ICD codes-diseases'!$A$48&amp;"*"),"YES",IF(COUNTIF(U4:AB4,"*"&amp;'ICD codes-diseases'!$A$49&amp;"*"),"YES",IF(COUNTIF(U4:AB4,"*"&amp;'ICD codes-diseases'!$A$50&amp;"*"),"YES",IF(COUNTIF(U4:AB4,"*"&amp;'ICD codes-diseases'!$A$52&amp;"*"),"YES",IF(COUNTIF(U4:AB4,"*"&amp;'ICD codes-diseases'!$A$53&amp;"*"),"YES",IF(COUNTIF(U4:AB4,"*"&amp;'ICD codes-diseases'!$A$54&amp;"*"),"YES",IF(COUNTIF(U4:AB4,"*"&amp;'ICD codes-diseases'!$A$55&amp;"*"),"YES",IF(COUNTIF(U4:AB4,"*"&amp;'ICD codes-diseases'!$A$56&amp;"*"),"YES",IF(COUNTIF(U4:AB4,"*"&amp;'ICD codes-diseases'!$A$57&amp;"*"),"YES",IF(COUNTIF(U4:AB4,"*"&amp;'ICD codes-diseases'!$A$58&amp;"*"),"YES",IF(COUNTIF(U4:AB4,"*"&amp;'ICD codes-diseases'!$A$60&amp;"*"),"YES",IF(COUNTIF(U4:AB4,"*"&amp;'ICD codes-diseases'!$A$61&amp;"*"),"YES","NO")))))))))))))</f>
        <v>NO</v>
      </c>
      <c r="AQ4" s="10" t="b">
        <f t="shared" si="2"/>
        <v>0</v>
      </c>
      <c r="AR4">
        <v>5</v>
      </c>
      <c r="AS4">
        <v>5</v>
      </c>
      <c r="AT4">
        <v>5</v>
      </c>
      <c r="AU4">
        <v>5</v>
      </c>
      <c r="AV4" t="b">
        <f t="shared" si="3"/>
        <v>1</v>
      </c>
      <c r="AW4">
        <v>1</v>
      </c>
      <c r="AX4" s="9">
        <v>53</v>
      </c>
      <c r="AY4" s="9">
        <v>5</v>
      </c>
      <c r="AZ4">
        <v>1</v>
      </c>
      <c r="BA4">
        <v>1</v>
      </c>
      <c r="BB4">
        <v>5</v>
      </c>
      <c r="BC4">
        <v>0</v>
      </c>
      <c r="BD4">
        <v>1</v>
      </c>
      <c r="BE4">
        <f t="shared" si="10"/>
        <v>2</v>
      </c>
      <c r="BF4" t="s">
        <v>37</v>
      </c>
      <c r="BG4" t="s">
        <v>38</v>
      </c>
      <c r="BH4">
        <f t="shared" si="11"/>
        <v>0</v>
      </c>
      <c r="BI4" t="s">
        <v>37</v>
      </c>
      <c r="BJ4" t="s">
        <v>37</v>
      </c>
      <c r="BK4" t="s">
        <v>37</v>
      </c>
      <c r="BL4" t="b">
        <v>0</v>
      </c>
      <c r="BM4" s="16">
        <v>7</v>
      </c>
      <c r="BN4" s="16">
        <v>4</v>
      </c>
      <c r="BO4" s="16">
        <v>7</v>
      </c>
      <c r="BP4" s="16">
        <v>4</v>
      </c>
      <c r="BQ4" s="16">
        <v>4</v>
      </c>
      <c r="BR4" s="16">
        <v>4</v>
      </c>
      <c r="BS4" s="16">
        <v>4</v>
      </c>
      <c r="BT4" s="16">
        <v>4</v>
      </c>
      <c r="BU4" s="16">
        <v>7</v>
      </c>
      <c r="BV4" s="16">
        <v>7</v>
      </c>
      <c r="BW4" s="16">
        <v>7</v>
      </c>
      <c r="BX4" s="16">
        <v>7</v>
      </c>
      <c r="BY4" s="16">
        <v>4</v>
      </c>
      <c r="BZ4" s="16">
        <v>7</v>
      </c>
      <c r="CA4" s="16">
        <v>4</v>
      </c>
      <c r="CB4" s="16">
        <v>4</v>
      </c>
      <c r="CC4" s="18">
        <v>7</v>
      </c>
      <c r="CD4" s="18">
        <v>4</v>
      </c>
      <c r="CE4" s="18">
        <v>4</v>
      </c>
      <c r="CF4" s="18">
        <v>7</v>
      </c>
      <c r="CG4" s="18">
        <v>4</v>
      </c>
      <c r="CH4" s="18">
        <v>4</v>
      </c>
      <c r="CI4" s="18">
        <v>4</v>
      </c>
      <c r="CJ4" s="18">
        <v>4</v>
      </c>
      <c r="CK4" s="18">
        <v>7</v>
      </c>
      <c r="CL4" s="18">
        <v>7</v>
      </c>
      <c r="CM4" s="18">
        <v>7</v>
      </c>
      <c r="CN4" s="18">
        <v>4</v>
      </c>
      <c r="CO4" s="18">
        <v>7</v>
      </c>
      <c r="CP4" s="18">
        <v>4</v>
      </c>
      <c r="CQ4" s="18">
        <v>4</v>
      </c>
      <c r="CR4" s="18">
        <v>4</v>
      </c>
      <c r="CS4">
        <f t="shared" si="4"/>
        <v>0</v>
      </c>
      <c r="CT4">
        <f t="shared" si="5"/>
        <v>19</v>
      </c>
      <c r="CU4">
        <f t="shared" si="6"/>
        <v>0</v>
      </c>
      <c r="CV4">
        <f t="shared" si="7"/>
        <v>19</v>
      </c>
      <c r="CW4">
        <v>1</v>
      </c>
      <c r="CX4">
        <v>0</v>
      </c>
      <c r="CY4">
        <v>4</v>
      </c>
      <c r="CZ4" t="b">
        <v>1</v>
      </c>
    </row>
    <row r="5" spans="1:104" x14ac:dyDescent="0.35">
      <c r="A5" s="10">
        <v>4</v>
      </c>
      <c r="B5" t="s">
        <v>435</v>
      </c>
      <c r="C5" s="1">
        <v>30588</v>
      </c>
      <c r="D5" s="9">
        <f t="shared" si="0"/>
        <v>34</v>
      </c>
      <c r="E5" s="9">
        <f t="shared" si="8"/>
        <v>1</v>
      </c>
      <c r="F5" s="1">
        <v>41956</v>
      </c>
      <c r="G5" s="3">
        <v>43060.461238425924</v>
      </c>
      <c r="H5" s="12">
        <f t="shared" si="9"/>
        <v>36.266666666666666</v>
      </c>
      <c r="I5">
        <v>4</v>
      </c>
      <c r="J5">
        <v>2</v>
      </c>
      <c r="K5">
        <f t="shared" si="1"/>
        <v>1</v>
      </c>
      <c r="L5" t="b">
        <v>1</v>
      </c>
      <c r="M5" t="b">
        <v>0</v>
      </c>
      <c r="N5" t="b">
        <v>0</v>
      </c>
      <c r="O5" t="b">
        <v>0</v>
      </c>
      <c r="P5" t="b">
        <v>0</v>
      </c>
      <c r="Q5" t="b">
        <v>0</v>
      </c>
      <c r="R5" t="b">
        <v>0</v>
      </c>
      <c r="S5" t="b">
        <v>0</v>
      </c>
      <c r="T5" t="b">
        <v>0</v>
      </c>
      <c r="U5" t="s">
        <v>163</v>
      </c>
      <c r="V5" t="s">
        <v>43</v>
      </c>
      <c r="W5" t="s">
        <v>264</v>
      </c>
      <c r="X5" t="s">
        <v>54</v>
      </c>
      <c r="AC5" s="11" t="str">
        <f>IF(OR(INDEX(U5='ICD-codes-stroke'!$A$1:$A$20,)),"1",IF(OR(INDEX(U5='ICD-codes-stroke'!$A$22:$A$35,)),"2",IF(OR(INDEX(U5='ICD-codes-stroke'!$A$37:$A$64,)),"3","")))</f>
        <v>2</v>
      </c>
      <c r="AD5" s="1" t="str">
        <f>IF(COUNTIF(U5:AB5,"*"&amp;'ICD codes-diseases'!$A$15&amp;"*"),"YES",IF(COUNTIF(U5:AB5,"*"&amp;'ICD codes-diseases'!$A$16&amp;"*"),"YES",IF(COUNTIF(U5:AB5,"*"&amp;'ICD codes-diseases'!$A$17&amp;"*"),"YES",IF(COUNTIF(U5:AB5,"*"&amp;'ICD codes-diseases'!$A$18&amp;"*"),"YES",IF(COUNTIF(U5:AB5,"*"&amp;'ICD codes-diseases'!$A$19&amp;"*"),"YES",IF(COUNTIF(U5:AB5,"*"&amp;'ICD codes-diseases'!$A$20&amp;"*"),"YES",IF(COUNTIF(U5:AB5,"*"&amp;'ICD codes-diseases'!$A$21&amp;"*"),"YES",IF(COUNTIF(U5:AB5,"*"&amp;'ICD codes-diseases'!$A$22&amp;"*"),"YES",IF(COUNTIF(U5:AB5,"*"&amp;'ICD codes-diseases'!$A$23&amp;"*"),"YES",IF(COUNTIF(U5:AB5,"*"&amp;'ICD codes-diseases'!$A$24&amp;"*"),"YES",IF(COUNTIF(U5:AB5,"*"&amp;'ICD codes-diseases'!$A$25&amp;"*"),"YES",IF(COUNTIF(U5:AB5,"*"&amp;'ICD codes-diseases'!$A$26&amp;"*"),"YES",IF(COUNTIF(U5:AB5,"*"&amp;'ICD codes-diseases'!$A$27&amp;"*"),"YES",IF(COUNTIF(U5:AB5,"*"&amp;'ICD codes-diseases'!$A$28&amp;"*"),"YES",IF(COUNTIF(U5:AB5,"*"&amp;'ICD codes-diseases'!$A$29&amp;"*"),"YES",IF(COUNTIF(U5:AB5,"*"&amp;'ICD codes-diseases'!$A$30&amp;"*"),"YES","NO"))))))))))))))))</f>
        <v>NO</v>
      </c>
      <c r="AE5" s="1" t="str">
        <f>IF(COUNTIF(U5:AB5,"*"&amp;'ICD codes-diseases'!$A$92&amp;"*"),"YES","NO")</f>
        <v>NO</v>
      </c>
      <c r="AF5" s="10" t="str">
        <f>IF(COUNTIF(U5:AB5,"*"&amp;'ICD codes-diseases'!$A$34&amp;"*"),"YES",IF(COUNTIF(U5:AB5,"*"&amp;'ICD codes-diseases'!$A$35&amp;"*"),"YES",IF(COUNTIF(U5:AB5,"*"&amp;'ICD codes-diseases'!$A$36&amp;"*"),"YES",IF(COUNTIF(U5:AB5,"*"&amp;'ICD codes-diseases'!$A$37&amp;"*"),"YES",IF(COUNTIF(U5:AB5,"*"&amp;'ICD codes-diseases'!$A$38&amp;"*"),"YES",IF(COUNTIF(U5:AB5,"*"&amp;'ICD codes-diseases'!$A$39&amp;"*"),"YES","NO"))))))</f>
        <v>NO</v>
      </c>
      <c r="AG5" s="1" t="str">
        <f>IF(COUNTIF(U5:AB5,'ICD codes-diseases'!$A$113),"YES","NO")</f>
        <v>NO</v>
      </c>
      <c r="AH5" s="1" t="str">
        <f>IF(COUNTIF(U5:AB5,"*"&amp;'ICD codes-diseases'!$A$96&amp;"*"),"YES",IF(COUNTIF(U5:AB5,"*"&amp;'ICD codes-diseases'!$A$97&amp;"*"),"YES",IF(COUNTIF(U5:AB5,"*"&amp;'ICD codes-diseases'!$A$98&amp;"*"),"YES",IF(COUNTIF(U5:AB5,"*"&amp;'ICD codes-diseases'!$A$99&amp;"*"),"YES",IF(COUNTIF(U5:AB5,"*"&amp;'ICD codes-diseases'!$A$100&amp;"*"),"YES",IF(COUNTIF(U5:AB5,"*"&amp;'ICD codes-diseases'!$A$101&amp;"*"),"YES",IF(COUNTIF(U5:AB5,"*"&amp;'ICD codes-diseases'!$A$102&amp;"*"),"YES",IF(COUNTIF(U5:AB5,"*"&amp;'ICD codes-diseases'!$A$103&amp;"*"),"YES","NO"))))))))</f>
        <v>NO</v>
      </c>
      <c r="AI5" s="1" t="str">
        <f>IF(COUNTIF(U5:AB5,"*"&amp;'ICD codes-diseases'!$A$116&amp;"*"),"YES",IF(COUNTIF(U5:AB5,"*"&amp;'ICD codes-diseases'!$A$117&amp;"*"),"YES","NO"))</f>
        <v>NO</v>
      </c>
      <c r="AJ5" s="1" t="str">
        <f>IF(COUNTIF(U5:AB5,"*"&amp;'ICD codes-diseases'!$A$206&amp;"*"),"YES","NO")</f>
        <v>NO</v>
      </c>
      <c r="AK5" s="1" t="str">
        <f>IF(COUNTIF(U5:AB5,"*"&amp;'ICD codes-diseases'!$A$217&amp;"*"),"YES","NO")</f>
        <v>NO</v>
      </c>
      <c r="AL5" s="1" t="str">
        <f>IF(COUNTIF(U5:AB5,"*"&amp;'ICD codes-diseases'!$A$216&amp;"*"),"YES","NO")</f>
        <v>NO</v>
      </c>
      <c r="AM5" s="1" t="str">
        <f>IF(COUNTIF(U5:AB5,"*"&amp;'ICD codes-diseases'!$A$73&amp;"*"),"YES",IF(COUNTIF(U5:AB5,"*"&amp;'ICD codes-diseases'!$A$74&amp;"*"),"YES",IF(COUNTIF(U5:AB5,"*"&amp;'ICD codes-diseases'!$A$75&amp;"*"),"YES","NO")))</f>
        <v>YES</v>
      </c>
      <c r="AN5" s="1" t="str">
        <f>IF(COUNTIF(U5:AB5,"*"&amp;'ICD codes-diseases'!$A$76&amp;"*"),"YES",IF(COUNTIF(U5:AB5,"*"&amp;'ICD codes-diseases'!$A$77&amp;"*"),"YES",IF(COUNTIF(U5:AB5,"*"&amp;'ICD codes-diseases'!$A$78&amp;"*"),"YES","NO")))</f>
        <v>NO</v>
      </c>
      <c r="AO5" s="1" t="str">
        <f>IF(COUNTIF(U5:AB5,"*"&amp;'ICD codes-diseases'!$A$209&amp;"*"),"YES",IF(COUNTIF(U5:AB5,"*"&amp;'ICD codes-diseases'!$A$212&amp;"*"),"YES","NO"))</f>
        <v>NO</v>
      </c>
      <c r="AP5" s="1" t="str">
        <f>IF(COUNTIF(U5:AB5,"*"&amp;'ICD codes-diseases'!$A$47&amp;"*"),"YES",IF(COUNTIF(U5:AB5,"*"&amp;'ICD codes-diseases'!$A$48&amp;"*"),"YES",IF(COUNTIF(U5:AB5,"*"&amp;'ICD codes-diseases'!$A$49&amp;"*"),"YES",IF(COUNTIF(U5:AB5,"*"&amp;'ICD codes-diseases'!$A$50&amp;"*"),"YES",IF(COUNTIF(U5:AB5,"*"&amp;'ICD codes-diseases'!$A$52&amp;"*"),"YES",IF(COUNTIF(U5:AB5,"*"&amp;'ICD codes-diseases'!$A$53&amp;"*"),"YES",IF(COUNTIF(U5:AB5,"*"&amp;'ICD codes-diseases'!$A$54&amp;"*"),"YES",IF(COUNTIF(U5:AB5,"*"&amp;'ICD codes-diseases'!$A$55&amp;"*"),"YES",IF(COUNTIF(U5:AB5,"*"&amp;'ICD codes-diseases'!$A$56&amp;"*"),"YES",IF(COUNTIF(U5:AB5,"*"&amp;'ICD codes-diseases'!$A$57&amp;"*"),"YES",IF(COUNTIF(U5:AB5,"*"&amp;'ICD codes-diseases'!$A$58&amp;"*"),"YES",IF(COUNTIF(U5:AB5,"*"&amp;'ICD codes-diseases'!$A$60&amp;"*"),"YES",IF(COUNTIF(U5:AB5,"*"&amp;'ICD codes-diseases'!$A$61&amp;"*"),"YES","NO")))))))))))))</f>
        <v>NO</v>
      </c>
      <c r="AQ5" s="10" t="b">
        <f t="shared" si="2"/>
        <v>0</v>
      </c>
      <c r="AR5">
        <v>5</v>
      </c>
      <c r="AS5">
        <v>5</v>
      </c>
      <c r="AT5">
        <v>5</v>
      </c>
      <c r="AU5">
        <v>5</v>
      </c>
      <c r="AV5" t="b">
        <f t="shared" si="3"/>
        <v>1</v>
      </c>
      <c r="AW5">
        <v>1</v>
      </c>
      <c r="AX5">
        <v>116</v>
      </c>
      <c r="AY5">
        <v>90</v>
      </c>
      <c r="AZ5">
        <v>0</v>
      </c>
      <c r="BA5">
        <v>3</v>
      </c>
      <c r="BB5">
        <v>2</v>
      </c>
      <c r="BC5">
        <v>0</v>
      </c>
      <c r="BD5">
        <v>1</v>
      </c>
      <c r="BE5">
        <f t="shared" si="10"/>
        <v>2</v>
      </c>
      <c r="BF5" t="s">
        <v>37</v>
      </c>
      <c r="BG5" t="s">
        <v>38</v>
      </c>
      <c r="BH5">
        <f t="shared" si="11"/>
        <v>2</v>
      </c>
      <c r="BI5" t="s">
        <v>37</v>
      </c>
      <c r="BJ5" t="s">
        <v>38</v>
      </c>
      <c r="BK5" t="s">
        <v>37</v>
      </c>
      <c r="BL5" t="b">
        <v>0</v>
      </c>
      <c r="BM5" s="16">
        <v>3</v>
      </c>
      <c r="BN5" s="16">
        <v>7</v>
      </c>
      <c r="BO5" s="16">
        <v>7</v>
      </c>
      <c r="BP5" s="16">
        <v>4</v>
      </c>
      <c r="BQ5" s="16">
        <v>7</v>
      </c>
      <c r="BR5" s="16">
        <v>3</v>
      </c>
      <c r="BS5" s="16">
        <v>4</v>
      </c>
      <c r="BT5" s="16">
        <v>4</v>
      </c>
      <c r="BU5" s="16">
        <v>3</v>
      </c>
      <c r="BV5" s="16">
        <v>3</v>
      </c>
      <c r="BW5" s="16">
        <v>0</v>
      </c>
      <c r="BX5" s="16">
        <v>4</v>
      </c>
      <c r="BY5" s="16">
        <v>3</v>
      </c>
      <c r="BZ5" s="16">
        <v>0</v>
      </c>
      <c r="CA5" s="16">
        <v>4</v>
      </c>
      <c r="CB5" s="16">
        <v>1</v>
      </c>
      <c r="CC5" s="18">
        <v>0</v>
      </c>
      <c r="CD5" s="18">
        <v>0</v>
      </c>
      <c r="CE5" s="18">
        <v>0</v>
      </c>
      <c r="CF5" s="18">
        <v>0</v>
      </c>
      <c r="CG5" s="18">
        <v>0</v>
      </c>
      <c r="CH5" s="18">
        <v>4</v>
      </c>
      <c r="CI5" s="18">
        <v>3</v>
      </c>
      <c r="CJ5" s="18">
        <v>4</v>
      </c>
      <c r="CK5" s="18">
        <v>0</v>
      </c>
      <c r="CL5" s="18">
        <v>0</v>
      </c>
      <c r="CM5" s="18">
        <v>0</v>
      </c>
      <c r="CN5" s="18">
        <v>0</v>
      </c>
      <c r="CO5" s="18">
        <v>0</v>
      </c>
      <c r="CP5" s="18">
        <v>4</v>
      </c>
      <c r="CQ5" s="18">
        <v>3</v>
      </c>
      <c r="CR5" s="18">
        <v>4</v>
      </c>
      <c r="CS5">
        <f t="shared" si="4"/>
        <v>1</v>
      </c>
      <c r="CT5">
        <f t="shared" si="5"/>
        <v>9</v>
      </c>
      <c r="CU5">
        <f t="shared" si="6"/>
        <v>7</v>
      </c>
      <c r="CV5">
        <f t="shared" si="7"/>
        <v>17</v>
      </c>
      <c r="CW5">
        <v>0</v>
      </c>
      <c r="CX5">
        <v>0</v>
      </c>
      <c r="CY5">
        <v>4</v>
      </c>
      <c r="CZ5" t="b">
        <v>1</v>
      </c>
    </row>
    <row r="6" spans="1:104" x14ac:dyDescent="0.35">
      <c r="A6" s="10">
        <v>5</v>
      </c>
      <c r="B6" t="s">
        <v>435</v>
      </c>
      <c r="C6" s="1">
        <v>20450</v>
      </c>
      <c r="D6" s="9">
        <f t="shared" si="0"/>
        <v>61</v>
      </c>
      <c r="E6" s="9">
        <f t="shared" si="8"/>
        <v>2</v>
      </c>
      <c r="F6" s="1">
        <v>43002</v>
      </c>
      <c r="G6" s="3">
        <v>43061.477361111109</v>
      </c>
      <c r="H6" s="12">
        <f t="shared" si="9"/>
        <v>1.9333333333333336</v>
      </c>
      <c r="I6">
        <v>5</v>
      </c>
      <c r="J6">
        <v>0</v>
      </c>
      <c r="K6">
        <f t="shared" si="1"/>
        <v>1</v>
      </c>
      <c r="L6" t="b">
        <v>1</v>
      </c>
      <c r="M6" t="b">
        <v>0</v>
      </c>
      <c r="N6" t="b">
        <v>0</v>
      </c>
      <c r="O6" t="b">
        <v>0</v>
      </c>
      <c r="P6" t="b">
        <v>0</v>
      </c>
      <c r="Q6" t="b">
        <v>0</v>
      </c>
      <c r="R6" t="b">
        <v>0</v>
      </c>
      <c r="S6" t="b">
        <v>0</v>
      </c>
      <c r="T6" t="b">
        <v>0</v>
      </c>
      <c r="U6" t="s">
        <v>137</v>
      </c>
      <c r="V6" t="s">
        <v>43</v>
      </c>
      <c r="W6" t="s">
        <v>48</v>
      </c>
      <c r="X6" t="s">
        <v>105</v>
      </c>
      <c r="Y6" t="s">
        <v>142</v>
      </c>
      <c r="AC6" s="11" t="str">
        <f>IF(OR(INDEX(U6='ICD-codes-stroke'!$A$1:$A$20,)),"1",IF(OR(INDEX(U6='ICD-codes-stroke'!$A$22:$A$35,)),"2",IF(OR(INDEX(U6='ICD-codes-stroke'!$A$37:$A$64,)),"3","")))</f>
        <v>3</v>
      </c>
      <c r="AD6" s="1" t="str">
        <f>IF(COUNTIF(U6:AB6,"*"&amp;'ICD codes-diseases'!$A$15&amp;"*"),"YES",IF(COUNTIF(U6:AB6,"*"&amp;'ICD codes-diseases'!$A$16&amp;"*"),"YES",IF(COUNTIF(U6:AB6,"*"&amp;'ICD codes-diseases'!$A$17&amp;"*"),"YES",IF(COUNTIF(U6:AB6,"*"&amp;'ICD codes-diseases'!$A$18&amp;"*"),"YES",IF(COUNTIF(U6:AB6,"*"&amp;'ICD codes-diseases'!$A$19&amp;"*"),"YES",IF(COUNTIF(U6:AB6,"*"&amp;'ICD codes-diseases'!$A$20&amp;"*"),"YES",IF(COUNTIF(U6:AB6,"*"&amp;'ICD codes-diseases'!$A$21&amp;"*"),"YES",IF(COUNTIF(U6:AB6,"*"&amp;'ICD codes-diseases'!$A$22&amp;"*"),"YES",IF(COUNTIF(U6:AB6,"*"&amp;'ICD codes-diseases'!$A$23&amp;"*"),"YES",IF(COUNTIF(U6:AB6,"*"&amp;'ICD codes-diseases'!$A$24&amp;"*"),"YES",IF(COUNTIF(U6:AB6,"*"&amp;'ICD codes-diseases'!$A$25&amp;"*"),"YES",IF(COUNTIF(U6:AB6,"*"&amp;'ICD codes-diseases'!$A$26&amp;"*"),"YES",IF(COUNTIF(U6:AB6,"*"&amp;'ICD codes-diseases'!$A$27&amp;"*"),"YES",IF(COUNTIF(U6:AB6,"*"&amp;'ICD codes-diseases'!$A$28&amp;"*"),"YES",IF(COUNTIF(U6:AB6,"*"&amp;'ICD codes-diseases'!$A$29&amp;"*"),"YES",IF(COUNTIF(U6:AB6,"*"&amp;'ICD codes-diseases'!$A$30&amp;"*"),"YES","NO"))))))))))))))))</f>
        <v>NO</v>
      </c>
      <c r="AE6" s="1" t="str">
        <f>IF(COUNTIF(U6:AB6,"*"&amp;'ICD codes-diseases'!$A$92&amp;"*"),"YES","NO")</f>
        <v>YES</v>
      </c>
      <c r="AF6" s="10" t="str">
        <f>IF(COUNTIF(U6:AB6,"*"&amp;'ICD codes-diseases'!$A$34&amp;"*"),"YES",IF(COUNTIF(U6:AB6,"*"&amp;'ICD codes-diseases'!$A$35&amp;"*"),"YES",IF(COUNTIF(U6:AB6,"*"&amp;'ICD codes-diseases'!$A$36&amp;"*"),"YES",IF(COUNTIF(U6:AB6,"*"&amp;'ICD codes-diseases'!$A$37&amp;"*"),"YES",IF(COUNTIF(U6:AB6,"*"&amp;'ICD codes-diseases'!$A$38&amp;"*"),"YES",IF(COUNTIF(U6:AB6,"*"&amp;'ICD codes-diseases'!$A$39&amp;"*"),"YES","NO"))))))</f>
        <v>NO</v>
      </c>
      <c r="AG6" s="1" t="str">
        <f>IF(COUNTIF(U6:AB6,'ICD codes-diseases'!$A$113),"YES","NO")</f>
        <v>NO</v>
      </c>
      <c r="AH6" s="1" t="str">
        <f>IF(COUNTIF(U6:AB6,"*"&amp;'ICD codes-diseases'!$A$96&amp;"*"),"YES",IF(COUNTIF(U6:AB6,"*"&amp;'ICD codes-diseases'!$A$97&amp;"*"),"YES",IF(COUNTIF(U6:AB6,"*"&amp;'ICD codes-diseases'!$A$98&amp;"*"),"YES",IF(COUNTIF(U6:AB6,"*"&amp;'ICD codes-diseases'!$A$99&amp;"*"),"YES",IF(COUNTIF(U6:AB6,"*"&amp;'ICD codes-diseases'!$A$100&amp;"*"),"YES",IF(COUNTIF(U6:AB6,"*"&amp;'ICD codes-diseases'!$A$101&amp;"*"),"YES",IF(COUNTIF(U6:AB6,"*"&amp;'ICD codes-diseases'!$A$102&amp;"*"),"YES",IF(COUNTIF(U6:AB6,"*"&amp;'ICD codes-diseases'!$A$103&amp;"*"),"YES","NO"))))))))</f>
        <v>NO</v>
      </c>
      <c r="AI6" s="1" t="str">
        <f>IF(COUNTIF(U6:AB6,"*"&amp;'ICD codes-diseases'!$A$116&amp;"*"),"YES",IF(COUNTIF(U6:AB6,"*"&amp;'ICD codes-diseases'!$A$117&amp;"*"),"YES","NO"))</f>
        <v>NO</v>
      </c>
      <c r="AJ6" s="1" t="str">
        <f>IF(COUNTIF(U6:AB6,"*"&amp;'ICD codes-diseases'!$A$206&amp;"*"),"YES","NO")</f>
        <v>NO</v>
      </c>
      <c r="AK6" s="1" t="str">
        <f>IF(COUNTIF(U6:AB6,"*"&amp;'ICD codes-diseases'!$A$217&amp;"*"),"YES","NO")</f>
        <v>NO</v>
      </c>
      <c r="AL6" s="1" t="str">
        <f>IF(COUNTIF(U6:AB6,"*"&amp;'ICD codes-diseases'!$A$216&amp;"*"),"YES","NO")</f>
        <v>NO</v>
      </c>
      <c r="AM6" s="1" t="str">
        <f>IF(COUNTIF(U6:AB6,"*"&amp;'ICD codes-diseases'!$A$73&amp;"*"),"YES",IF(COUNTIF(U6:AB6,"*"&amp;'ICD codes-diseases'!$A$74&amp;"*"),"YES",IF(COUNTIF(U6:AB6,"*"&amp;'ICD codes-diseases'!$A$75&amp;"*"),"YES","NO")))</f>
        <v>YES</v>
      </c>
      <c r="AN6" s="1" t="str">
        <f>IF(COUNTIF(U6:AB6,"*"&amp;'ICD codes-diseases'!$A$76&amp;"*"),"YES",IF(COUNTIF(U6:AB6,"*"&amp;'ICD codes-diseases'!$A$77&amp;"*"),"YES",IF(COUNTIF(U6:AB6,"*"&amp;'ICD codes-diseases'!$A$78&amp;"*"),"YES","NO")))</f>
        <v>NO</v>
      </c>
      <c r="AO6" s="1" t="str">
        <f>IF(COUNTIF(U6:AB6,"*"&amp;'ICD codes-diseases'!$A$209&amp;"*"),"YES",IF(COUNTIF(U6:AB6,"*"&amp;'ICD codes-diseases'!$A$212&amp;"*"),"YES","NO"))</f>
        <v>NO</v>
      </c>
      <c r="AP6" s="1" t="str">
        <f>IF(COUNTIF(U6:AB6,"*"&amp;'ICD codes-diseases'!$A$47&amp;"*"),"YES",IF(COUNTIF(U6:AB6,"*"&amp;'ICD codes-diseases'!$A$48&amp;"*"),"YES",IF(COUNTIF(U6:AB6,"*"&amp;'ICD codes-diseases'!$A$49&amp;"*"),"YES",IF(COUNTIF(U6:AB6,"*"&amp;'ICD codes-diseases'!$A$50&amp;"*"),"YES",IF(COUNTIF(U6:AB6,"*"&amp;'ICD codes-diseases'!$A$52&amp;"*"),"YES",IF(COUNTIF(U6:AB6,"*"&amp;'ICD codes-diseases'!$A$53&amp;"*"),"YES",IF(COUNTIF(U6:AB6,"*"&amp;'ICD codes-diseases'!$A$54&amp;"*"),"YES",IF(COUNTIF(U6:AB6,"*"&amp;'ICD codes-diseases'!$A$55&amp;"*"),"YES",IF(COUNTIF(U6:AB6,"*"&amp;'ICD codes-diseases'!$A$56&amp;"*"),"YES",IF(COUNTIF(U6:AB6,"*"&amp;'ICD codes-diseases'!$A$57&amp;"*"),"YES",IF(COUNTIF(U6:AB6,"*"&amp;'ICD codes-diseases'!$A$58&amp;"*"),"YES",IF(COUNTIF(U6:AB6,"*"&amp;'ICD codes-diseases'!$A$60&amp;"*"),"YES",IF(COUNTIF(U6:AB6,"*"&amp;'ICD codes-diseases'!$A$61&amp;"*"),"YES","NO")))))))))))))</f>
        <v>YES</v>
      </c>
      <c r="AQ6" s="10" t="b">
        <f t="shared" si="2"/>
        <v>0</v>
      </c>
      <c r="AR6">
        <v>5</v>
      </c>
      <c r="AS6">
        <v>5</v>
      </c>
      <c r="AT6">
        <v>5</v>
      </c>
      <c r="AU6">
        <v>5</v>
      </c>
      <c r="AV6" t="b">
        <f t="shared" si="3"/>
        <v>1</v>
      </c>
      <c r="AW6">
        <v>1</v>
      </c>
      <c r="AX6">
        <v>46</v>
      </c>
      <c r="AY6">
        <v>5</v>
      </c>
      <c r="AZ6">
        <v>0</v>
      </c>
      <c r="BA6">
        <v>1</v>
      </c>
      <c r="BB6">
        <v>1</v>
      </c>
      <c r="BC6">
        <v>0</v>
      </c>
      <c r="BD6">
        <v>1</v>
      </c>
      <c r="BE6">
        <f t="shared" si="10"/>
        <v>3</v>
      </c>
      <c r="BF6" t="s">
        <v>38</v>
      </c>
      <c r="BG6" t="s">
        <v>38</v>
      </c>
      <c r="BH6">
        <f t="shared" si="11"/>
        <v>2</v>
      </c>
      <c r="BI6" t="s">
        <v>37</v>
      </c>
      <c r="BJ6" t="s">
        <v>38</v>
      </c>
      <c r="BK6" t="s">
        <v>38</v>
      </c>
      <c r="BL6" t="b">
        <v>0</v>
      </c>
      <c r="BM6" s="16">
        <v>7</v>
      </c>
      <c r="BN6" s="16">
        <v>7</v>
      </c>
      <c r="BO6" s="16">
        <v>7</v>
      </c>
      <c r="BP6" s="16">
        <v>7</v>
      </c>
      <c r="BQ6" s="16">
        <v>7</v>
      </c>
      <c r="BR6" s="16">
        <v>7</v>
      </c>
      <c r="BS6" s="16">
        <v>4</v>
      </c>
      <c r="BT6" s="16">
        <v>4</v>
      </c>
      <c r="BU6" s="16">
        <v>7</v>
      </c>
      <c r="BV6" s="16">
        <v>7</v>
      </c>
      <c r="BW6" s="16">
        <v>7</v>
      </c>
      <c r="BX6" s="16">
        <v>7</v>
      </c>
      <c r="BY6" s="16">
        <v>4</v>
      </c>
      <c r="BZ6" s="16">
        <v>7</v>
      </c>
      <c r="CA6" s="16">
        <v>4</v>
      </c>
      <c r="CB6" s="16">
        <v>4</v>
      </c>
      <c r="CC6" s="18">
        <v>7</v>
      </c>
      <c r="CD6" s="18">
        <v>7</v>
      </c>
      <c r="CE6" s="18">
        <v>7</v>
      </c>
      <c r="CF6" s="18">
        <v>7</v>
      </c>
      <c r="CG6" s="18">
        <v>7</v>
      </c>
      <c r="CH6" s="18">
        <v>7</v>
      </c>
      <c r="CI6" s="18">
        <v>4</v>
      </c>
      <c r="CJ6" s="18">
        <v>4</v>
      </c>
      <c r="CK6" s="18">
        <v>7</v>
      </c>
      <c r="CL6" s="18">
        <v>7</v>
      </c>
      <c r="CM6" s="18">
        <v>7</v>
      </c>
      <c r="CN6" s="18">
        <v>7</v>
      </c>
      <c r="CO6" s="18">
        <v>7</v>
      </c>
      <c r="CP6" s="18">
        <v>7</v>
      </c>
      <c r="CQ6" s="18">
        <v>4</v>
      </c>
      <c r="CR6" s="18">
        <v>4</v>
      </c>
      <c r="CS6">
        <f t="shared" si="4"/>
        <v>0</v>
      </c>
      <c r="CT6">
        <f t="shared" si="5"/>
        <v>9</v>
      </c>
      <c r="CU6">
        <f t="shared" si="6"/>
        <v>0</v>
      </c>
      <c r="CV6">
        <f t="shared" si="7"/>
        <v>9</v>
      </c>
      <c r="CW6">
        <v>0</v>
      </c>
      <c r="CX6">
        <v>0</v>
      </c>
      <c r="CY6">
        <v>4</v>
      </c>
      <c r="CZ6" t="b">
        <v>1</v>
      </c>
    </row>
    <row r="7" spans="1:104" x14ac:dyDescent="0.35">
      <c r="A7" s="10">
        <v>6</v>
      </c>
      <c r="B7" t="s">
        <v>435</v>
      </c>
      <c r="C7" s="1">
        <v>20204</v>
      </c>
      <c r="D7" s="9">
        <f t="shared" si="0"/>
        <v>62</v>
      </c>
      <c r="E7" s="9">
        <f t="shared" si="8"/>
        <v>2</v>
      </c>
      <c r="F7" s="1">
        <v>43034</v>
      </c>
      <c r="G7" s="3">
        <v>43061.467916666668</v>
      </c>
      <c r="H7" s="12">
        <f t="shared" si="9"/>
        <v>0.86666666666666659</v>
      </c>
      <c r="I7">
        <v>4</v>
      </c>
      <c r="J7">
        <v>2</v>
      </c>
      <c r="K7">
        <f t="shared" si="1"/>
        <v>6</v>
      </c>
      <c r="L7" t="b">
        <v>0</v>
      </c>
      <c r="M7" t="b">
        <v>0</v>
      </c>
      <c r="N7" t="b">
        <v>0</v>
      </c>
      <c r="O7" t="b">
        <v>0</v>
      </c>
      <c r="P7" t="b">
        <v>0</v>
      </c>
      <c r="Q7" t="b">
        <v>0</v>
      </c>
      <c r="R7" t="b">
        <v>0</v>
      </c>
      <c r="S7" t="b">
        <v>1</v>
      </c>
      <c r="T7" t="b">
        <v>0</v>
      </c>
      <c r="U7" t="s">
        <v>230</v>
      </c>
      <c r="V7" t="s">
        <v>79</v>
      </c>
      <c r="W7" t="s">
        <v>141</v>
      </c>
      <c r="AC7" s="11" t="str">
        <f>IF(OR(INDEX(U7='ICD-codes-stroke'!$A$1:$A$20,)),"1",IF(OR(INDEX(U7='ICD-codes-stroke'!$A$22:$A$35,)),"2",IF(OR(INDEX(U7='ICD-codes-stroke'!$A$37:$A$64,)),"3","")))</f>
        <v>1</v>
      </c>
      <c r="AD7" s="1" t="str">
        <f>IF(COUNTIF(U7:AB7,"*"&amp;'ICD codes-diseases'!$A$15&amp;"*"),"YES",IF(COUNTIF(U7:AB7,"*"&amp;'ICD codes-diseases'!$A$16&amp;"*"),"YES",IF(COUNTIF(U7:AB7,"*"&amp;'ICD codes-diseases'!$A$17&amp;"*"),"YES",IF(COUNTIF(U7:AB7,"*"&amp;'ICD codes-diseases'!$A$18&amp;"*"),"YES",IF(COUNTIF(U7:AB7,"*"&amp;'ICD codes-diseases'!$A$19&amp;"*"),"YES",IF(COUNTIF(U7:AB7,"*"&amp;'ICD codes-diseases'!$A$20&amp;"*"),"YES",IF(COUNTIF(U7:AB7,"*"&amp;'ICD codes-diseases'!$A$21&amp;"*"),"YES",IF(COUNTIF(U7:AB7,"*"&amp;'ICD codes-diseases'!$A$22&amp;"*"),"YES",IF(COUNTIF(U7:AB7,"*"&amp;'ICD codes-diseases'!$A$23&amp;"*"),"YES",IF(COUNTIF(U7:AB7,"*"&amp;'ICD codes-diseases'!$A$24&amp;"*"),"YES",IF(COUNTIF(U7:AB7,"*"&amp;'ICD codes-diseases'!$A$25&amp;"*"),"YES",IF(COUNTIF(U7:AB7,"*"&amp;'ICD codes-diseases'!$A$26&amp;"*"),"YES",IF(COUNTIF(U7:AB7,"*"&amp;'ICD codes-diseases'!$A$27&amp;"*"),"YES",IF(COUNTIF(U7:AB7,"*"&amp;'ICD codes-diseases'!$A$28&amp;"*"),"YES",IF(COUNTIF(U7:AB7,"*"&amp;'ICD codes-diseases'!$A$29&amp;"*"),"YES",IF(COUNTIF(U7:AB7,"*"&amp;'ICD codes-diseases'!$A$30&amp;"*"),"YES","NO"))))))))))))))))</f>
        <v>NO</v>
      </c>
      <c r="AE7" s="1" t="str">
        <f>IF(COUNTIF(U7:AB7,"*"&amp;'ICD codes-diseases'!$A$92&amp;"*"),"YES","NO")</f>
        <v>NO</v>
      </c>
      <c r="AF7" s="10" t="str">
        <f>IF(COUNTIF(U7:AB7,"*"&amp;'ICD codes-diseases'!$A$34&amp;"*"),"YES",IF(COUNTIF(U7:AB7,"*"&amp;'ICD codes-diseases'!$A$35&amp;"*"),"YES",IF(COUNTIF(U7:AB7,"*"&amp;'ICD codes-diseases'!$A$36&amp;"*"),"YES",IF(COUNTIF(U7:AB7,"*"&amp;'ICD codes-diseases'!$A$37&amp;"*"),"YES",IF(COUNTIF(U7:AB7,"*"&amp;'ICD codes-diseases'!$A$38&amp;"*"),"YES",IF(COUNTIF(U7:AB7,"*"&amp;'ICD codes-diseases'!$A$39&amp;"*"),"YES","NO"))))))</f>
        <v>NO</v>
      </c>
      <c r="AG7" s="1" t="str">
        <f>IF(COUNTIF(U7:AB7,'ICD codes-diseases'!$A$113),"YES","NO")</f>
        <v>NO</v>
      </c>
      <c r="AH7" s="1" t="str">
        <f>IF(COUNTIF(U7:AB7,"*"&amp;'ICD codes-diseases'!$A$96&amp;"*"),"YES",IF(COUNTIF(U7:AB7,"*"&amp;'ICD codes-diseases'!$A$97&amp;"*"),"YES",IF(COUNTIF(U7:AB7,"*"&amp;'ICD codes-diseases'!$A$98&amp;"*"),"YES",IF(COUNTIF(U7:AB7,"*"&amp;'ICD codes-diseases'!$A$99&amp;"*"),"YES",IF(COUNTIF(U7:AB7,"*"&amp;'ICD codes-diseases'!$A$100&amp;"*"),"YES",IF(COUNTIF(U7:AB7,"*"&amp;'ICD codes-diseases'!$A$101&amp;"*"),"YES",IF(COUNTIF(U7:AB7,"*"&amp;'ICD codes-diseases'!$A$102&amp;"*"),"YES",IF(COUNTIF(U7:AB7,"*"&amp;'ICD codes-diseases'!$A$103&amp;"*"),"YES","NO"))))))))</f>
        <v>NO</v>
      </c>
      <c r="AI7" s="1" t="str">
        <f>IF(COUNTIF(U7:AB7,"*"&amp;'ICD codes-diseases'!$A$116&amp;"*"),"YES",IF(COUNTIF(U7:AB7,"*"&amp;'ICD codes-diseases'!$A$117&amp;"*"),"YES","NO"))</f>
        <v>NO</v>
      </c>
      <c r="AJ7" s="1" t="str">
        <f>IF(COUNTIF(U7:AB7,"*"&amp;'ICD codes-diseases'!$A$206&amp;"*"),"YES","NO")</f>
        <v>NO</v>
      </c>
      <c r="AK7" s="1" t="str">
        <f>IF(COUNTIF(U7:AB7,"*"&amp;'ICD codes-diseases'!$A$217&amp;"*"),"YES","NO")</f>
        <v>NO</v>
      </c>
      <c r="AL7" s="1" t="str">
        <f>IF(COUNTIF(U7:AB7,"*"&amp;'ICD codes-diseases'!$A$216&amp;"*"),"YES","NO")</f>
        <v>NO</v>
      </c>
      <c r="AM7" s="1" t="str">
        <f>IF(COUNTIF(U7:AB7,"*"&amp;'ICD codes-diseases'!$A$73&amp;"*"),"YES",IF(COUNTIF(U7:AB7,"*"&amp;'ICD codes-diseases'!$A$74&amp;"*"),"YES",IF(COUNTIF(U7:AB7,"*"&amp;'ICD codes-diseases'!$A$75&amp;"*"),"YES","NO")))</f>
        <v>NO</v>
      </c>
      <c r="AN7" s="1" t="str">
        <f>IF(COUNTIF(U7:AB7,"*"&amp;'ICD codes-diseases'!$A$76&amp;"*"),"YES",IF(COUNTIF(U7:AB7,"*"&amp;'ICD codes-diseases'!$A$77&amp;"*"),"YES",IF(COUNTIF(U7:AB7,"*"&amp;'ICD codes-diseases'!$A$78&amp;"*"),"YES","NO")))</f>
        <v>NO</v>
      </c>
      <c r="AO7" s="1" t="str">
        <f>IF(COUNTIF(U7:AB7,"*"&amp;'ICD codes-diseases'!$A$209&amp;"*"),"YES",IF(COUNTIF(U7:AB7,"*"&amp;'ICD codes-diseases'!$A$212&amp;"*"),"YES","NO"))</f>
        <v>YES</v>
      </c>
      <c r="AP7" s="1" t="str">
        <f>IF(COUNTIF(U7:AB7,"*"&amp;'ICD codes-diseases'!$A$47&amp;"*"),"YES",IF(COUNTIF(U7:AB7,"*"&amp;'ICD codes-diseases'!$A$48&amp;"*"),"YES",IF(COUNTIF(U7:AB7,"*"&amp;'ICD codes-diseases'!$A$49&amp;"*"),"YES",IF(COUNTIF(U7:AB7,"*"&amp;'ICD codes-diseases'!$A$50&amp;"*"),"YES",IF(COUNTIF(U7:AB7,"*"&amp;'ICD codes-diseases'!$A$52&amp;"*"),"YES",IF(COUNTIF(U7:AB7,"*"&amp;'ICD codes-diseases'!$A$53&amp;"*"),"YES",IF(COUNTIF(U7:AB7,"*"&amp;'ICD codes-diseases'!$A$54&amp;"*"),"YES",IF(COUNTIF(U7:AB7,"*"&amp;'ICD codes-diseases'!$A$55&amp;"*"),"YES",IF(COUNTIF(U7:AB7,"*"&amp;'ICD codes-diseases'!$A$56&amp;"*"),"YES",IF(COUNTIF(U7:AB7,"*"&amp;'ICD codes-diseases'!$A$57&amp;"*"),"YES",IF(COUNTIF(U7:AB7,"*"&amp;'ICD codes-diseases'!$A$58&amp;"*"),"YES",IF(COUNTIF(U7:AB7,"*"&amp;'ICD codes-diseases'!$A$60&amp;"*"),"YES",IF(COUNTIF(U7:AB7,"*"&amp;'ICD codes-diseases'!$A$61&amp;"*"),"YES","NO")))))))))))))</f>
        <v>NO</v>
      </c>
      <c r="AQ7" s="10" t="b">
        <f t="shared" si="2"/>
        <v>0</v>
      </c>
      <c r="AR7">
        <v>5</v>
      </c>
      <c r="AS7">
        <v>5</v>
      </c>
      <c r="AT7">
        <v>5</v>
      </c>
      <c r="AU7">
        <v>5</v>
      </c>
      <c r="AV7" t="b">
        <f t="shared" si="3"/>
        <v>1</v>
      </c>
      <c r="AW7">
        <v>1</v>
      </c>
      <c r="AX7">
        <v>92</v>
      </c>
      <c r="AY7">
        <v>70</v>
      </c>
      <c r="AZ7">
        <v>3</v>
      </c>
      <c r="BA7">
        <v>0</v>
      </c>
      <c r="BB7">
        <v>2</v>
      </c>
      <c r="BC7">
        <v>0</v>
      </c>
      <c r="BD7">
        <v>2</v>
      </c>
      <c r="BE7">
        <f t="shared" si="10"/>
        <v>2</v>
      </c>
      <c r="BF7" t="s">
        <v>37</v>
      </c>
      <c r="BG7" t="s">
        <v>38</v>
      </c>
      <c r="BH7">
        <f t="shared" si="11"/>
        <v>0</v>
      </c>
      <c r="BI7" t="s">
        <v>37</v>
      </c>
      <c r="BJ7" t="s">
        <v>37</v>
      </c>
      <c r="BK7" t="s">
        <v>37</v>
      </c>
      <c r="BL7" t="b">
        <v>0</v>
      </c>
      <c r="BM7" s="16">
        <v>4</v>
      </c>
      <c r="BN7" s="16">
        <v>4</v>
      </c>
      <c r="BO7" s="16">
        <v>4</v>
      </c>
      <c r="BP7" s="16">
        <v>4</v>
      </c>
      <c r="BQ7" s="16">
        <v>4</v>
      </c>
      <c r="BR7" s="16">
        <v>4</v>
      </c>
      <c r="BS7" s="16">
        <v>4</v>
      </c>
      <c r="BT7" s="16">
        <v>4</v>
      </c>
      <c r="BU7" s="16">
        <v>4</v>
      </c>
      <c r="BV7" s="16">
        <v>4</v>
      </c>
      <c r="BW7" s="16">
        <v>4</v>
      </c>
      <c r="BX7" s="16">
        <v>4</v>
      </c>
      <c r="BY7" s="16">
        <v>4</v>
      </c>
      <c r="BZ7" s="16">
        <v>4</v>
      </c>
      <c r="CA7" s="16">
        <v>4</v>
      </c>
      <c r="CB7" s="16">
        <v>4</v>
      </c>
      <c r="CC7" s="18">
        <v>4</v>
      </c>
      <c r="CD7" s="18">
        <v>4</v>
      </c>
      <c r="CE7" s="18">
        <v>4</v>
      </c>
      <c r="CF7" s="18">
        <v>4</v>
      </c>
      <c r="CG7" s="18">
        <v>4</v>
      </c>
      <c r="CH7" s="18">
        <v>4</v>
      </c>
      <c r="CI7" s="18">
        <v>4</v>
      </c>
      <c r="CJ7" s="18">
        <v>4</v>
      </c>
      <c r="CK7" s="18">
        <v>4</v>
      </c>
      <c r="CL7" s="18">
        <v>4</v>
      </c>
      <c r="CM7" s="18">
        <v>4</v>
      </c>
      <c r="CN7" s="18">
        <v>5</v>
      </c>
      <c r="CO7" s="18">
        <v>4</v>
      </c>
      <c r="CP7" s="18">
        <v>4</v>
      </c>
      <c r="CQ7" s="18">
        <v>4</v>
      </c>
      <c r="CR7" s="18">
        <v>4</v>
      </c>
      <c r="CS7">
        <f t="shared" si="4"/>
        <v>0</v>
      </c>
      <c r="CT7">
        <f t="shared" si="5"/>
        <v>32</v>
      </c>
      <c r="CU7">
        <f t="shared" si="6"/>
        <v>0</v>
      </c>
      <c r="CV7">
        <f t="shared" si="7"/>
        <v>32</v>
      </c>
      <c r="CW7">
        <v>2</v>
      </c>
      <c r="CX7">
        <v>2</v>
      </c>
      <c r="CY7">
        <v>2</v>
      </c>
      <c r="CZ7" t="b">
        <v>1</v>
      </c>
    </row>
    <row r="8" spans="1:104" x14ac:dyDescent="0.35">
      <c r="A8" s="10">
        <v>7</v>
      </c>
      <c r="B8" t="s">
        <v>435</v>
      </c>
      <c r="C8" s="1">
        <v>30322</v>
      </c>
      <c r="D8" s="9">
        <f t="shared" si="0"/>
        <v>34</v>
      </c>
      <c r="E8" s="9">
        <f t="shared" si="8"/>
        <v>1</v>
      </c>
      <c r="F8" s="1">
        <v>42997</v>
      </c>
      <c r="G8" s="3">
        <v>43062.436261574076</v>
      </c>
      <c r="H8" s="12">
        <f t="shared" si="9"/>
        <v>2.1333333333333333</v>
      </c>
      <c r="I8">
        <v>5</v>
      </c>
      <c r="J8">
        <v>2</v>
      </c>
      <c r="K8">
        <f t="shared" si="1"/>
        <v>1</v>
      </c>
      <c r="L8" t="b">
        <v>1</v>
      </c>
      <c r="M8" t="b">
        <v>0</v>
      </c>
      <c r="N8" t="b">
        <v>0</v>
      </c>
      <c r="O8" t="b">
        <v>0</v>
      </c>
      <c r="P8" t="b">
        <v>0</v>
      </c>
      <c r="Q8" t="b">
        <v>0</v>
      </c>
      <c r="R8" t="b">
        <v>0</v>
      </c>
      <c r="S8" t="b">
        <v>0</v>
      </c>
      <c r="T8" t="b">
        <v>0</v>
      </c>
      <c r="U8" t="s">
        <v>263</v>
      </c>
      <c r="V8" t="s">
        <v>79</v>
      </c>
      <c r="W8" t="s">
        <v>265</v>
      </c>
      <c r="X8" t="s">
        <v>269</v>
      </c>
      <c r="Y8" t="s">
        <v>270</v>
      </c>
      <c r="AC8" s="11" t="str">
        <f>IF(OR(INDEX(U8='ICD-codes-stroke'!$A$1:$A$20,)),"1",IF(OR(INDEX(U8='ICD-codes-stroke'!$A$22:$A$35,)),"2",IF(OR(INDEX(U8='ICD-codes-stroke'!$A$37:$A$64,)),"3","")))</f>
        <v>1</v>
      </c>
      <c r="AD8" s="1" t="str">
        <f>IF(COUNTIF(U8:AB8,"*"&amp;'ICD codes-diseases'!$A$15&amp;"*"),"YES",IF(COUNTIF(U8:AB8,"*"&amp;'ICD codes-diseases'!$A$16&amp;"*"),"YES",IF(COUNTIF(U8:AB8,"*"&amp;'ICD codes-diseases'!$A$17&amp;"*"),"YES",IF(COUNTIF(U8:AB8,"*"&amp;'ICD codes-diseases'!$A$18&amp;"*"),"YES",IF(COUNTIF(U8:AB8,"*"&amp;'ICD codes-diseases'!$A$19&amp;"*"),"YES",IF(COUNTIF(U8:AB8,"*"&amp;'ICD codes-diseases'!$A$20&amp;"*"),"YES",IF(COUNTIF(U8:AB8,"*"&amp;'ICD codes-diseases'!$A$21&amp;"*"),"YES",IF(COUNTIF(U8:AB8,"*"&amp;'ICD codes-diseases'!$A$22&amp;"*"),"YES",IF(COUNTIF(U8:AB8,"*"&amp;'ICD codes-diseases'!$A$23&amp;"*"),"YES",IF(COUNTIF(U8:AB8,"*"&amp;'ICD codes-diseases'!$A$24&amp;"*"),"YES",IF(COUNTIF(U8:AB8,"*"&amp;'ICD codes-diseases'!$A$25&amp;"*"),"YES",IF(COUNTIF(U8:AB8,"*"&amp;'ICD codes-diseases'!$A$26&amp;"*"),"YES",IF(COUNTIF(U8:AB8,"*"&amp;'ICD codes-diseases'!$A$27&amp;"*"),"YES",IF(COUNTIF(U8:AB8,"*"&amp;'ICD codes-diseases'!$A$28&amp;"*"),"YES",IF(COUNTIF(U8:AB8,"*"&amp;'ICD codes-diseases'!$A$29&amp;"*"),"YES",IF(COUNTIF(U8:AB8,"*"&amp;'ICD codes-diseases'!$A$30&amp;"*"),"YES","NO"))))))))))))))))</f>
        <v>NO</v>
      </c>
      <c r="AE8" s="1" t="str">
        <f>IF(COUNTIF(U8:AB8,"*"&amp;'ICD codes-diseases'!$A$92&amp;"*"),"YES","NO")</f>
        <v>NO</v>
      </c>
      <c r="AF8" s="10" t="str">
        <f>IF(COUNTIF(U8:AB8,"*"&amp;'ICD codes-diseases'!$A$34&amp;"*"),"YES",IF(COUNTIF(U8:AB8,"*"&amp;'ICD codes-diseases'!$A$35&amp;"*"),"YES",IF(COUNTIF(U8:AB8,"*"&amp;'ICD codes-diseases'!$A$36&amp;"*"),"YES",IF(COUNTIF(U8:AB8,"*"&amp;'ICD codes-diseases'!$A$37&amp;"*"),"YES",IF(COUNTIF(U8:AB8,"*"&amp;'ICD codes-diseases'!$A$38&amp;"*"),"YES",IF(COUNTIF(U8:AB8,"*"&amp;'ICD codes-diseases'!$A$39&amp;"*"),"YES","NO"))))))</f>
        <v>NO</v>
      </c>
      <c r="AG8" s="1" t="str">
        <f>IF(COUNTIF(U8:AB8,'ICD codes-diseases'!$A$113),"YES","NO")</f>
        <v>NO</v>
      </c>
      <c r="AH8" s="1" t="str">
        <f>IF(COUNTIF(U8:AB8,"*"&amp;'ICD codes-diseases'!$A$96&amp;"*"),"YES",IF(COUNTIF(U8:AB8,"*"&amp;'ICD codes-diseases'!$A$97&amp;"*"),"YES",IF(COUNTIF(U8:AB8,"*"&amp;'ICD codes-diseases'!$A$98&amp;"*"),"YES",IF(COUNTIF(U8:AB8,"*"&amp;'ICD codes-diseases'!$A$99&amp;"*"),"YES",IF(COUNTIF(U8:AB8,"*"&amp;'ICD codes-diseases'!$A$100&amp;"*"),"YES",IF(COUNTIF(U8:AB8,"*"&amp;'ICD codes-diseases'!$A$101&amp;"*"),"YES",IF(COUNTIF(U8:AB8,"*"&amp;'ICD codes-diseases'!$A$102&amp;"*"),"YES",IF(COUNTIF(U8:AB8,"*"&amp;'ICD codes-diseases'!$A$103&amp;"*"),"YES","NO"))))))))</f>
        <v>NO</v>
      </c>
      <c r="AI8" s="1" t="str">
        <f>IF(COUNTIF(U8:AB8,"*"&amp;'ICD codes-diseases'!$A$116&amp;"*"),"YES",IF(COUNTIF(U8:AB8,"*"&amp;'ICD codes-diseases'!$A$117&amp;"*"),"YES","NO"))</f>
        <v>NO</v>
      </c>
      <c r="AJ8" s="1" t="str">
        <f>IF(COUNTIF(U8:AB8,"*"&amp;'ICD codes-diseases'!$A$206&amp;"*"),"YES","NO")</f>
        <v>NO</v>
      </c>
      <c r="AK8" s="1" t="str">
        <f>IF(COUNTIF(U8:AB8,"*"&amp;'ICD codes-diseases'!$A$217&amp;"*"),"YES","NO")</f>
        <v>NO</v>
      </c>
      <c r="AL8" s="1" t="str">
        <f>IF(COUNTIF(U8:AB8,"*"&amp;'ICD codes-diseases'!$A$216&amp;"*"),"YES","NO")</f>
        <v>NO</v>
      </c>
      <c r="AM8" s="1" t="str">
        <f>IF(COUNTIF(U8:AB8,"*"&amp;'ICD codes-diseases'!$A$73&amp;"*"),"YES",IF(COUNTIF(U8:AB8,"*"&amp;'ICD codes-diseases'!$A$74&amp;"*"),"YES",IF(COUNTIF(U8:AB8,"*"&amp;'ICD codes-diseases'!$A$75&amp;"*"),"YES","NO")))</f>
        <v>NO</v>
      </c>
      <c r="AN8" s="1" t="str">
        <f>IF(COUNTIF(U8:AB8,"*"&amp;'ICD codes-diseases'!$A$76&amp;"*"),"YES",IF(COUNTIF(U8:AB8,"*"&amp;'ICD codes-diseases'!$A$77&amp;"*"),"YES",IF(COUNTIF(U8:AB8,"*"&amp;'ICD codes-diseases'!$A$78&amp;"*"),"YES","NO")))</f>
        <v>NO</v>
      </c>
      <c r="AO8" s="1" t="str">
        <f>IF(COUNTIF(U8:AB8,"*"&amp;'ICD codes-diseases'!$A$209&amp;"*"),"YES",IF(COUNTIF(U8:AB8,"*"&amp;'ICD codes-diseases'!$A$212&amp;"*"),"YES","NO"))</f>
        <v>YES</v>
      </c>
      <c r="AP8" s="1" t="str">
        <f>IF(COUNTIF(U8:AB8,"*"&amp;'ICD codes-diseases'!$A$47&amp;"*"),"YES",IF(COUNTIF(U8:AB8,"*"&amp;'ICD codes-diseases'!$A$48&amp;"*"),"YES",IF(COUNTIF(U8:AB8,"*"&amp;'ICD codes-diseases'!$A$49&amp;"*"),"YES",IF(COUNTIF(U8:AB8,"*"&amp;'ICD codes-diseases'!$A$50&amp;"*"),"YES",IF(COUNTIF(U8:AB8,"*"&amp;'ICD codes-diseases'!$A$52&amp;"*"),"YES",IF(COUNTIF(U8:AB8,"*"&amp;'ICD codes-diseases'!$A$53&amp;"*"),"YES",IF(COUNTIF(U8:AB8,"*"&amp;'ICD codes-diseases'!$A$54&amp;"*"),"YES",IF(COUNTIF(U8:AB8,"*"&amp;'ICD codes-diseases'!$A$55&amp;"*"),"YES",IF(COUNTIF(U8:AB8,"*"&amp;'ICD codes-diseases'!$A$56&amp;"*"),"YES",IF(COUNTIF(U8:AB8,"*"&amp;'ICD codes-diseases'!$A$57&amp;"*"),"YES",IF(COUNTIF(U8:AB8,"*"&amp;'ICD codes-diseases'!$A$58&amp;"*"),"YES",IF(COUNTIF(U8:AB8,"*"&amp;'ICD codes-diseases'!$A$60&amp;"*"),"YES",IF(COUNTIF(U8:AB8,"*"&amp;'ICD codes-diseases'!$A$61&amp;"*"),"YES","NO")))))))))))))</f>
        <v>NO</v>
      </c>
      <c r="AQ8" s="10" t="b">
        <f t="shared" si="2"/>
        <v>1</v>
      </c>
      <c r="AR8">
        <v>0</v>
      </c>
      <c r="AS8">
        <v>5</v>
      </c>
      <c r="AT8">
        <v>5</v>
      </c>
      <c r="AU8">
        <v>5</v>
      </c>
      <c r="AV8" t="b">
        <f t="shared" si="3"/>
        <v>1</v>
      </c>
      <c r="AW8">
        <v>1</v>
      </c>
      <c r="AX8">
        <v>67</v>
      </c>
      <c r="AY8">
        <v>35</v>
      </c>
      <c r="AZ8">
        <v>0</v>
      </c>
      <c r="BA8">
        <v>3</v>
      </c>
      <c r="BB8">
        <v>1</v>
      </c>
      <c r="BC8">
        <v>0</v>
      </c>
      <c r="BD8">
        <v>1</v>
      </c>
      <c r="BE8">
        <f t="shared" si="10"/>
        <v>2</v>
      </c>
      <c r="BF8" t="s">
        <v>37</v>
      </c>
      <c r="BG8" t="s">
        <v>38</v>
      </c>
      <c r="BH8">
        <f t="shared" si="11"/>
        <v>3</v>
      </c>
      <c r="BI8" t="s">
        <v>38</v>
      </c>
      <c r="BJ8" t="s">
        <v>38</v>
      </c>
      <c r="BK8" t="s">
        <v>37</v>
      </c>
      <c r="BL8" t="b">
        <v>0</v>
      </c>
      <c r="BM8" s="16">
        <v>0</v>
      </c>
      <c r="BN8" s="16">
        <v>0</v>
      </c>
      <c r="BO8" s="16">
        <v>0</v>
      </c>
      <c r="BP8" s="16">
        <v>0</v>
      </c>
      <c r="BQ8" s="16">
        <v>3</v>
      </c>
      <c r="BR8" s="16">
        <v>3</v>
      </c>
      <c r="BS8" s="16">
        <v>3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4</v>
      </c>
      <c r="CA8" s="16">
        <v>3</v>
      </c>
      <c r="CB8" s="16">
        <v>3</v>
      </c>
      <c r="CC8" s="18">
        <v>0</v>
      </c>
      <c r="CD8" s="18">
        <v>0</v>
      </c>
      <c r="CE8" s="18">
        <v>0</v>
      </c>
      <c r="CF8" s="18">
        <v>0</v>
      </c>
      <c r="CG8" s="18">
        <v>0</v>
      </c>
      <c r="CH8" s="18">
        <v>0</v>
      </c>
      <c r="CI8" s="18">
        <v>3</v>
      </c>
      <c r="CJ8" s="18">
        <v>0</v>
      </c>
      <c r="CK8" s="18">
        <v>0</v>
      </c>
      <c r="CL8" s="18">
        <v>0</v>
      </c>
      <c r="CM8" s="18">
        <v>0</v>
      </c>
      <c r="CN8" s="18">
        <v>0</v>
      </c>
      <c r="CO8" s="18">
        <v>3</v>
      </c>
      <c r="CP8" s="18">
        <v>0</v>
      </c>
      <c r="CQ8" s="18">
        <v>3</v>
      </c>
      <c r="CR8" s="18">
        <v>0</v>
      </c>
      <c r="CS8">
        <f t="shared" si="4"/>
        <v>0</v>
      </c>
      <c r="CT8">
        <f t="shared" si="5"/>
        <v>1</v>
      </c>
      <c r="CU8">
        <f t="shared" si="6"/>
        <v>8</v>
      </c>
      <c r="CV8">
        <f t="shared" si="7"/>
        <v>9</v>
      </c>
      <c r="CW8">
        <v>0</v>
      </c>
      <c r="CX8">
        <v>0</v>
      </c>
      <c r="CY8">
        <v>0</v>
      </c>
      <c r="CZ8" t="b">
        <v>1</v>
      </c>
    </row>
    <row r="9" spans="1:104" x14ac:dyDescent="0.35">
      <c r="A9" s="10">
        <v>8</v>
      </c>
      <c r="B9" t="s">
        <v>436</v>
      </c>
      <c r="C9" s="1">
        <v>23906</v>
      </c>
      <c r="D9" s="9">
        <f t="shared" si="0"/>
        <v>52</v>
      </c>
      <c r="E9" s="9">
        <f t="shared" si="8"/>
        <v>2</v>
      </c>
      <c r="F9" s="1">
        <v>42969</v>
      </c>
      <c r="G9" s="3">
        <v>43062.440972222219</v>
      </c>
      <c r="H9" s="12">
        <f t="shared" si="9"/>
        <v>3.0333333333333332</v>
      </c>
      <c r="I9">
        <v>2</v>
      </c>
      <c r="J9">
        <v>2</v>
      </c>
      <c r="K9">
        <f t="shared" si="1"/>
        <v>2</v>
      </c>
      <c r="L9" t="b">
        <v>0</v>
      </c>
      <c r="M9" t="b">
        <v>1</v>
      </c>
      <c r="N9" t="b">
        <v>0</v>
      </c>
      <c r="O9" t="b">
        <v>0</v>
      </c>
      <c r="P9" t="b">
        <v>0</v>
      </c>
      <c r="Q9" t="b">
        <v>0</v>
      </c>
      <c r="R9" t="b">
        <v>0</v>
      </c>
      <c r="S9" t="b">
        <v>0</v>
      </c>
      <c r="T9" t="b">
        <v>0</v>
      </c>
      <c r="U9" t="s">
        <v>84</v>
      </c>
      <c r="V9" t="s">
        <v>43</v>
      </c>
      <c r="W9" t="s">
        <v>48</v>
      </c>
      <c r="X9" t="s">
        <v>142</v>
      </c>
      <c r="Y9" t="s">
        <v>56</v>
      </c>
      <c r="AC9" s="11" t="str">
        <f>IF(OR(INDEX(U9='ICD-codes-stroke'!$A$1:$A$20,)),"1",IF(OR(INDEX(U9='ICD-codes-stroke'!$A$22:$A$35,)),"2",IF(OR(INDEX(U9='ICD-codes-stroke'!$A$37:$A$64,)),"3","")))</f>
        <v>2</v>
      </c>
      <c r="AD9" s="1" t="str">
        <f>IF(COUNTIF(U9:AB9,"*"&amp;'ICD codes-diseases'!$A$15&amp;"*"),"YES",IF(COUNTIF(U9:AB9,"*"&amp;'ICD codes-diseases'!$A$16&amp;"*"),"YES",IF(COUNTIF(U9:AB9,"*"&amp;'ICD codes-diseases'!$A$17&amp;"*"),"YES",IF(COUNTIF(U9:AB9,"*"&amp;'ICD codes-diseases'!$A$18&amp;"*"),"YES",IF(COUNTIF(U9:AB9,"*"&amp;'ICD codes-diseases'!$A$19&amp;"*"),"YES",IF(COUNTIF(U9:AB9,"*"&amp;'ICD codes-diseases'!$A$20&amp;"*"),"YES",IF(COUNTIF(U9:AB9,"*"&amp;'ICD codes-diseases'!$A$21&amp;"*"),"YES",IF(COUNTIF(U9:AB9,"*"&amp;'ICD codes-diseases'!$A$22&amp;"*"),"YES",IF(COUNTIF(U9:AB9,"*"&amp;'ICD codes-diseases'!$A$23&amp;"*"),"YES",IF(COUNTIF(U9:AB9,"*"&amp;'ICD codes-diseases'!$A$24&amp;"*"),"YES",IF(COUNTIF(U9:AB9,"*"&amp;'ICD codes-diseases'!$A$25&amp;"*"),"YES",IF(COUNTIF(U9:AB9,"*"&amp;'ICD codes-diseases'!$A$26&amp;"*"),"YES",IF(COUNTIF(U9:AB9,"*"&amp;'ICD codes-diseases'!$A$27&amp;"*"),"YES",IF(COUNTIF(U9:AB9,"*"&amp;'ICD codes-diseases'!$A$28&amp;"*"),"YES",IF(COUNTIF(U9:AB9,"*"&amp;'ICD codes-diseases'!$A$29&amp;"*"),"YES",IF(COUNTIF(U9:AB9,"*"&amp;'ICD codes-diseases'!$A$30&amp;"*"),"YES","NO"))))))))))))))))</f>
        <v>NO</v>
      </c>
      <c r="AE9" s="1" t="str">
        <f>IF(COUNTIF(U9:AB9,"*"&amp;'ICD codes-diseases'!$A$92&amp;"*"),"YES","NO")</f>
        <v>YES</v>
      </c>
      <c r="AF9" s="10" t="str">
        <f>IF(COUNTIF(U9:AB9,"*"&amp;'ICD codes-diseases'!$A$34&amp;"*"),"YES",IF(COUNTIF(U9:AB9,"*"&amp;'ICD codes-diseases'!$A$35&amp;"*"),"YES",IF(COUNTIF(U9:AB9,"*"&amp;'ICD codes-diseases'!$A$36&amp;"*"),"YES",IF(COUNTIF(U9:AB9,"*"&amp;'ICD codes-diseases'!$A$37&amp;"*"),"YES",IF(COUNTIF(U9:AB9,"*"&amp;'ICD codes-diseases'!$A$38&amp;"*"),"YES",IF(COUNTIF(U9:AB9,"*"&amp;'ICD codes-diseases'!$A$39&amp;"*"),"YES","NO"))))))</f>
        <v>NO</v>
      </c>
      <c r="AG9" s="1" t="str">
        <f>IF(COUNTIF(U9:AB9,'ICD codes-diseases'!$A$113),"YES","NO")</f>
        <v>NO</v>
      </c>
      <c r="AH9" s="1" t="str">
        <f>IF(COUNTIF(U9:AB9,"*"&amp;'ICD codes-diseases'!$A$96&amp;"*"),"YES",IF(COUNTIF(U9:AB9,"*"&amp;'ICD codes-diseases'!$A$97&amp;"*"),"YES",IF(COUNTIF(U9:AB9,"*"&amp;'ICD codes-diseases'!$A$98&amp;"*"),"YES",IF(COUNTIF(U9:AB9,"*"&amp;'ICD codes-diseases'!$A$99&amp;"*"),"YES",IF(COUNTIF(U9:AB9,"*"&amp;'ICD codes-diseases'!$A$100&amp;"*"),"YES",IF(COUNTIF(U9:AB9,"*"&amp;'ICD codes-diseases'!$A$101&amp;"*"),"YES",IF(COUNTIF(U9:AB9,"*"&amp;'ICD codes-diseases'!$A$102&amp;"*"),"YES",IF(COUNTIF(U9:AB9,"*"&amp;'ICD codes-diseases'!$A$103&amp;"*"),"YES","NO"))))))))</f>
        <v>NO</v>
      </c>
      <c r="AI9" s="1" t="str">
        <f>IF(COUNTIF(U9:AB9,"*"&amp;'ICD codes-diseases'!$A$116&amp;"*"),"YES",IF(COUNTIF(U9:AB9,"*"&amp;'ICD codes-diseases'!$A$117&amp;"*"),"YES","NO"))</f>
        <v>NO</v>
      </c>
      <c r="AJ9" s="1" t="str">
        <f>IF(COUNTIF(U9:AB9,"*"&amp;'ICD codes-diseases'!$A$206&amp;"*"),"YES","NO")</f>
        <v>NO</v>
      </c>
      <c r="AK9" s="1" t="str">
        <f>IF(COUNTIF(U9:AB9,"*"&amp;'ICD codes-diseases'!$A$217&amp;"*"),"YES","NO")</f>
        <v>NO</v>
      </c>
      <c r="AL9" s="1" t="str">
        <f>IF(COUNTIF(U9:AB9,"*"&amp;'ICD codes-diseases'!$A$216&amp;"*"),"YES","NO")</f>
        <v>NO</v>
      </c>
      <c r="AM9" s="1" t="str">
        <f>IF(COUNTIF(U9:AB9,"*"&amp;'ICD codes-diseases'!$A$73&amp;"*"),"YES",IF(COUNTIF(U9:AB9,"*"&amp;'ICD codes-diseases'!$A$74&amp;"*"),"YES",IF(COUNTIF(U9:AB9,"*"&amp;'ICD codes-diseases'!$A$75&amp;"*"),"YES","NO")))</f>
        <v>YES</v>
      </c>
      <c r="AN9" s="1" t="str">
        <f>IF(COUNTIF(U9:AB9,"*"&amp;'ICD codes-diseases'!$A$76&amp;"*"),"YES",IF(COUNTIF(U9:AB9,"*"&amp;'ICD codes-diseases'!$A$77&amp;"*"),"YES",IF(COUNTIF(U9:AB9,"*"&amp;'ICD codes-diseases'!$A$78&amp;"*"),"YES","NO")))</f>
        <v>NO</v>
      </c>
      <c r="AO9" s="1" t="str">
        <f>IF(COUNTIF(U9:AB9,"*"&amp;'ICD codes-diseases'!$A$209&amp;"*"),"YES",IF(COUNTIF(U9:AB9,"*"&amp;'ICD codes-diseases'!$A$212&amp;"*"),"YES","NO"))</f>
        <v>NO</v>
      </c>
      <c r="AP9" s="1" t="str">
        <f>IF(COUNTIF(U9:AB9,"*"&amp;'ICD codes-diseases'!$A$47&amp;"*"),"YES",IF(COUNTIF(U9:AB9,"*"&amp;'ICD codes-diseases'!$A$48&amp;"*"),"YES",IF(COUNTIF(U9:AB9,"*"&amp;'ICD codes-diseases'!$A$49&amp;"*"),"YES",IF(COUNTIF(U9:AB9,"*"&amp;'ICD codes-diseases'!$A$50&amp;"*"),"YES",IF(COUNTIF(U9:AB9,"*"&amp;'ICD codes-diseases'!$A$52&amp;"*"),"YES",IF(COUNTIF(U9:AB9,"*"&amp;'ICD codes-diseases'!$A$53&amp;"*"),"YES",IF(COUNTIF(U9:AB9,"*"&amp;'ICD codes-diseases'!$A$54&amp;"*"),"YES",IF(COUNTIF(U9:AB9,"*"&amp;'ICD codes-diseases'!$A$55&amp;"*"),"YES",IF(COUNTIF(U9:AB9,"*"&amp;'ICD codes-diseases'!$A$56&amp;"*"),"YES",IF(COUNTIF(U9:AB9,"*"&amp;'ICD codes-diseases'!$A$57&amp;"*"),"YES",IF(COUNTIF(U9:AB9,"*"&amp;'ICD codes-diseases'!$A$58&amp;"*"),"YES",IF(COUNTIF(U9:AB9,"*"&amp;'ICD codes-diseases'!$A$60&amp;"*"),"YES",IF(COUNTIF(U9:AB9,"*"&amp;'ICD codes-diseases'!$A$61&amp;"*"),"YES","NO")))))))))))))</f>
        <v>NO</v>
      </c>
      <c r="AQ9" s="10" t="b">
        <f t="shared" si="2"/>
        <v>1</v>
      </c>
      <c r="AR9">
        <v>0</v>
      </c>
      <c r="AS9">
        <v>5</v>
      </c>
      <c r="AT9">
        <v>5</v>
      </c>
      <c r="AU9">
        <v>5</v>
      </c>
      <c r="AV9" t="b">
        <f t="shared" si="3"/>
        <v>1</v>
      </c>
      <c r="AW9">
        <v>1</v>
      </c>
      <c r="AX9">
        <v>22</v>
      </c>
      <c r="AY9">
        <v>0</v>
      </c>
      <c r="AZ9">
        <v>0</v>
      </c>
      <c r="BA9">
        <v>3</v>
      </c>
      <c r="BB9">
        <v>3</v>
      </c>
      <c r="BC9">
        <v>0</v>
      </c>
      <c r="BD9">
        <v>6</v>
      </c>
      <c r="BE9">
        <f t="shared" si="10"/>
        <v>2</v>
      </c>
      <c r="BF9" t="s">
        <v>37</v>
      </c>
      <c r="BG9" t="s">
        <v>38</v>
      </c>
      <c r="BH9">
        <f t="shared" si="11"/>
        <v>0</v>
      </c>
      <c r="BI9" t="s">
        <v>37</v>
      </c>
      <c r="BJ9" t="s">
        <v>37</v>
      </c>
      <c r="BK9" t="s">
        <v>37</v>
      </c>
      <c r="BL9" t="b">
        <v>0</v>
      </c>
      <c r="BM9" s="16">
        <v>0</v>
      </c>
      <c r="BN9" s="16">
        <v>0</v>
      </c>
      <c r="BO9" s="16">
        <v>0</v>
      </c>
      <c r="BP9" s="16">
        <v>0</v>
      </c>
      <c r="BQ9" s="16">
        <v>4</v>
      </c>
      <c r="BR9" s="16">
        <v>1</v>
      </c>
      <c r="BS9" s="16">
        <v>0</v>
      </c>
      <c r="BT9" s="16">
        <v>4</v>
      </c>
      <c r="BU9" s="16">
        <v>0</v>
      </c>
      <c r="BV9" s="16">
        <v>0</v>
      </c>
      <c r="BW9" s="16">
        <v>4</v>
      </c>
      <c r="BX9" s="16">
        <v>4</v>
      </c>
      <c r="BY9" s="16">
        <v>1</v>
      </c>
      <c r="BZ9" s="16">
        <v>1</v>
      </c>
      <c r="CA9" s="16">
        <v>0</v>
      </c>
      <c r="CB9" s="16">
        <v>1</v>
      </c>
      <c r="CC9" s="18">
        <v>4</v>
      </c>
      <c r="CD9" s="18">
        <v>4</v>
      </c>
      <c r="CE9" s="18">
        <v>0</v>
      </c>
      <c r="CF9" s="18">
        <v>4</v>
      </c>
      <c r="CG9" s="18">
        <v>4</v>
      </c>
      <c r="CH9" s="18">
        <v>2</v>
      </c>
      <c r="CI9" s="18">
        <v>2</v>
      </c>
      <c r="CJ9" s="18">
        <v>1</v>
      </c>
      <c r="CK9" s="18">
        <v>0</v>
      </c>
      <c r="CL9" s="18">
        <v>0</v>
      </c>
      <c r="CM9" s="18">
        <v>0</v>
      </c>
      <c r="CN9" s="18">
        <v>0</v>
      </c>
      <c r="CO9" s="18">
        <v>4</v>
      </c>
      <c r="CP9" s="18">
        <v>1</v>
      </c>
      <c r="CQ9" s="18">
        <v>0</v>
      </c>
      <c r="CR9" s="18">
        <v>4</v>
      </c>
      <c r="CS9">
        <f t="shared" si="4"/>
        <v>8</v>
      </c>
      <c r="CT9">
        <f t="shared" si="5"/>
        <v>10</v>
      </c>
      <c r="CU9">
        <f t="shared" si="6"/>
        <v>0</v>
      </c>
      <c r="CV9">
        <f t="shared" si="7"/>
        <v>18</v>
      </c>
      <c r="CW9">
        <v>0</v>
      </c>
      <c r="CX9">
        <v>0</v>
      </c>
      <c r="CY9">
        <v>2</v>
      </c>
      <c r="CZ9" t="b">
        <v>1</v>
      </c>
    </row>
    <row r="10" spans="1:104" x14ac:dyDescent="0.35">
      <c r="A10" s="10">
        <v>9</v>
      </c>
      <c r="B10" t="s">
        <v>436</v>
      </c>
      <c r="C10" s="1">
        <v>23387</v>
      </c>
      <c r="D10" s="9">
        <f t="shared" si="0"/>
        <v>53</v>
      </c>
      <c r="E10" s="9">
        <f t="shared" si="8"/>
        <v>2</v>
      </c>
      <c r="F10" s="1">
        <v>43025</v>
      </c>
      <c r="G10" s="3">
        <v>43073.467777777776</v>
      </c>
      <c r="H10" s="12">
        <f t="shared" si="9"/>
        <v>1.5666666666666669</v>
      </c>
      <c r="I10">
        <v>3</v>
      </c>
      <c r="J10">
        <v>2</v>
      </c>
      <c r="K10">
        <f t="shared" si="1"/>
        <v>1</v>
      </c>
      <c r="L10" t="b">
        <v>1</v>
      </c>
      <c r="M10" t="b">
        <v>0</v>
      </c>
      <c r="N10" t="b">
        <v>0</v>
      </c>
      <c r="O10" t="b">
        <v>0</v>
      </c>
      <c r="P10" t="b">
        <v>0</v>
      </c>
      <c r="Q10" t="b">
        <v>0</v>
      </c>
      <c r="R10" t="b">
        <v>0</v>
      </c>
      <c r="S10" t="b">
        <v>0</v>
      </c>
      <c r="T10" t="b">
        <v>0</v>
      </c>
      <c r="U10" t="s">
        <v>69</v>
      </c>
      <c r="V10" t="s">
        <v>43</v>
      </c>
      <c r="W10" t="s">
        <v>70</v>
      </c>
      <c r="X10" t="s">
        <v>48</v>
      </c>
      <c r="Y10" t="s">
        <v>85</v>
      </c>
      <c r="AC10" s="11" t="str">
        <f>IF(OR(INDEX(U10='ICD-codes-stroke'!$A$1:$A$20,)),"1",IF(OR(INDEX(U10='ICD-codes-stroke'!$A$22:$A$35,)),"2",IF(OR(INDEX(U10='ICD-codes-stroke'!$A$37:$A$64,)),"3","")))</f>
        <v>3</v>
      </c>
      <c r="AD10" s="1" t="str">
        <f>IF(COUNTIF(U10:AB10,"*"&amp;'ICD codes-diseases'!$A$15&amp;"*"),"YES",IF(COUNTIF(U10:AB10,"*"&amp;'ICD codes-diseases'!$A$16&amp;"*"),"YES",IF(COUNTIF(U10:AB10,"*"&amp;'ICD codes-diseases'!$A$17&amp;"*"),"YES",IF(COUNTIF(U10:AB10,"*"&amp;'ICD codes-diseases'!$A$18&amp;"*"),"YES",IF(COUNTIF(U10:AB10,"*"&amp;'ICD codes-diseases'!$A$19&amp;"*"),"YES",IF(COUNTIF(U10:AB10,"*"&amp;'ICD codes-diseases'!$A$20&amp;"*"),"YES",IF(COUNTIF(U10:AB10,"*"&amp;'ICD codes-diseases'!$A$21&amp;"*"),"YES",IF(COUNTIF(U10:AB10,"*"&amp;'ICD codes-diseases'!$A$22&amp;"*"),"YES",IF(COUNTIF(U10:AB10,"*"&amp;'ICD codes-diseases'!$A$23&amp;"*"),"YES",IF(COUNTIF(U10:AB10,"*"&amp;'ICD codes-diseases'!$A$24&amp;"*"),"YES",IF(COUNTIF(U10:AB10,"*"&amp;'ICD codes-diseases'!$A$25&amp;"*"),"YES",IF(COUNTIF(U10:AB10,"*"&amp;'ICD codes-diseases'!$A$26&amp;"*"),"YES",IF(COUNTIF(U10:AB10,"*"&amp;'ICD codes-diseases'!$A$27&amp;"*"),"YES",IF(COUNTIF(U10:AB10,"*"&amp;'ICD codes-diseases'!$A$28&amp;"*"),"YES",IF(COUNTIF(U10:AB10,"*"&amp;'ICD codes-diseases'!$A$29&amp;"*"),"YES",IF(COUNTIF(U10:AB10,"*"&amp;'ICD codes-diseases'!$A$30&amp;"*"),"YES","NO"))))))))))))))))</f>
        <v>NO</v>
      </c>
      <c r="AE10" s="1" t="str">
        <f>IF(COUNTIF(U10:AB10,"*"&amp;'ICD codes-diseases'!$A$92&amp;"*"),"YES","NO")</f>
        <v>YES</v>
      </c>
      <c r="AF10" s="10" t="str">
        <f>IF(COUNTIF(U10:AB10,"*"&amp;'ICD codes-diseases'!$A$34&amp;"*"),"YES",IF(COUNTIF(U10:AB10,"*"&amp;'ICD codes-diseases'!$A$35&amp;"*"),"YES",IF(COUNTIF(U10:AB10,"*"&amp;'ICD codes-diseases'!$A$36&amp;"*"),"YES",IF(COUNTIF(U10:AB10,"*"&amp;'ICD codes-diseases'!$A$37&amp;"*"),"YES",IF(COUNTIF(U10:AB10,"*"&amp;'ICD codes-diseases'!$A$38&amp;"*"),"YES",IF(COUNTIF(U10:AB10,"*"&amp;'ICD codes-diseases'!$A$39&amp;"*"),"YES","NO"))))))</f>
        <v>YES</v>
      </c>
      <c r="AG10" s="1" t="str">
        <f>IF(COUNTIF(U10:AB10,'ICD codes-diseases'!$A$113),"YES","NO")</f>
        <v>NO</v>
      </c>
      <c r="AH10" s="1" t="str">
        <f>IF(COUNTIF(U10:AB10,"*"&amp;'ICD codes-diseases'!$A$96&amp;"*"),"YES",IF(COUNTIF(U10:AB10,"*"&amp;'ICD codes-diseases'!$A$97&amp;"*"),"YES",IF(COUNTIF(U10:AB10,"*"&amp;'ICD codes-diseases'!$A$98&amp;"*"),"YES",IF(COUNTIF(U10:AB10,"*"&amp;'ICD codes-diseases'!$A$99&amp;"*"),"YES",IF(COUNTIF(U10:AB10,"*"&amp;'ICD codes-diseases'!$A$100&amp;"*"),"YES",IF(COUNTIF(U10:AB10,"*"&amp;'ICD codes-diseases'!$A$101&amp;"*"),"YES",IF(COUNTIF(U10:AB10,"*"&amp;'ICD codes-diseases'!$A$102&amp;"*"),"YES",IF(COUNTIF(U10:AB10,"*"&amp;'ICD codes-diseases'!$A$103&amp;"*"),"YES","NO"))))))))</f>
        <v>NO</v>
      </c>
      <c r="AI10" s="1" t="str">
        <f>IF(COUNTIF(U10:AB10,"*"&amp;'ICD codes-diseases'!$A$116&amp;"*"),"YES",IF(COUNTIF(U10:AB10,"*"&amp;'ICD codes-diseases'!$A$117&amp;"*"),"YES","NO"))</f>
        <v>NO</v>
      </c>
      <c r="AJ10" s="1" t="str">
        <f>IF(COUNTIF(U10:AB10,"*"&amp;'ICD codes-diseases'!$A$206&amp;"*"),"YES","NO")</f>
        <v>NO</v>
      </c>
      <c r="AK10" s="1" t="str">
        <f>IF(COUNTIF(U10:AB10,"*"&amp;'ICD codes-diseases'!$A$217&amp;"*"),"YES","NO")</f>
        <v>NO</v>
      </c>
      <c r="AL10" s="1" t="str">
        <f>IF(COUNTIF(U10:AB10,"*"&amp;'ICD codes-diseases'!$A$216&amp;"*"),"YES","NO")</f>
        <v>NO</v>
      </c>
      <c r="AM10" s="1" t="str">
        <f>IF(COUNTIF(U10:AB10,"*"&amp;'ICD codes-diseases'!$A$73&amp;"*"),"YES",IF(COUNTIF(U10:AB10,"*"&amp;'ICD codes-diseases'!$A$74&amp;"*"),"YES",IF(COUNTIF(U10:AB10,"*"&amp;'ICD codes-diseases'!$A$75&amp;"*"),"YES","NO")))</f>
        <v>YES</v>
      </c>
      <c r="AN10" s="1" t="str">
        <f>IF(COUNTIF(U10:AB10,"*"&amp;'ICD codes-diseases'!$A$76&amp;"*"),"YES",IF(COUNTIF(U10:AB10,"*"&amp;'ICD codes-diseases'!$A$77&amp;"*"),"YES",IF(COUNTIF(U10:AB10,"*"&amp;'ICD codes-diseases'!$A$78&amp;"*"),"YES","NO")))</f>
        <v>NO</v>
      </c>
      <c r="AO10" s="1" t="str">
        <f>IF(COUNTIF(U10:AB10,"*"&amp;'ICD codes-diseases'!$A$209&amp;"*"),"YES",IF(COUNTIF(U10:AB10,"*"&amp;'ICD codes-diseases'!$A$212&amp;"*"),"YES","NO"))</f>
        <v>NO</v>
      </c>
      <c r="AP10" s="1" t="str">
        <f>IF(COUNTIF(U10:AB10,"*"&amp;'ICD codes-diseases'!$A$47&amp;"*"),"YES",IF(COUNTIF(U10:AB10,"*"&amp;'ICD codes-diseases'!$A$48&amp;"*"),"YES",IF(COUNTIF(U10:AB10,"*"&amp;'ICD codes-diseases'!$A$49&amp;"*"),"YES",IF(COUNTIF(U10:AB10,"*"&amp;'ICD codes-diseases'!$A$50&amp;"*"),"YES",IF(COUNTIF(U10:AB10,"*"&amp;'ICD codes-diseases'!$A$52&amp;"*"),"YES",IF(COUNTIF(U10:AB10,"*"&amp;'ICD codes-diseases'!$A$53&amp;"*"),"YES",IF(COUNTIF(U10:AB10,"*"&amp;'ICD codes-diseases'!$A$54&amp;"*"),"YES",IF(COUNTIF(U10:AB10,"*"&amp;'ICD codes-diseases'!$A$55&amp;"*"),"YES",IF(COUNTIF(U10:AB10,"*"&amp;'ICD codes-diseases'!$A$56&amp;"*"),"YES",IF(COUNTIF(U10:AB10,"*"&amp;'ICD codes-diseases'!$A$57&amp;"*"),"YES",IF(COUNTIF(U10:AB10,"*"&amp;'ICD codes-diseases'!$A$58&amp;"*"),"YES",IF(COUNTIF(U10:AB10,"*"&amp;'ICD codes-diseases'!$A$60&amp;"*"),"YES",IF(COUNTIF(U10:AB10,"*"&amp;'ICD codes-diseases'!$A$61&amp;"*"),"YES","NO")))))))))))))</f>
        <v>NO</v>
      </c>
      <c r="AQ10" s="10" t="b">
        <f t="shared" si="2"/>
        <v>1</v>
      </c>
      <c r="AR10">
        <v>0</v>
      </c>
      <c r="AS10">
        <v>5</v>
      </c>
      <c r="AT10">
        <v>5</v>
      </c>
      <c r="AU10">
        <v>5</v>
      </c>
      <c r="AV10" t="b">
        <f t="shared" si="3"/>
        <v>1</v>
      </c>
      <c r="AW10">
        <v>3</v>
      </c>
      <c r="AX10">
        <v>44</v>
      </c>
      <c r="AY10">
        <v>0</v>
      </c>
      <c r="AZ10">
        <v>0</v>
      </c>
      <c r="BA10">
        <v>3</v>
      </c>
      <c r="BB10">
        <v>2</v>
      </c>
      <c r="BC10">
        <v>0</v>
      </c>
      <c r="BD10">
        <v>2</v>
      </c>
      <c r="BE10">
        <f t="shared" si="10"/>
        <v>2</v>
      </c>
      <c r="BF10" t="s">
        <v>37</v>
      </c>
      <c r="BG10" t="s">
        <v>38</v>
      </c>
      <c r="BH10">
        <f t="shared" si="11"/>
        <v>2</v>
      </c>
      <c r="BI10" t="s">
        <v>37</v>
      </c>
      <c r="BJ10" t="s">
        <v>38</v>
      </c>
      <c r="BK10" t="s">
        <v>37</v>
      </c>
      <c r="BL10" t="b">
        <v>0</v>
      </c>
      <c r="BM10" s="16">
        <v>3</v>
      </c>
      <c r="BN10" s="16">
        <v>3</v>
      </c>
      <c r="BO10" s="16">
        <v>0</v>
      </c>
      <c r="BP10" s="16">
        <v>0</v>
      </c>
      <c r="BQ10" s="16">
        <v>2</v>
      </c>
      <c r="BR10" s="16">
        <v>1</v>
      </c>
      <c r="BS10" s="16">
        <v>4</v>
      </c>
      <c r="BT10" s="16">
        <v>4</v>
      </c>
      <c r="BU10" s="16">
        <v>0</v>
      </c>
      <c r="BV10" s="16">
        <v>2</v>
      </c>
      <c r="BW10" s="16">
        <v>0</v>
      </c>
      <c r="BX10" s="16">
        <v>0</v>
      </c>
      <c r="BY10" s="16">
        <v>1</v>
      </c>
      <c r="BZ10" s="16">
        <v>1</v>
      </c>
      <c r="CA10" s="16">
        <v>3</v>
      </c>
      <c r="CB10" s="16">
        <v>4</v>
      </c>
      <c r="CC10" s="18">
        <v>0</v>
      </c>
      <c r="CD10" s="18">
        <v>0</v>
      </c>
      <c r="CE10" s="18">
        <v>0</v>
      </c>
      <c r="CF10" s="18">
        <v>0</v>
      </c>
      <c r="CG10" s="18">
        <v>1</v>
      </c>
      <c r="CH10" s="18">
        <v>4</v>
      </c>
      <c r="CI10" s="18">
        <v>1</v>
      </c>
      <c r="CJ10" s="18">
        <v>4</v>
      </c>
      <c r="CK10" s="18">
        <v>0</v>
      </c>
      <c r="CL10" s="18">
        <v>0</v>
      </c>
      <c r="CM10" s="18">
        <v>0</v>
      </c>
      <c r="CN10" s="18">
        <v>0</v>
      </c>
      <c r="CO10" s="18">
        <v>1</v>
      </c>
      <c r="CP10" s="18">
        <v>4</v>
      </c>
      <c r="CQ10" s="18">
        <v>4</v>
      </c>
      <c r="CR10" s="18">
        <v>4</v>
      </c>
      <c r="CS10">
        <f t="shared" si="4"/>
        <v>8</v>
      </c>
      <c r="CT10">
        <f t="shared" si="5"/>
        <v>8</v>
      </c>
      <c r="CU10">
        <f t="shared" si="6"/>
        <v>3</v>
      </c>
      <c r="CV10">
        <f t="shared" si="7"/>
        <v>19</v>
      </c>
      <c r="CW10">
        <v>0</v>
      </c>
      <c r="CX10">
        <v>0</v>
      </c>
      <c r="CY10">
        <v>4</v>
      </c>
      <c r="CZ10" t="b">
        <v>1</v>
      </c>
    </row>
    <row r="11" spans="1:104" x14ac:dyDescent="0.35">
      <c r="A11" s="10">
        <v>10</v>
      </c>
      <c r="B11" t="s">
        <v>436</v>
      </c>
      <c r="C11" s="1">
        <v>20196</v>
      </c>
      <c r="D11" s="9">
        <f t="shared" si="0"/>
        <v>62</v>
      </c>
      <c r="E11" s="9">
        <f t="shared" si="8"/>
        <v>2</v>
      </c>
      <c r="F11" s="1">
        <v>39083</v>
      </c>
      <c r="G11" s="3">
        <v>43083.430231481485</v>
      </c>
      <c r="H11" s="12">
        <f t="shared" si="9"/>
        <v>131.43333333333334</v>
      </c>
      <c r="I11">
        <v>4</v>
      </c>
      <c r="J11">
        <v>0</v>
      </c>
      <c r="K11">
        <f t="shared" si="1"/>
        <v>7</v>
      </c>
      <c r="L11" t="b">
        <v>0</v>
      </c>
      <c r="M11" t="b">
        <v>0</v>
      </c>
      <c r="N11" t="b">
        <v>0</v>
      </c>
      <c r="O11" t="b">
        <v>0</v>
      </c>
      <c r="P11" t="b">
        <v>0</v>
      </c>
      <c r="Q11" t="b">
        <v>0</v>
      </c>
      <c r="R11" t="b">
        <v>0</v>
      </c>
      <c r="S11" t="b">
        <v>0</v>
      </c>
      <c r="T11" t="b">
        <v>1</v>
      </c>
      <c r="U11" t="s">
        <v>41</v>
      </c>
      <c r="V11" t="s">
        <v>51</v>
      </c>
      <c r="W11" t="s">
        <v>46</v>
      </c>
      <c r="X11" t="s">
        <v>85</v>
      </c>
      <c r="AC11" s="11" t="str">
        <f>IF(OR(INDEX(U11='ICD-codes-stroke'!$A$1:$A$20,)),"1",IF(OR(INDEX(U11='ICD-codes-stroke'!$A$22:$A$35,)),"2",IF(OR(INDEX(U11='ICD-codes-stroke'!$A$37:$A$64,)),"3","")))</f>
        <v>3</v>
      </c>
      <c r="AD11" s="1" t="str">
        <f>IF(COUNTIF(U11:AB11,"*"&amp;'ICD codes-diseases'!$A$15&amp;"*"),"YES",IF(COUNTIF(U11:AB11,"*"&amp;'ICD codes-diseases'!$A$16&amp;"*"),"YES",IF(COUNTIF(U11:AB11,"*"&amp;'ICD codes-diseases'!$A$17&amp;"*"),"YES",IF(COUNTIF(U11:AB11,"*"&amp;'ICD codes-diseases'!$A$18&amp;"*"),"YES",IF(COUNTIF(U11:AB11,"*"&amp;'ICD codes-diseases'!$A$19&amp;"*"),"YES",IF(COUNTIF(U11:AB11,"*"&amp;'ICD codes-diseases'!$A$20&amp;"*"),"YES",IF(COUNTIF(U11:AB11,"*"&amp;'ICD codes-diseases'!$A$21&amp;"*"),"YES",IF(COUNTIF(U11:AB11,"*"&amp;'ICD codes-diseases'!$A$22&amp;"*"),"YES",IF(COUNTIF(U11:AB11,"*"&amp;'ICD codes-diseases'!$A$23&amp;"*"),"YES",IF(COUNTIF(U11:AB11,"*"&amp;'ICD codes-diseases'!$A$24&amp;"*"),"YES",IF(COUNTIF(U11:AB11,"*"&amp;'ICD codes-diseases'!$A$25&amp;"*"),"YES",IF(COUNTIF(U11:AB11,"*"&amp;'ICD codes-diseases'!$A$26&amp;"*"),"YES",IF(COUNTIF(U11:AB11,"*"&amp;'ICD codes-diseases'!$A$27&amp;"*"),"YES",IF(COUNTIF(U11:AB11,"*"&amp;'ICD codes-diseases'!$A$28&amp;"*"),"YES",IF(COUNTIF(U11:AB11,"*"&amp;'ICD codes-diseases'!$A$29&amp;"*"),"YES",IF(COUNTIF(U11:AB11,"*"&amp;'ICD codes-diseases'!$A$30&amp;"*"),"YES","NO"))))))))))))))))</f>
        <v>NO</v>
      </c>
      <c r="AE11" s="1" t="str">
        <f>IF(COUNTIF(U11:AB11,"*"&amp;'ICD codes-diseases'!$A$92&amp;"*"),"YES","NO")</f>
        <v>NO</v>
      </c>
      <c r="AF11" s="10" t="str">
        <f>IF(COUNTIF(U11:AB11,"*"&amp;'ICD codes-diseases'!$A$34&amp;"*"),"YES",IF(COUNTIF(U11:AB11,"*"&amp;'ICD codes-diseases'!$A$35&amp;"*"),"YES",IF(COUNTIF(U11:AB11,"*"&amp;'ICD codes-diseases'!$A$36&amp;"*"),"YES",IF(COUNTIF(U11:AB11,"*"&amp;'ICD codes-diseases'!$A$37&amp;"*"),"YES",IF(COUNTIF(U11:AB11,"*"&amp;'ICD codes-diseases'!$A$38&amp;"*"),"YES",IF(COUNTIF(U11:AB11,"*"&amp;'ICD codes-diseases'!$A$39&amp;"*"),"YES","NO"))))))</f>
        <v>YES</v>
      </c>
      <c r="AG11" s="1" t="str">
        <f>IF(COUNTIF(U11:AB11,'ICD codes-diseases'!$A$113),"YES","NO")</f>
        <v>NO</v>
      </c>
      <c r="AH11" s="1" t="str">
        <f>IF(COUNTIF(U11:AB11,"*"&amp;'ICD codes-diseases'!$A$96&amp;"*"),"YES",IF(COUNTIF(U11:AB11,"*"&amp;'ICD codes-diseases'!$A$97&amp;"*"),"YES",IF(COUNTIF(U11:AB11,"*"&amp;'ICD codes-diseases'!$A$98&amp;"*"),"YES",IF(COUNTIF(U11:AB11,"*"&amp;'ICD codes-diseases'!$A$99&amp;"*"),"YES",IF(COUNTIF(U11:AB11,"*"&amp;'ICD codes-diseases'!$A$100&amp;"*"),"YES",IF(COUNTIF(U11:AB11,"*"&amp;'ICD codes-diseases'!$A$101&amp;"*"),"YES",IF(COUNTIF(U11:AB11,"*"&amp;'ICD codes-diseases'!$A$102&amp;"*"),"YES",IF(COUNTIF(U11:AB11,"*"&amp;'ICD codes-diseases'!$A$103&amp;"*"),"YES","NO"))))))))</f>
        <v>NO</v>
      </c>
      <c r="AI11" s="1" t="str">
        <f>IF(COUNTIF(U11:AB11,"*"&amp;'ICD codes-diseases'!$A$116&amp;"*"),"YES",IF(COUNTIF(U11:AB11,"*"&amp;'ICD codes-diseases'!$A$117&amp;"*"),"YES","NO"))</f>
        <v>NO</v>
      </c>
      <c r="AJ11" s="1" t="str">
        <f>IF(COUNTIF(U11:AB11,"*"&amp;'ICD codes-diseases'!$A$206&amp;"*"),"YES","NO")</f>
        <v>NO</v>
      </c>
      <c r="AK11" s="1" t="str">
        <f>IF(COUNTIF(U11:AB11,"*"&amp;'ICD codes-diseases'!$A$217&amp;"*"),"YES","NO")</f>
        <v>NO</v>
      </c>
      <c r="AL11" s="1" t="str">
        <f>IF(COUNTIF(U11:AB11,"*"&amp;'ICD codes-diseases'!$A$216&amp;"*"),"YES","NO")</f>
        <v>NO</v>
      </c>
      <c r="AM11" s="1" t="str">
        <f>IF(COUNTIF(U11:AB11,"*"&amp;'ICD codes-diseases'!$A$73&amp;"*"),"YES",IF(COUNTIF(U11:AB11,"*"&amp;'ICD codes-diseases'!$A$74&amp;"*"),"YES",IF(COUNTIF(U11:AB11,"*"&amp;'ICD codes-diseases'!$A$75&amp;"*"),"YES","NO")))</f>
        <v>YES</v>
      </c>
      <c r="AN11" s="1" t="str">
        <f>IF(COUNTIF(U11:AB11,"*"&amp;'ICD codes-diseases'!$A$76&amp;"*"),"YES",IF(COUNTIF(U11:AB11,"*"&amp;'ICD codes-diseases'!$A$77&amp;"*"),"YES",IF(COUNTIF(U11:AB11,"*"&amp;'ICD codes-diseases'!$A$78&amp;"*"),"YES","NO")))</f>
        <v>NO</v>
      </c>
      <c r="AO11" s="1" t="str">
        <f>IF(COUNTIF(U11:AB11,"*"&amp;'ICD codes-diseases'!$A$209&amp;"*"),"YES",IF(COUNTIF(U11:AB11,"*"&amp;'ICD codes-diseases'!$A$212&amp;"*"),"YES","NO"))</f>
        <v>NO</v>
      </c>
      <c r="AP11" s="1" t="str">
        <f>IF(COUNTIF(U11:AB11,"*"&amp;'ICD codes-diseases'!$A$47&amp;"*"),"YES",IF(COUNTIF(U11:AB11,"*"&amp;'ICD codes-diseases'!$A$48&amp;"*"),"YES",IF(COUNTIF(U11:AB11,"*"&amp;'ICD codes-diseases'!$A$49&amp;"*"),"YES",IF(COUNTIF(U11:AB11,"*"&amp;'ICD codes-diseases'!$A$50&amp;"*"),"YES",IF(COUNTIF(U11:AB11,"*"&amp;'ICD codes-diseases'!$A$52&amp;"*"),"YES",IF(COUNTIF(U11:AB11,"*"&amp;'ICD codes-diseases'!$A$53&amp;"*"),"YES",IF(COUNTIF(U11:AB11,"*"&amp;'ICD codes-diseases'!$A$54&amp;"*"),"YES",IF(COUNTIF(U11:AB11,"*"&amp;'ICD codes-diseases'!$A$55&amp;"*"),"YES",IF(COUNTIF(U11:AB11,"*"&amp;'ICD codes-diseases'!$A$56&amp;"*"),"YES",IF(COUNTIF(U11:AB11,"*"&amp;'ICD codes-diseases'!$A$57&amp;"*"),"YES",IF(COUNTIF(U11:AB11,"*"&amp;'ICD codes-diseases'!$A$58&amp;"*"),"YES",IF(COUNTIF(U11:AB11,"*"&amp;'ICD codes-diseases'!$A$60&amp;"*"),"YES",IF(COUNTIF(U11:AB11,"*"&amp;'ICD codes-diseases'!$A$61&amp;"*"),"YES","NO")))))))))))))</f>
        <v>NO</v>
      </c>
      <c r="AQ11" s="10" t="b">
        <f t="shared" si="2"/>
        <v>1</v>
      </c>
      <c r="AR11">
        <v>0</v>
      </c>
      <c r="AS11">
        <v>5</v>
      </c>
      <c r="AT11">
        <v>5</v>
      </c>
      <c r="AU11">
        <v>5</v>
      </c>
      <c r="AV11" t="b">
        <f t="shared" si="3"/>
        <v>0</v>
      </c>
      <c r="AW11">
        <v>0</v>
      </c>
      <c r="AX11">
        <v>122</v>
      </c>
      <c r="AY11">
        <v>100</v>
      </c>
      <c r="AZ11">
        <v>2</v>
      </c>
      <c r="BA11">
        <v>3</v>
      </c>
      <c r="BB11">
        <v>5</v>
      </c>
      <c r="BC11">
        <v>0</v>
      </c>
      <c r="BD11">
        <v>0</v>
      </c>
      <c r="BE11">
        <f t="shared" si="10"/>
        <v>0</v>
      </c>
      <c r="BF11" t="s">
        <v>37</v>
      </c>
      <c r="BG11" t="s">
        <v>37</v>
      </c>
      <c r="BH11">
        <f t="shared" si="11"/>
        <v>0</v>
      </c>
      <c r="BI11" t="s">
        <v>37</v>
      </c>
      <c r="BJ11" t="s">
        <v>37</v>
      </c>
      <c r="BK11" t="s">
        <v>37</v>
      </c>
      <c r="BL11" t="b">
        <v>0</v>
      </c>
      <c r="BM11" s="16">
        <v>4</v>
      </c>
      <c r="BN11" s="16">
        <v>4</v>
      </c>
      <c r="BO11" s="16">
        <v>4</v>
      </c>
      <c r="BP11" s="16">
        <v>4</v>
      </c>
      <c r="BQ11" s="16">
        <v>4</v>
      </c>
      <c r="BR11" s="16">
        <v>4</v>
      </c>
      <c r="BS11" s="16">
        <v>4</v>
      </c>
      <c r="BT11" s="16">
        <v>4</v>
      </c>
      <c r="BU11" s="16">
        <v>4</v>
      </c>
      <c r="BV11" s="16">
        <v>4</v>
      </c>
      <c r="BW11" s="16">
        <v>4</v>
      </c>
      <c r="BX11" s="16">
        <v>4</v>
      </c>
      <c r="BY11" s="16">
        <v>1</v>
      </c>
      <c r="BZ11" s="16">
        <v>4</v>
      </c>
      <c r="CA11" s="16">
        <v>4</v>
      </c>
      <c r="CB11" s="16">
        <v>4</v>
      </c>
      <c r="CC11" s="18">
        <v>1</v>
      </c>
      <c r="CD11" s="18">
        <v>4</v>
      </c>
      <c r="CE11" s="18">
        <v>1</v>
      </c>
      <c r="CF11" s="18">
        <v>4</v>
      </c>
      <c r="CG11" s="18">
        <v>4</v>
      </c>
      <c r="CH11" s="18">
        <v>4</v>
      </c>
      <c r="CI11" s="18">
        <v>4</v>
      </c>
      <c r="CJ11" s="18">
        <v>4</v>
      </c>
      <c r="CK11" s="18">
        <v>1</v>
      </c>
      <c r="CL11" s="18">
        <v>1</v>
      </c>
      <c r="CM11" s="18">
        <v>1</v>
      </c>
      <c r="CN11" s="18">
        <v>1</v>
      </c>
      <c r="CO11" s="18">
        <v>1</v>
      </c>
      <c r="CP11" s="18">
        <v>4</v>
      </c>
      <c r="CQ11" s="18">
        <v>4</v>
      </c>
      <c r="CR11" s="18">
        <v>4</v>
      </c>
      <c r="CS11">
        <f t="shared" si="4"/>
        <v>8</v>
      </c>
      <c r="CT11">
        <f t="shared" si="5"/>
        <v>24</v>
      </c>
      <c r="CU11">
        <f t="shared" si="6"/>
        <v>0</v>
      </c>
      <c r="CV11">
        <f t="shared" si="7"/>
        <v>32</v>
      </c>
      <c r="CW11">
        <v>0</v>
      </c>
      <c r="CX11">
        <v>0</v>
      </c>
      <c r="CY11">
        <v>4</v>
      </c>
      <c r="CZ11" t="b">
        <v>1</v>
      </c>
    </row>
    <row r="12" spans="1:104" x14ac:dyDescent="0.35">
      <c r="A12" s="10">
        <v>11</v>
      </c>
      <c r="B12" t="s">
        <v>436</v>
      </c>
      <c r="C12" s="1">
        <v>22407</v>
      </c>
      <c r="D12" s="9">
        <f t="shared" si="0"/>
        <v>56</v>
      </c>
      <c r="E12" s="9">
        <f t="shared" si="8"/>
        <v>2</v>
      </c>
      <c r="F12" s="1">
        <v>41699</v>
      </c>
      <c r="G12" s="3">
        <v>43087</v>
      </c>
      <c r="H12" s="12">
        <f t="shared" si="9"/>
        <v>45.566666666666663</v>
      </c>
      <c r="I12">
        <v>2</v>
      </c>
      <c r="J12">
        <v>0</v>
      </c>
      <c r="K12">
        <f t="shared" si="1"/>
        <v>7</v>
      </c>
      <c r="L12" t="b">
        <v>0</v>
      </c>
      <c r="M12" t="b">
        <v>0</v>
      </c>
      <c r="N12" t="b">
        <v>0</v>
      </c>
      <c r="O12" t="b">
        <v>0</v>
      </c>
      <c r="P12" t="b">
        <v>0</v>
      </c>
      <c r="Q12" t="b">
        <v>0</v>
      </c>
      <c r="R12" t="b">
        <v>0</v>
      </c>
      <c r="S12" t="b">
        <v>0</v>
      </c>
      <c r="T12" t="b">
        <v>1</v>
      </c>
      <c r="U12" t="s">
        <v>41</v>
      </c>
      <c r="V12" t="s">
        <v>51</v>
      </c>
      <c r="W12" t="s">
        <v>90</v>
      </c>
      <c r="X12" t="s">
        <v>48</v>
      </c>
      <c r="Y12" t="s">
        <v>102</v>
      </c>
      <c r="Z12" t="s">
        <v>80</v>
      </c>
      <c r="AA12" t="s">
        <v>128</v>
      </c>
      <c r="AC12" s="11" t="str">
        <f>IF(OR(INDEX(U12='ICD-codes-stroke'!$A$1:$A$20,)),"1",IF(OR(INDEX(U12='ICD-codes-stroke'!$A$22:$A$35,)),"2",IF(OR(INDEX(U12='ICD-codes-stroke'!$A$37:$A$64,)),"3","")))</f>
        <v>3</v>
      </c>
      <c r="AD12" s="1" t="str">
        <f>IF(COUNTIF(U12:AB12,"*"&amp;'ICD codes-diseases'!$A$15&amp;"*"),"YES",IF(COUNTIF(U12:AB12,"*"&amp;'ICD codes-diseases'!$A$16&amp;"*"),"YES",IF(COUNTIF(U12:AB12,"*"&amp;'ICD codes-diseases'!$A$17&amp;"*"),"YES",IF(COUNTIF(U12:AB12,"*"&amp;'ICD codes-diseases'!$A$18&amp;"*"),"YES",IF(COUNTIF(U12:AB12,"*"&amp;'ICD codes-diseases'!$A$19&amp;"*"),"YES",IF(COUNTIF(U12:AB12,"*"&amp;'ICD codes-diseases'!$A$20&amp;"*"),"YES",IF(COUNTIF(U12:AB12,"*"&amp;'ICD codes-diseases'!$A$21&amp;"*"),"YES",IF(COUNTIF(U12:AB12,"*"&amp;'ICD codes-diseases'!$A$22&amp;"*"),"YES",IF(COUNTIF(U12:AB12,"*"&amp;'ICD codes-diseases'!$A$23&amp;"*"),"YES",IF(COUNTIF(U12:AB12,"*"&amp;'ICD codes-diseases'!$A$24&amp;"*"),"YES",IF(COUNTIF(U12:AB12,"*"&amp;'ICD codes-diseases'!$A$25&amp;"*"),"YES",IF(COUNTIF(U12:AB12,"*"&amp;'ICD codes-diseases'!$A$26&amp;"*"),"YES",IF(COUNTIF(U12:AB12,"*"&amp;'ICD codes-diseases'!$A$27&amp;"*"),"YES",IF(COUNTIF(U12:AB12,"*"&amp;'ICD codes-diseases'!$A$28&amp;"*"),"YES",IF(COUNTIF(U12:AB12,"*"&amp;'ICD codes-diseases'!$A$29&amp;"*"),"YES",IF(COUNTIF(U12:AB12,"*"&amp;'ICD codes-diseases'!$A$30&amp;"*"),"YES","NO"))))))))))))))))</f>
        <v>YES</v>
      </c>
      <c r="AE12" s="1" t="str">
        <f>IF(COUNTIF(U12:AB12,"*"&amp;'ICD codes-diseases'!$A$92&amp;"*"),"YES","NO")</f>
        <v>YES</v>
      </c>
      <c r="AF12" s="10" t="str">
        <f>IF(COUNTIF(U12:AB12,"*"&amp;'ICD codes-diseases'!$A$34&amp;"*"),"YES",IF(COUNTIF(U12:AB12,"*"&amp;'ICD codes-diseases'!$A$35&amp;"*"),"YES",IF(COUNTIF(U12:AB12,"*"&amp;'ICD codes-diseases'!$A$36&amp;"*"),"YES",IF(COUNTIF(U12:AB12,"*"&amp;'ICD codes-diseases'!$A$37&amp;"*"),"YES",IF(COUNTIF(U12:AB12,"*"&amp;'ICD codes-diseases'!$A$38&amp;"*"),"YES",IF(COUNTIF(U12:AB12,"*"&amp;'ICD codes-diseases'!$A$39&amp;"*"),"YES","NO"))))))</f>
        <v>YES</v>
      </c>
      <c r="AG12" s="1" t="str">
        <f>IF(COUNTIF(U12:AB12,'ICD codes-diseases'!$A$113),"YES","NO")</f>
        <v>YES</v>
      </c>
      <c r="AH12" s="1" t="str">
        <f>IF(COUNTIF(U12:AB12,"*"&amp;'ICD codes-diseases'!$A$96&amp;"*"),"YES",IF(COUNTIF(U12:AB12,"*"&amp;'ICD codes-diseases'!$A$97&amp;"*"),"YES",IF(COUNTIF(U12:AB12,"*"&amp;'ICD codes-diseases'!$A$98&amp;"*"),"YES",IF(COUNTIF(U12:AB12,"*"&amp;'ICD codes-diseases'!$A$99&amp;"*"),"YES",IF(COUNTIF(U12:AB12,"*"&amp;'ICD codes-diseases'!$A$100&amp;"*"),"YES",IF(COUNTIF(U12:AB12,"*"&amp;'ICD codes-diseases'!$A$101&amp;"*"),"YES",IF(COUNTIF(U12:AB12,"*"&amp;'ICD codes-diseases'!$A$102&amp;"*"),"YES",IF(COUNTIF(U12:AB12,"*"&amp;'ICD codes-diseases'!$A$103&amp;"*"),"YES","NO"))))))))</f>
        <v>YES</v>
      </c>
      <c r="AI12" s="1" t="str">
        <f>IF(COUNTIF(U12:AB12,"*"&amp;'ICD codes-diseases'!$A$116&amp;"*"),"YES",IF(COUNTIF(U12:AB12,"*"&amp;'ICD codes-diseases'!$A$117&amp;"*"),"YES","NO"))</f>
        <v>NO</v>
      </c>
      <c r="AJ12" s="1" t="str">
        <f>IF(COUNTIF(U12:AB12,"*"&amp;'ICD codes-diseases'!$A$206&amp;"*"),"YES","NO")</f>
        <v>NO</v>
      </c>
      <c r="AK12" s="1" t="str">
        <f>IF(COUNTIF(U12:AB12,"*"&amp;'ICD codes-diseases'!$A$217&amp;"*"),"YES","NO")</f>
        <v>NO</v>
      </c>
      <c r="AL12" s="1" t="str">
        <f>IF(COUNTIF(U12:AB12,"*"&amp;'ICD codes-diseases'!$A$216&amp;"*"),"YES","NO")</f>
        <v>NO</v>
      </c>
      <c r="AM12" s="1" t="str">
        <f>IF(COUNTIF(U12:AB12,"*"&amp;'ICD codes-diseases'!$A$73&amp;"*"),"YES",IF(COUNTIF(U12:AB12,"*"&amp;'ICD codes-diseases'!$A$74&amp;"*"),"YES",IF(COUNTIF(U12:AB12,"*"&amp;'ICD codes-diseases'!$A$75&amp;"*"),"YES","NO")))</f>
        <v>YES</v>
      </c>
      <c r="AN12" s="1" t="str">
        <f>IF(COUNTIF(U12:AB12,"*"&amp;'ICD codes-diseases'!$A$76&amp;"*"),"YES",IF(COUNTIF(U12:AB12,"*"&amp;'ICD codes-diseases'!$A$77&amp;"*"),"YES",IF(COUNTIF(U12:AB12,"*"&amp;'ICD codes-diseases'!$A$78&amp;"*"),"YES","NO")))</f>
        <v>NO</v>
      </c>
      <c r="AO12" s="1" t="str">
        <f>IF(COUNTIF(U12:AB12,"*"&amp;'ICD codes-diseases'!$A$209&amp;"*"),"YES",IF(COUNTIF(U12:AB12,"*"&amp;'ICD codes-diseases'!$A$212&amp;"*"),"YES","NO"))</f>
        <v>NO</v>
      </c>
      <c r="AP12" s="1" t="str">
        <f>IF(COUNTIF(U12:AB12,"*"&amp;'ICD codes-diseases'!$A$47&amp;"*"),"YES",IF(COUNTIF(U12:AB12,"*"&amp;'ICD codes-diseases'!$A$48&amp;"*"),"YES",IF(COUNTIF(U12:AB12,"*"&amp;'ICD codes-diseases'!$A$49&amp;"*"),"YES",IF(COUNTIF(U12:AB12,"*"&amp;'ICD codes-diseases'!$A$50&amp;"*"),"YES",IF(COUNTIF(U12:AB12,"*"&amp;'ICD codes-diseases'!$A$52&amp;"*"),"YES",IF(COUNTIF(U12:AB12,"*"&amp;'ICD codes-diseases'!$A$53&amp;"*"),"YES",IF(COUNTIF(U12:AB12,"*"&amp;'ICD codes-diseases'!$A$54&amp;"*"),"YES",IF(COUNTIF(U12:AB12,"*"&amp;'ICD codes-diseases'!$A$55&amp;"*"),"YES",IF(COUNTIF(U12:AB12,"*"&amp;'ICD codes-diseases'!$A$56&amp;"*"),"YES",IF(COUNTIF(U12:AB12,"*"&amp;'ICD codes-diseases'!$A$57&amp;"*"),"YES",IF(COUNTIF(U12:AB12,"*"&amp;'ICD codes-diseases'!$A$58&amp;"*"),"YES",IF(COUNTIF(U12:AB12,"*"&amp;'ICD codes-diseases'!$A$60&amp;"*"),"YES",IF(COUNTIF(U12:AB12,"*"&amp;'ICD codes-diseases'!$A$61&amp;"*"),"YES","NO")))))))))))))</f>
        <v>NO</v>
      </c>
      <c r="AQ12" s="10" t="b">
        <f t="shared" si="2"/>
        <v>1</v>
      </c>
      <c r="AR12">
        <v>0</v>
      </c>
      <c r="AS12">
        <v>5</v>
      </c>
      <c r="AT12">
        <v>5</v>
      </c>
      <c r="AU12">
        <v>5</v>
      </c>
      <c r="AV12" t="b">
        <f t="shared" si="3"/>
        <v>0</v>
      </c>
      <c r="AW12">
        <v>0</v>
      </c>
      <c r="AX12">
        <v>122</v>
      </c>
      <c r="AY12">
        <v>95</v>
      </c>
      <c r="AZ12">
        <v>2</v>
      </c>
      <c r="BA12">
        <v>3</v>
      </c>
      <c r="BB12">
        <v>5</v>
      </c>
      <c r="BC12">
        <v>1</v>
      </c>
      <c r="BD12">
        <v>0</v>
      </c>
      <c r="BE12">
        <f t="shared" si="10"/>
        <v>0</v>
      </c>
      <c r="BF12" t="s">
        <v>37</v>
      </c>
      <c r="BG12" t="s">
        <v>37</v>
      </c>
      <c r="BH12">
        <f t="shared" si="11"/>
        <v>0</v>
      </c>
      <c r="BI12" t="s">
        <v>37</v>
      </c>
      <c r="BJ12" t="s">
        <v>37</v>
      </c>
      <c r="BK12" t="s">
        <v>37</v>
      </c>
      <c r="BL12" t="b">
        <v>0</v>
      </c>
      <c r="BM12" s="16">
        <v>4</v>
      </c>
      <c r="BN12" s="16">
        <v>1</v>
      </c>
      <c r="BO12" s="16">
        <v>4</v>
      </c>
      <c r="BP12" s="16">
        <v>4</v>
      </c>
      <c r="BQ12" s="16">
        <v>4</v>
      </c>
      <c r="BR12" s="16">
        <v>4</v>
      </c>
      <c r="BS12" s="16">
        <v>4</v>
      </c>
      <c r="BT12" s="16">
        <v>4</v>
      </c>
      <c r="BU12" s="16">
        <v>4</v>
      </c>
      <c r="BV12" s="16">
        <v>4</v>
      </c>
      <c r="BW12" s="16">
        <v>4</v>
      </c>
      <c r="BX12" s="16">
        <v>4</v>
      </c>
      <c r="BY12" s="16">
        <v>4</v>
      </c>
      <c r="BZ12" s="16">
        <v>4</v>
      </c>
      <c r="CA12" s="16">
        <v>4</v>
      </c>
      <c r="CB12" s="16">
        <v>4</v>
      </c>
      <c r="CC12" s="18">
        <v>4</v>
      </c>
      <c r="CD12" s="18">
        <v>1</v>
      </c>
      <c r="CE12" s="18">
        <v>1</v>
      </c>
      <c r="CF12" s="18">
        <v>1</v>
      </c>
      <c r="CG12" s="18">
        <v>4</v>
      </c>
      <c r="CH12" s="18">
        <v>4</v>
      </c>
      <c r="CI12" s="18">
        <v>4</v>
      </c>
      <c r="CJ12" s="18">
        <v>1</v>
      </c>
      <c r="CK12" s="18">
        <v>4</v>
      </c>
      <c r="CL12" s="18">
        <v>1</v>
      </c>
      <c r="CM12" s="18">
        <v>1</v>
      </c>
      <c r="CN12" s="18">
        <v>4</v>
      </c>
      <c r="CO12" s="18">
        <v>1</v>
      </c>
      <c r="CP12" s="18">
        <v>4</v>
      </c>
      <c r="CQ12" s="18">
        <v>4</v>
      </c>
      <c r="CR12" s="18">
        <v>4</v>
      </c>
      <c r="CS12">
        <f t="shared" si="4"/>
        <v>8</v>
      </c>
      <c r="CT12">
        <f t="shared" si="5"/>
        <v>24</v>
      </c>
      <c r="CU12">
        <f t="shared" si="6"/>
        <v>0</v>
      </c>
      <c r="CV12">
        <f t="shared" si="7"/>
        <v>32</v>
      </c>
      <c r="CW12">
        <v>0</v>
      </c>
      <c r="CX12">
        <v>0</v>
      </c>
      <c r="CY12">
        <v>2</v>
      </c>
      <c r="CZ12" t="b">
        <v>1</v>
      </c>
    </row>
    <row r="13" spans="1:104" x14ac:dyDescent="0.35">
      <c r="A13" s="10">
        <v>12</v>
      </c>
      <c r="B13" t="s">
        <v>436</v>
      </c>
      <c r="C13" s="1">
        <v>21933</v>
      </c>
      <c r="D13" s="9">
        <f t="shared" si="0"/>
        <v>58</v>
      </c>
      <c r="E13" s="9">
        <f t="shared" si="8"/>
        <v>2</v>
      </c>
      <c r="F13" s="1">
        <v>43005</v>
      </c>
      <c r="G13" s="3">
        <v>43115</v>
      </c>
      <c r="H13" s="12">
        <f t="shared" si="9"/>
        <v>3.5999999999999996</v>
      </c>
      <c r="I13">
        <v>2</v>
      </c>
      <c r="J13">
        <v>2</v>
      </c>
      <c r="K13">
        <f t="shared" si="1"/>
        <v>0</v>
      </c>
      <c r="L13" t="b">
        <v>0</v>
      </c>
      <c r="M13" t="b">
        <v>0</v>
      </c>
      <c r="N13" t="b">
        <v>0</v>
      </c>
      <c r="O13" t="b">
        <v>1</v>
      </c>
      <c r="P13" t="b">
        <v>0</v>
      </c>
      <c r="Q13" t="b">
        <v>0</v>
      </c>
      <c r="R13" t="b">
        <v>0</v>
      </c>
      <c r="S13" t="b">
        <v>0</v>
      </c>
      <c r="T13" t="b">
        <v>0</v>
      </c>
      <c r="U13" t="s">
        <v>41</v>
      </c>
      <c r="V13" t="s">
        <v>43</v>
      </c>
      <c r="W13" t="s">
        <v>40</v>
      </c>
      <c r="X13" t="s">
        <v>39</v>
      </c>
      <c r="Y13" t="s">
        <v>42</v>
      </c>
      <c r="Z13" t="s">
        <v>46</v>
      </c>
      <c r="AA13" t="s">
        <v>48</v>
      </c>
      <c r="AB13" t="s">
        <v>122</v>
      </c>
      <c r="AC13" s="11" t="str">
        <f>IF(OR(INDEX(U13='ICD-codes-stroke'!$A$1:$A$20,)),"1",IF(OR(INDEX(U13='ICD-codes-stroke'!$A$22:$A$35,)),"2",IF(OR(INDEX(U13='ICD-codes-stroke'!$A$37:$A$64,)),"3","")))</f>
        <v>3</v>
      </c>
      <c r="AD13" s="1" t="str">
        <f>IF(COUNTIF(U13:AB13,"*"&amp;'ICD codes-diseases'!$A$15&amp;"*"),"YES",IF(COUNTIF(U13:AB13,"*"&amp;'ICD codes-diseases'!$A$16&amp;"*"),"YES",IF(COUNTIF(U13:AB13,"*"&amp;'ICD codes-diseases'!$A$17&amp;"*"),"YES",IF(COUNTIF(U13:AB13,"*"&amp;'ICD codes-diseases'!$A$18&amp;"*"),"YES",IF(COUNTIF(U13:AB13,"*"&amp;'ICD codes-diseases'!$A$19&amp;"*"),"YES",IF(COUNTIF(U13:AB13,"*"&amp;'ICD codes-diseases'!$A$20&amp;"*"),"YES",IF(COUNTIF(U13:AB13,"*"&amp;'ICD codes-diseases'!$A$21&amp;"*"),"YES",IF(COUNTIF(U13:AB13,"*"&amp;'ICD codes-diseases'!$A$22&amp;"*"),"YES",IF(COUNTIF(U13:AB13,"*"&amp;'ICD codes-diseases'!$A$23&amp;"*"),"YES",IF(COUNTIF(U13:AB13,"*"&amp;'ICD codes-diseases'!$A$24&amp;"*"),"YES",IF(COUNTIF(U13:AB13,"*"&amp;'ICD codes-diseases'!$A$25&amp;"*"),"YES",IF(COUNTIF(U13:AB13,"*"&amp;'ICD codes-diseases'!$A$26&amp;"*"),"YES",IF(COUNTIF(U13:AB13,"*"&amp;'ICD codes-diseases'!$A$27&amp;"*"),"YES",IF(COUNTIF(U13:AB13,"*"&amp;'ICD codes-diseases'!$A$28&amp;"*"),"YES",IF(COUNTIF(U13:AB13,"*"&amp;'ICD codes-diseases'!$A$29&amp;"*"),"YES",IF(COUNTIF(U13:AB13,"*"&amp;'ICD codes-diseases'!$A$30&amp;"*"),"YES","NO"))))))))))))))))</f>
        <v>NO</v>
      </c>
      <c r="AE13" s="1" t="str">
        <f>IF(COUNTIF(U13:AB13,"*"&amp;'ICD codes-diseases'!$A$92&amp;"*"),"YES","NO")</f>
        <v>YES</v>
      </c>
      <c r="AF13" s="10" t="str">
        <f>IF(COUNTIF(U13:AB13,"*"&amp;'ICD codes-diseases'!$A$34&amp;"*"),"YES",IF(COUNTIF(U13:AB13,"*"&amp;'ICD codes-diseases'!$A$35&amp;"*"),"YES",IF(COUNTIF(U13:AB13,"*"&amp;'ICD codes-diseases'!$A$36&amp;"*"),"YES",IF(COUNTIF(U13:AB13,"*"&amp;'ICD codes-diseases'!$A$37&amp;"*"),"YES",IF(COUNTIF(U13:AB13,"*"&amp;'ICD codes-diseases'!$A$38&amp;"*"),"YES",IF(COUNTIF(U13:AB13,"*"&amp;'ICD codes-diseases'!$A$39&amp;"*"),"YES","NO"))))))</f>
        <v>NO</v>
      </c>
      <c r="AG13" s="1" t="str">
        <f>IF(COUNTIF(U13:AB13,'ICD codes-diseases'!$A$113),"YES","NO")</f>
        <v>NO</v>
      </c>
      <c r="AH13" s="1" t="str">
        <f>IF(COUNTIF(U13:AB13,"*"&amp;'ICD codes-diseases'!$A$96&amp;"*"),"YES",IF(COUNTIF(U13:AB13,"*"&amp;'ICD codes-diseases'!$A$97&amp;"*"),"YES",IF(COUNTIF(U13:AB13,"*"&amp;'ICD codes-diseases'!$A$98&amp;"*"),"YES",IF(COUNTIF(U13:AB13,"*"&amp;'ICD codes-diseases'!$A$99&amp;"*"),"YES",IF(COUNTIF(U13:AB13,"*"&amp;'ICD codes-diseases'!$A$100&amp;"*"),"YES",IF(COUNTIF(U13:AB13,"*"&amp;'ICD codes-diseases'!$A$101&amp;"*"),"YES",IF(COUNTIF(U13:AB13,"*"&amp;'ICD codes-diseases'!$A$102&amp;"*"),"YES",IF(COUNTIF(U13:AB13,"*"&amp;'ICD codes-diseases'!$A$103&amp;"*"),"YES","NO"))))))))</f>
        <v>YES</v>
      </c>
      <c r="AI13" s="1" t="str">
        <f>IF(COUNTIF(U13:AB13,"*"&amp;'ICD codes-diseases'!$A$116&amp;"*"),"YES",IF(COUNTIF(U13:AB13,"*"&amp;'ICD codes-diseases'!$A$117&amp;"*"),"YES","NO"))</f>
        <v>NO</v>
      </c>
      <c r="AJ13" s="1" t="str">
        <f>IF(COUNTIF(U13:AB13,"*"&amp;'ICD codes-diseases'!$A$206&amp;"*"),"YES","NO")</f>
        <v>NO</v>
      </c>
      <c r="AK13" s="1" t="str">
        <f>IF(COUNTIF(U13:AB13,"*"&amp;'ICD codes-diseases'!$A$217&amp;"*"),"YES","NO")</f>
        <v>NO</v>
      </c>
      <c r="AL13" s="1" t="str">
        <f>IF(COUNTIF(U13:AB13,"*"&amp;'ICD codes-diseases'!$A$216&amp;"*"),"YES","NO")</f>
        <v>NO</v>
      </c>
      <c r="AM13" s="1" t="str">
        <f>IF(COUNTIF(U13:AB13,"*"&amp;'ICD codes-diseases'!$A$73&amp;"*"),"YES",IF(COUNTIF(U13:AB13,"*"&amp;'ICD codes-diseases'!$A$74&amp;"*"),"YES",IF(COUNTIF(U13:AB13,"*"&amp;'ICD codes-diseases'!$A$75&amp;"*"),"YES","NO")))</f>
        <v>YES</v>
      </c>
      <c r="AN13" s="1" t="str">
        <f>IF(COUNTIF(U13:AB13,"*"&amp;'ICD codes-diseases'!$A$76&amp;"*"),"YES",IF(COUNTIF(U13:AB13,"*"&amp;'ICD codes-diseases'!$A$77&amp;"*"),"YES",IF(COUNTIF(U13:AB13,"*"&amp;'ICD codes-diseases'!$A$78&amp;"*"),"YES","NO")))</f>
        <v>NO</v>
      </c>
      <c r="AO13" s="1" t="str">
        <f>IF(COUNTIF(U13:AB13,"*"&amp;'ICD codes-diseases'!$A$209&amp;"*"),"YES",IF(COUNTIF(U13:AB13,"*"&amp;'ICD codes-diseases'!$A$212&amp;"*"),"YES","NO"))</f>
        <v>NO</v>
      </c>
      <c r="AP13" s="1" t="str">
        <f>IF(COUNTIF(U13:AB13,"*"&amp;'ICD codes-diseases'!$A$47&amp;"*"),"YES",IF(COUNTIF(U13:AB13,"*"&amp;'ICD codes-diseases'!$A$48&amp;"*"),"YES",IF(COUNTIF(U13:AB13,"*"&amp;'ICD codes-diseases'!$A$49&amp;"*"),"YES",IF(COUNTIF(U13:AB13,"*"&amp;'ICD codes-diseases'!$A$50&amp;"*"),"YES",IF(COUNTIF(U13:AB13,"*"&amp;'ICD codes-diseases'!$A$52&amp;"*"),"YES",IF(COUNTIF(U13:AB13,"*"&amp;'ICD codes-diseases'!$A$53&amp;"*"),"YES",IF(COUNTIF(U13:AB13,"*"&amp;'ICD codes-diseases'!$A$54&amp;"*"),"YES",IF(COUNTIF(U13:AB13,"*"&amp;'ICD codes-diseases'!$A$55&amp;"*"),"YES",IF(COUNTIF(U13:AB13,"*"&amp;'ICD codes-diseases'!$A$56&amp;"*"),"YES",IF(COUNTIF(U13:AB13,"*"&amp;'ICD codes-diseases'!$A$57&amp;"*"),"YES",IF(COUNTIF(U13:AB13,"*"&amp;'ICD codes-diseases'!$A$58&amp;"*"),"YES",IF(COUNTIF(U13:AB13,"*"&amp;'ICD codes-diseases'!$A$60&amp;"*"),"YES",IF(COUNTIF(U13:AB13,"*"&amp;'ICD codes-diseases'!$A$61&amp;"*"),"YES","NO")))))))))))))</f>
        <v>NO</v>
      </c>
      <c r="AQ13" s="10" t="b">
        <f t="shared" si="2"/>
        <v>1</v>
      </c>
      <c r="AR13">
        <v>0</v>
      </c>
      <c r="AS13">
        <v>5</v>
      </c>
      <c r="AT13">
        <v>5</v>
      </c>
      <c r="AU13">
        <v>5</v>
      </c>
      <c r="AV13" t="b">
        <f t="shared" si="3"/>
        <v>1</v>
      </c>
      <c r="AW13">
        <v>1</v>
      </c>
      <c r="AX13">
        <v>111</v>
      </c>
      <c r="AY13">
        <v>70</v>
      </c>
      <c r="AZ13">
        <v>1</v>
      </c>
      <c r="BA13">
        <v>3</v>
      </c>
      <c r="BB13">
        <v>3</v>
      </c>
      <c r="BC13">
        <v>1</v>
      </c>
      <c r="BD13">
        <v>1</v>
      </c>
      <c r="BE13">
        <f t="shared" si="10"/>
        <v>2</v>
      </c>
      <c r="BF13" t="s">
        <v>37</v>
      </c>
      <c r="BG13" t="s">
        <v>38</v>
      </c>
      <c r="BH13">
        <f t="shared" si="11"/>
        <v>2</v>
      </c>
      <c r="BI13" t="s">
        <v>37</v>
      </c>
      <c r="BJ13" t="s">
        <v>38</v>
      </c>
      <c r="BK13" t="s">
        <v>37</v>
      </c>
      <c r="BL13" t="b">
        <v>0</v>
      </c>
      <c r="BM13" s="16">
        <v>4</v>
      </c>
      <c r="BN13" s="16">
        <v>4</v>
      </c>
      <c r="BO13" s="16">
        <v>4</v>
      </c>
      <c r="BP13" s="16">
        <v>4</v>
      </c>
      <c r="BQ13" s="16">
        <v>4</v>
      </c>
      <c r="BR13" s="16">
        <v>4</v>
      </c>
      <c r="BS13" s="16">
        <v>4</v>
      </c>
      <c r="BT13" s="16">
        <v>4</v>
      </c>
      <c r="BU13" s="16">
        <v>4</v>
      </c>
      <c r="BV13" s="16">
        <v>4</v>
      </c>
      <c r="BW13" s="16">
        <v>4</v>
      </c>
      <c r="BX13" s="16">
        <v>4</v>
      </c>
      <c r="BY13" s="16">
        <v>4</v>
      </c>
      <c r="BZ13" s="16">
        <v>4</v>
      </c>
      <c r="CA13" s="16">
        <v>4</v>
      </c>
      <c r="CB13" s="16">
        <v>4</v>
      </c>
      <c r="CC13" s="18">
        <v>0</v>
      </c>
      <c r="CD13" s="18">
        <v>0</v>
      </c>
      <c r="CE13" s="18">
        <v>0</v>
      </c>
      <c r="CF13" s="18">
        <v>3</v>
      </c>
      <c r="CG13" s="18">
        <v>4</v>
      </c>
      <c r="CH13" s="18">
        <v>4</v>
      </c>
      <c r="CI13" s="18">
        <v>4</v>
      </c>
      <c r="CJ13" s="18">
        <v>0</v>
      </c>
      <c r="CK13" s="18">
        <v>0</v>
      </c>
      <c r="CL13" s="18">
        <v>0</v>
      </c>
      <c r="CM13" s="18">
        <v>0</v>
      </c>
      <c r="CN13" s="18">
        <v>1</v>
      </c>
      <c r="CO13" s="18">
        <v>0</v>
      </c>
      <c r="CP13" s="18">
        <v>4</v>
      </c>
      <c r="CQ13" s="18">
        <v>4</v>
      </c>
      <c r="CR13" s="18">
        <v>1</v>
      </c>
      <c r="CS13">
        <f t="shared" si="4"/>
        <v>2</v>
      </c>
      <c r="CT13">
        <f t="shared" si="5"/>
        <v>21</v>
      </c>
      <c r="CU13">
        <f t="shared" si="6"/>
        <v>1</v>
      </c>
      <c r="CV13">
        <f t="shared" si="7"/>
        <v>24</v>
      </c>
      <c r="CW13">
        <v>2</v>
      </c>
      <c r="CX13">
        <v>0</v>
      </c>
      <c r="CY13">
        <v>2</v>
      </c>
      <c r="CZ13" t="b">
        <v>1</v>
      </c>
    </row>
    <row r="14" spans="1:104" x14ac:dyDescent="0.35">
      <c r="A14" s="10">
        <v>13</v>
      </c>
      <c r="B14" t="s">
        <v>436</v>
      </c>
      <c r="C14" s="1">
        <v>18033</v>
      </c>
      <c r="D14" s="9">
        <f t="shared" si="0"/>
        <v>68</v>
      </c>
      <c r="E14" s="9">
        <f t="shared" si="8"/>
        <v>3</v>
      </c>
      <c r="F14" s="1">
        <v>43019</v>
      </c>
      <c r="G14" s="3">
        <v>43117</v>
      </c>
      <c r="H14" s="12">
        <f t="shared" si="9"/>
        <v>3.2</v>
      </c>
      <c r="I14">
        <v>4</v>
      </c>
      <c r="J14">
        <v>2</v>
      </c>
      <c r="K14">
        <f t="shared" si="1"/>
        <v>6</v>
      </c>
      <c r="L14" t="b">
        <v>0</v>
      </c>
      <c r="M14" t="b">
        <v>0</v>
      </c>
      <c r="N14" t="b">
        <v>0</v>
      </c>
      <c r="O14" t="b">
        <v>0</v>
      </c>
      <c r="P14" t="b">
        <v>0</v>
      </c>
      <c r="Q14" t="b">
        <v>0</v>
      </c>
      <c r="R14" t="b">
        <v>0</v>
      </c>
      <c r="S14" t="b">
        <v>1</v>
      </c>
      <c r="T14" t="b">
        <v>0</v>
      </c>
      <c r="U14" t="s">
        <v>41</v>
      </c>
      <c r="V14" t="s">
        <v>43</v>
      </c>
      <c r="W14" t="s">
        <v>45</v>
      </c>
      <c r="X14" t="s">
        <v>44</v>
      </c>
      <c r="Y14" t="s">
        <v>46</v>
      </c>
      <c r="Z14" t="s">
        <v>128</v>
      </c>
      <c r="AA14" t="s">
        <v>159</v>
      </c>
      <c r="AB14" t="s">
        <v>48</v>
      </c>
      <c r="AC14" s="11" t="str">
        <f>IF(OR(INDEX(U14='ICD-codes-stroke'!$A$1:$A$20,)),"1",IF(OR(INDEX(U14='ICD-codes-stroke'!$A$22:$A$35,)),"2",IF(OR(INDEX(U14='ICD-codes-stroke'!$A$37:$A$64,)),"3","")))</f>
        <v>3</v>
      </c>
      <c r="AD14" s="1" t="str">
        <f>IF(COUNTIF(U14:AB14,"*"&amp;'ICD codes-diseases'!$A$15&amp;"*"),"YES",IF(COUNTIF(U14:AB14,"*"&amp;'ICD codes-diseases'!$A$16&amp;"*"),"YES",IF(COUNTIF(U14:AB14,"*"&amp;'ICD codes-diseases'!$A$17&amp;"*"),"YES",IF(COUNTIF(U14:AB14,"*"&amp;'ICD codes-diseases'!$A$18&amp;"*"),"YES",IF(COUNTIF(U14:AB14,"*"&amp;'ICD codes-diseases'!$A$19&amp;"*"),"YES",IF(COUNTIF(U14:AB14,"*"&amp;'ICD codes-diseases'!$A$20&amp;"*"),"YES",IF(COUNTIF(U14:AB14,"*"&amp;'ICD codes-diseases'!$A$21&amp;"*"),"YES",IF(COUNTIF(U14:AB14,"*"&amp;'ICD codes-diseases'!$A$22&amp;"*"),"YES",IF(COUNTIF(U14:AB14,"*"&amp;'ICD codes-diseases'!$A$23&amp;"*"),"YES",IF(COUNTIF(U14:AB14,"*"&amp;'ICD codes-diseases'!$A$24&amp;"*"),"YES",IF(COUNTIF(U14:AB14,"*"&amp;'ICD codes-diseases'!$A$25&amp;"*"),"YES",IF(COUNTIF(U14:AB14,"*"&amp;'ICD codes-diseases'!$A$26&amp;"*"),"YES",IF(COUNTIF(U14:AB14,"*"&amp;'ICD codes-diseases'!$A$27&amp;"*"),"YES",IF(COUNTIF(U14:AB14,"*"&amp;'ICD codes-diseases'!$A$28&amp;"*"),"YES",IF(COUNTIF(U14:AB14,"*"&amp;'ICD codes-diseases'!$A$29&amp;"*"),"YES",IF(COUNTIF(U14:AB14,"*"&amp;'ICD codes-diseases'!$A$30&amp;"*"),"YES","NO"))))))))))))))))</f>
        <v>YES</v>
      </c>
      <c r="AE14" s="1" t="str">
        <f>IF(COUNTIF(U14:AB14,"*"&amp;'ICD codes-diseases'!$A$92&amp;"*"),"YES","NO")</f>
        <v>YES</v>
      </c>
      <c r="AF14" s="10" t="str">
        <f>IF(COUNTIF(U14:AB14,"*"&amp;'ICD codes-diseases'!$A$34&amp;"*"),"YES",IF(COUNTIF(U14:AB14,"*"&amp;'ICD codes-diseases'!$A$35&amp;"*"),"YES",IF(COUNTIF(U14:AB14,"*"&amp;'ICD codes-diseases'!$A$36&amp;"*"),"YES",IF(COUNTIF(U14:AB14,"*"&amp;'ICD codes-diseases'!$A$37&amp;"*"),"YES",IF(COUNTIF(U14:AB14,"*"&amp;'ICD codes-diseases'!$A$38&amp;"*"),"YES",IF(COUNTIF(U14:AB14,"*"&amp;'ICD codes-diseases'!$A$39&amp;"*"),"YES","NO"))))))</f>
        <v>YES</v>
      </c>
      <c r="AG14" s="1" t="str">
        <f>IF(COUNTIF(U14:AB14,'ICD codes-diseases'!$A$113),"YES","NO")</f>
        <v>NO</v>
      </c>
      <c r="AH14" s="1" t="str">
        <f>IF(COUNTIF(U14:AB14,"*"&amp;'ICD codes-diseases'!$A$96&amp;"*"),"YES",IF(COUNTIF(U14:AB14,"*"&amp;'ICD codes-diseases'!$A$97&amp;"*"),"YES",IF(COUNTIF(U14:AB14,"*"&amp;'ICD codes-diseases'!$A$98&amp;"*"),"YES",IF(COUNTIF(U14:AB14,"*"&amp;'ICD codes-diseases'!$A$99&amp;"*"),"YES",IF(COUNTIF(U14:AB14,"*"&amp;'ICD codes-diseases'!$A$100&amp;"*"),"YES",IF(COUNTIF(U14:AB14,"*"&amp;'ICD codes-diseases'!$A$101&amp;"*"),"YES",IF(COUNTIF(U14:AB14,"*"&amp;'ICD codes-diseases'!$A$102&amp;"*"),"YES",IF(COUNTIF(U14:AB14,"*"&amp;'ICD codes-diseases'!$A$103&amp;"*"),"YES","NO"))))))))</f>
        <v>YES</v>
      </c>
      <c r="AI14" s="1" t="str">
        <f>IF(COUNTIF(U14:AB14,"*"&amp;'ICD codes-diseases'!$A$116&amp;"*"),"YES",IF(COUNTIF(U14:AB14,"*"&amp;'ICD codes-diseases'!$A$117&amp;"*"),"YES","NO"))</f>
        <v>NO</v>
      </c>
      <c r="AJ14" s="1" t="str">
        <f>IF(COUNTIF(U14:AB14,"*"&amp;'ICD codes-diseases'!$A$206&amp;"*"),"YES","NO")</f>
        <v>NO</v>
      </c>
      <c r="AK14" s="1" t="str">
        <f>IF(COUNTIF(U14:AB14,"*"&amp;'ICD codes-diseases'!$A$217&amp;"*"),"YES","NO")</f>
        <v>NO</v>
      </c>
      <c r="AL14" s="1" t="str">
        <f>IF(COUNTIF(U14:AB14,"*"&amp;'ICD codes-diseases'!$A$216&amp;"*"),"YES","NO")</f>
        <v>NO</v>
      </c>
      <c r="AM14" s="1" t="str">
        <f>IF(COUNTIF(U14:AB14,"*"&amp;'ICD codes-diseases'!$A$73&amp;"*"),"YES",IF(COUNTIF(U14:AB14,"*"&amp;'ICD codes-diseases'!$A$74&amp;"*"),"YES",IF(COUNTIF(U14:AB14,"*"&amp;'ICD codes-diseases'!$A$75&amp;"*"),"YES","NO")))</f>
        <v>YES</v>
      </c>
      <c r="AN14" s="1" t="str">
        <f>IF(COUNTIF(U14:AB14,"*"&amp;'ICD codes-diseases'!$A$76&amp;"*"),"YES",IF(COUNTIF(U14:AB14,"*"&amp;'ICD codes-diseases'!$A$77&amp;"*"),"YES",IF(COUNTIF(U14:AB14,"*"&amp;'ICD codes-diseases'!$A$78&amp;"*"),"YES","NO")))</f>
        <v>NO</v>
      </c>
      <c r="AO14" s="1" t="str">
        <f>IF(COUNTIF(U14:AB14,"*"&amp;'ICD codes-diseases'!$A$209&amp;"*"),"YES",IF(COUNTIF(U14:AB14,"*"&amp;'ICD codes-diseases'!$A$212&amp;"*"),"YES","NO"))</f>
        <v>NO</v>
      </c>
      <c r="AP14" s="1" t="str">
        <f>IF(COUNTIF(U14:AB14,"*"&amp;'ICD codes-diseases'!$A$47&amp;"*"),"YES",IF(COUNTIF(U14:AB14,"*"&amp;'ICD codes-diseases'!$A$48&amp;"*"),"YES",IF(COUNTIF(U14:AB14,"*"&amp;'ICD codes-diseases'!$A$49&amp;"*"),"YES",IF(COUNTIF(U14:AB14,"*"&amp;'ICD codes-diseases'!$A$50&amp;"*"),"YES",IF(COUNTIF(U14:AB14,"*"&amp;'ICD codes-diseases'!$A$52&amp;"*"),"YES",IF(COUNTIF(U14:AB14,"*"&amp;'ICD codes-diseases'!$A$53&amp;"*"),"YES",IF(COUNTIF(U14:AB14,"*"&amp;'ICD codes-diseases'!$A$54&amp;"*"),"YES",IF(COUNTIF(U14:AB14,"*"&amp;'ICD codes-diseases'!$A$55&amp;"*"),"YES",IF(COUNTIF(U14:AB14,"*"&amp;'ICD codes-diseases'!$A$56&amp;"*"),"YES",IF(COUNTIF(U14:AB14,"*"&amp;'ICD codes-diseases'!$A$57&amp;"*"),"YES",IF(COUNTIF(U14:AB14,"*"&amp;'ICD codes-diseases'!$A$58&amp;"*"),"YES",IF(COUNTIF(U14:AB14,"*"&amp;'ICD codes-diseases'!$A$60&amp;"*"),"YES",IF(COUNTIF(U14:AB14,"*"&amp;'ICD codes-diseases'!$A$61&amp;"*"),"YES","NO")))))))))))))</f>
        <v>NO</v>
      </c>
      <c r="AQ14" s="10" t="b">
        <f t="shared" si="2"/>
        <v>1</v>
      </c>
      <c r="AR14">
        <v>0</v>
      </c>
      <c r="AS14">
        <v>5</v>
      </c>
      <c r="AT14">
        <v>5</v>
      </c>
      <c r="AU14">
        <v>5</v>
      </c>
      <c r="AV14" t="b">
        <f t="shared" si="3"/>
        <v>1</v>
      </c>
      <c r="AW14">
        <v>3</v>
      </c>
      <c r="AX14">
        <v>39</v>
      </c>
      <c r="AY14">
        <v>5</v>
      </c>
      <c r="AZ14">
        <v>2</v>
      </c>
      <c r="BA14">
        <v>3</v>
      </c>
      <c r="BB14">
        <v>2</v>
      </c>
      <c r="BC14">
        <v>0</v>
      </c>
      <c r="BD14">
        <v>1</v>
      </c>
      <c r="BE14">
        <f t="shared" si="10"/>
        <v>3</v>
      </c>
      <c r="BF14" t="s">
        <v>38</v>
      </c>
      <c r="BG14" t="s">
        <v>38</v>
      </c>
      <c r="BH14">
        <f t="shared" si="11"/>
        <v>0</v>
      </c>
      <c r="BI14" t="s">
        <v>37</v>
      </c>
      <c r="BJ14" t="s">
        <v>37</v>
      </c>
      <c r="BK14" t="s">
        <v>37</v>
      </c>
      <c r="BL14" t="b">
        <v>1</v>
      </c>
      <c r="BM14" s="16">
        <v>4</v>
      </c>
      <c r="BN14" s="16">
        <v>7</v>
      </c>
      <c r="BO14" s="16">
        <v>4</v>
      </c>
      <c r="BP14" s="16">
        <v>7</v>
      </c>
      <c r="BQ14" s="16">
        <v>4</v>
      </c>
      <c r="BR14" s="16">
        <v>4</v>
      </c>
      <c r="BS14" s="16">
        <v>4</v>
      </c>
      <c r="BT14" s="16">
        <v>5</v>
      </c>
      <c r="BU14" s="16">
        <v>4</v>
      </c>
      <c r="BV14" s="16">
        <v>4</v>
      </c>
      <c r="BW14" s="16">
        <v>4</v>
      </c>
      <c r="BX14" s="16">
        <v>7</v>
      </c>
      <c r="BY14" s="16">
        <v>7</v>
      </c>
      <c r="BZ14" s="16">
        <v>4</v>
      </c>
      <c r="CA14" s="16">
        <v>4</v>
      </c>
      <c r="CB14" s="16">
        <v>5</v>
      </c>
      <c r="CC14" s="18">
        <v>4</v>
      </c>
      <c r="CD14" s="18">
        <v>7</v>
      </c>
      <c r="CE14" s="18">
        <v>7</v>
      </c>
      <c r="CF14" s="18">
        <v>7</v>
      </c>
      <c r="CG14" s="18">
        <v>4</v>
      </c>
      <c r="CH14" s="18">
        <v>4</v>
      </c>
      <c r="CI14" s="18">
        <v>4</v>
      </c>
      <c r="CJ14" s="18">
        <v>5</v>
      </c>
      <c r="CK14" s="18">
        <v>4</v>
      </c>
      <c r="CL14" s="18">
        <v>7</v>
      </c>
      <c r="CM14" s="18">
        <v>7</v>
      </c>
      <c r="CN14" s="18">
        <v>7</v>
      </c>
      <c r="CO14" s="18">
        <v>4</v>
      </c>
      <c r="CP14" s="18">
        <v>4</v>
      </c>
      <c r="CQ14" s="18">
        <v>4</v>
      </c>
      <c r="CR14" s="18">
        <v>4</v>
      </c>
      <c r="CS14">
        <f t="shared" si="4"/>
        <v>0</v>
      </c>
      <c r="CT14">
        <f t="shared" si="5"/>
        <v>22</v>
      </c>
      <c r="CU14">
        <f t="shared" si="6"/>
        <v>0</v>
      </c>
      <c r="CV14">
        <f t="shared" si="7"/>
        <v>22</v>
      </c>
      <c r="CW14">
        <v>1</v>
      </c>
      <c r="CX14">
        <v>0</v>
      </c>
      <c r="CY14">
        <v>1</v>
      </c>
      <c r="CZ14" t="b">
        <v>1</v>
      </c>
    </row>
    <row r="15" spans="1:104" x14ac:dyDescent="0.35">
      <c r="A15" s="10">
        <v>14</v>
      </c>
      <c r="B15" t="s">
        <v>436</v>
      </c>
      <c r="C15" s="1">
        <v>17090</v>
      </c>
      <c r="D15" s="9">
        <f t="shared" si="0"/>
        <v>71</v>
      </c>
      <c r="E15" s="9">
        <f t="shared" si="8"/>
        <v>3</v>
      </c>
      <c r="F15" s="1">
        <v>43046</v>
      </c>
      <c r="G15" s="3">
        <v>43125</v>
      </c>
      <c r="H15" s="12">
        <f t="shared" si="9"/>
        <v>2.6</v>
      </c>
      <c r="I15">
        <v>3</v>
      </c>
      <c r="J15">
        <v>0</v>
      </c>
      <c r="K15">
        <f t="shared" si="1"/>
        <v>6</v>
      </c>
      <c r="L15" t="b">
        <v>0</v>
      </c>
      <c r="M15" t="b">
        <v>0</v>
      </c>
      <c r="N15" t="b">
        <v>0</v>
      </c>
      <c r="O15" t="b">
        <v>0</v>
      </c>
      <c r="P15" t="b">
        <v>0</v>
      </c>
      <c r="Q15" t="b">
        <v>0</v>
      </c>
      <c r="R15" t="b">
        <v>0</v>
      </c>
      <c r="S15" t="b">
        <v>1</v>
      </c>
      <c r="T15" t="b">
        <v>0</v>
      </c>
      <c r="U15" t="s">
        <v>49</v>
      </c>
      <c r="V15" t="s">
        <v>51</v>
      </c>
      <c r="W15" t="s">
        <v>48</v>
      </c>
      <c r="X15" t="s">
        <v>47</v>
      </c>
      <c r="Y15" t="s">
        <v>50</v>
      </c>
      <c r="AC15" s="11" t="str">
        <f>IF(OR(INDEX(U15='ICD-codes-stroke'!$A$1:$A$20,)),"1",IF(OR(INDEX(U15='ICD-codes-stroke'!$A$22:$A$35,)),"2",IF(OR(INDEX(U15='ICD-codes-stroke'!$A$37:$A$64,)),"3","")))</f>
        <v>3</v>
      </c>
      <c r="AD15" s="1" t="str">
        <f>IF(COUNTIF(U15:AB15,"*"&amp;'ICD codes-diseases'!$A$15&amp;"*"),"YES",IF(COUNTIF(U15:AB15,"*"&amp;'ICD codes-diseases'!$A$16&amp;"*"),"YES",IF(COUNTIF(U15:AB15,"*"&amp;'ICD codes-diseases'!$A$17&amp;"*"),"YES",IF(COUNTIF(U15:AB15,"*"&amp;'ICD codes-diseases'!$A$18&amp;"*"),"YES",IF(COUNTIF(U15:AB15,"*"&amp;'ICD codes-diseases'!$A$19&amp;"*"),"YES",IF(COUNTIF(U15:AB15,"*"&amp;'ICD codes-diseases'!$A$20&amp;"*"),"YES",IF(COUNTIF(U15:AB15,"*"&amp;'ICD codes-diseases'!$A$21&amp;"*"),"YES",IF(COUNTIF(U15:AB15,"*"&amp;'ICD codes-diseases'!$A$22&amp;"*"),"YES",IF(COUNTIF(U15:AB15,"*"&amp;'ICD codes-diseases'!$A$23&amp;"*"),"YES",IF(COUNTIF(U15:AB15,"*"&amp;'ICD codes-diseases'!$A$24&amp;"*"),"YES",IF(COUNTIF(U15:AB15,"*"&amp;'ICD codes-diseases'!$A$25&amp;"*"),"YES",IF(COUNTIF(U15:AB15,"*"&amp;'ICD codes-diseases'!$A$26&amp;"*"),"YES",IF(COUNTIF(U15:AB15,"*"&amp;'ICD codes-diseases'!$A$27&amp;"*"),"YES",IF(COUNTIF(U15:AB15,"*"&amp;'ICD codes-diseases'!$A$28&amp;"*"),"YES",IF(COUNTIF(U15:AB15,"*"&amp;'ICD codes-diseases'!$A$29&amp;"*"),"YES",IF(COUNTIF(U15:AB15,"*"&amp;'ICD codes-diseases'!$A$30&amp;"*"),"YES","NO"))))))))))))))))</f>
        <v>NO</v>
      </c>
      <c r="AE15" s="1" t="str">
        <f>IF(COUNTIF(U15:AB15,"*"&amp;'ICD codes-diseases'!$A$92&amp;"*"),"YES","NO")</f>
        <v>YES</v>
      </c>
      <c r="AF15" s="10" t="str">
        <f>IF(COUNTIF(U15:AB15,"*"&amp;'ICD codes-diseases'!$A$34&amp;"*"),"YES",IF(COUNTIF(U15:AB15,"*"&amp;'ICD codes-diseases'!$A$35&amp;"*"),"YES",IF(COUNTIF(U15:AB15,"*"&amp;'ICD codes-diseases'!$A$36&amp;"*"),"YES",IF(COUNTIF(U15:AB15,"*"&amp;'ICD codes-diseases'!$A$37&amp;"*"),"YES",IF(COUNTIF(U15:AB15,"*"&amp;'ICD codes-diseases'!$A$38&amp;"*"),"YES",IF(COUNTIF(U15:AB15,"*"&amp;'ICD codes-diseases'!$A$39&amp;"*"),"YES","NO"))))))</f>
        <v>YES</v>
      </c>
      <c r="AG15" s="1" t="str">
        <f>IF(COUNTIF(U15:AB15,'ICD codes-diseases'!$A$113),"YES","NO")</f>
        <v>NO</v>
      </c>
      <c r="AH15" s="1" t="str">
        <f>IF(COUNTIF(U15:AB15,"*"&amp;'ICD codes-diseases'!$A$96&amp;"*"),"YES",IF(COUNTIF(U15:AB15,"*"&amp;'ICD codes-diseases'!$A$97&amp;"*"),"YES",IF(COUNTIF(U15:AB15,"*"&amp;'ICD codes-diseases'!$A$98&amp;"*"),"YES",IF(COUNTIF(U15:AB15,"*"&amp;'ICD codes-diseases'!$A$99&amp;"*"),"YES",IF(COUNTIF(U15:AB15,"*"&amp;'ICD codes-diseases'!$A$100&amp;"*"),"YES",IF(COUNTIF(U15:AB15,"*"&amp;'ICD codes-diseases'!$A$101&amp;"*"),"YES",IF(COUNTIF(U15:AB15,"*"&amp;'ICD codes-diseases'!$A$102&amp;"*"),"YES",IF(COUNTIF(U15:AB15,"*"&amp;'ICD codes-diseases'!$A$103&amp;"*"),"YES","NO"))))))))</f>
        <v>NO</v>
      </c>
      <c r="AI15" s="1" t="str">
        <f>IF(COUNTIF(U15:AB15,"*"&amp;'ICD codes-diseases'!$A$116&amp;"*"),"YES",IF(COUNTIF(U15:AB15,"*"&amp;'ICD codes-diseases'!$A$117&amp;"*"),"YES","NO"))</f>
        <v>NO</v>
      </c>
      <c r="AJ15" s="1" t="str">
        <f>IF(COUNTIF(U15:AB15,"*"&amp;'ICD codes-diseases'!$A$206&amp;"*"),"YES","NO")</f>
        <v>NO</v>
      </c>
      <c r="AK15" s="1" t="str">
        <f>IF(COUNTIF(U15:AB15,"*"&amp;'ICD codes-diseases'!$A$217&amp;"*"),"YES","NO")</f>
        <v>NO</v>
      </c>
      <c r="AL15" s="1" t="str">
        <f>IF(COUNTIF(U15:AB15,"*"&amp;'ICD codes-diseases'!$A$216&amp;"*"),"YES","NO")</f>
        <v>NO</v>
      </c>
      <c r="AM15" s="1" t="str">
        <f>IF(COUNTIF(U15:AB15,"*"&amp;'ICD codes-diseases'!$A$73&amp;"*"),"YES",IF(COUNTIF(U15:AB15,"*"&amp;'ICD codes-diseases'!$A$74&amp;"*"),"YES",IF(COUNTIF(U15:AB15,"*"&amp;'ICD codes-diseases'!$A$75&amp;"*"),"YES","NO")))</f>
        <v>YES</v>
      </c>
      <c r="AN15" s="1" t="str">
        <f>IF(COUNTIF(U15:AB15,"*"&amp;'ICD codes-diseases'!$A$76&amp;"*"),"YES",IF(COUNTIF(U15:AB15,"*"&amp;'ICD codes-diseases'!$A$77&amp;"*"),"YES",IF(COUNTIF(U15:AB15,"*"&amp;'ICD codes-diseases'!$A$78&amp;"*"),"YES","NO")))</f>
        <v>NO</v>
      </c>
      <c r="AO15" s="1" t="str">
        <f>IF(COUNTIF(U15:AB15,"*"&amp;'ICD codes-diseases'!$A$209&amp;"*"),"YES",IF(COUNTIF(U15:AB15,"*"&amp;'ICD codes-diseases'!$A$212&amp;"*"),"YES","NO"))</f>
        <v>NO</v>
      </c>
      <c r="AP15" s="1" t="str">
        <f>IF(COUNTIF(U15:AB15,"*"&amp;'ICD codes-diseases'!$A$47&amp;"*"),"YES",IF(COUNTIF(U15:AB15,"*"&amp;'ICD codes-diseases'!$A$48&amp;"*"),"YES",IF(COUNTIF(U15:AB15,"*"&amp;'ICD codes-diseases'!$A$49&amp;"*"),"YES",IF(COUNTIF(U15:AB15,"*"&amp;'ICD codes-diseases'!$A$50&amp;"*"),"YES",IF(COUNTIF(U15:AB15,"*"&amp;'ICD codes-diseases'!$A$52&amp;"*"),"YES",IF(COUNTIF(U15:AB15,"*"&amp;'ICD codes-diseases'!$A$53&amp;"*"),"YES",IF(COUNTIF(U15:AB15,"*"&amp;'ICD codes-diseases'!$A$54&amp;"*"),"YES",IF(COUNTIF(U15:AB15,"*"&amp;'ICD codes-diseases'!$A$55&amp;"*"),"YES",IF(COUNTIF(U15:AB15,"*"&amp;'ICD codes-diseases'!$A$56&amp;"*"),"YES",IF(COUNTIF(U15:AB15,"*"&amp;'ICD codes-diseases'!$A$57&amp;"*"),"YES",IF(COUNTIF(U15:AB15,"*"&amp;'ICD codes-diseases'!$A$58&amp;"*"),"YES",IF(COUNTIF(U15:AB15,"*"&amp;'ICD codes-diseases'!$A$60&amp;"*"),"YES",IF(COUNTIF(U15:AB15,"*"&amp;'ICD codes-diseases'!$A$61&amp;"*"),"YES","NO")))))))))))))</f>
        <v>NO</v>
      </c>
      <c r="AQ15" s="10" t="b">
        <f t="shared" si="2"/>
        <v>0</v>
      </c>
      <c r="AR15">
        <v>5</v>
      </c>
      <c r="AS15">
        <v>5</v>
      </c>
      <c r="AT15">
        <v>5</v>
      </c>
      <c r="AU15">
        <v>5</v>
      </c>
      <c r="AV15" t="b">
        <f t="shared" si="3"/>
        <v>1</v>
      </c>
      <c r="AW15">
        <v>1</v>
      </c>
      <c r="AX15">
        <v>50</v>
      </c>
      <c r="AY15">
        <v>5</v>
      </c>
      <c r="AZ15">
        <v>2</v>
      </c>
      <c r="BA15">
        <v>3</v>
      </c>
      <c r="BB15">
        <v>2</v>
      </c>
      <c r="BC15">
        <v>0</v>
      </c>
      <c r="BD15">
        <v>2</v>
      </c>
      <c r="BE15">
        <f t="shared" si="10"/>
        <v>2</v>
      </c>
      <c r="BF15" t="s">
        <v>37</v>
      </c>
      <c r="BG15" t="s">
        <v>38</v>
      </c>
      <c r="BH15">
        <f t="shared" si="11"/>
        <v>0</v>
      </c>
      <c r="BI15" t="s">
        <v>37</v>
      </c>
      <c r="BJ15" t="s">
        <v>37</v>
      </c>
      <c r="BK15" t="s">
        <v>37</v>
      </c>
      <c r="BL15" t="b">
        <v>0</v>
      </c>
      <c r="BM15" s="16">
        <v>4</v>
      </c>
      <c r="BN15" s="16">
        <v>4</v>
      </c>
      <c r="BO15" s="16">
        <v>4</v>
      </c>
      <c r="BP15" s="16">
        <v>4</v>
      </c>
      <c r="BQ15" s="16">
        <v>4</v>
      </c>
      <c r="BR15" s="16">
        <v>4</v>
      </c>
      <c r="BS15" s="16">
        <v>4</v>
      </c>
      <c r="BT15" s="16">
        <v>4</v>
      </c>
      <c r="BU15" s="16">
        <v>4</v>
      </c>
      <c r="BV15" s="16">
        <v>4</v>
      </c>
      <c r="BW15" s="16">
        <v>4</v>
      </c>
      <c r="BX15" s="16">
        <v>4</v>
      </c>
      <c r="BY15" s="16">
        <v>4</v>
      </c>
      <c r="BZ15" s="16">
        <v>4</v>
      </c>
      <c r="CA15" s="16">
        <v>4</v>
      </c>
      <c r="CB15" s="16">
        <v>4</v>
      </c>
      <c r="CC15" s="18">
        <v>4</v>
      </c>
      <c r="CD15" s="18">
        <v>4</v>
      </c>
      <c r="CE15" s="18">
        <v>0</v>
      </c>
      <c r="CF15" s="18">
        <v>0</v>
      </c>
      <c r="CG15" s="18">
        <v>0</v>
      </c>
      <c r="CH15" s="18">
        <v>4</v>
      </c>
      <c r="CI15" s="18">
        <v>4</v>
      </c>
      <c r="CJ15" s="18">
        <v>4</v>
      </c>
      <c r="CK15" s="18">
        <v>4</v>
      </c>
      <c r="CL15" s="18">
        <v>4</v>
      </c>
      <c r="CM15" s="18">
        <v>4</v>
      </c>
      <c r="CN15" s="18">
        <v>0</v>
      </c>
      <c r="CO15" s="18">
        <v>0</v>
      </c>
      <c r="CP15" s="18">
        <v>4</v>
      </c>
      <c r="CQ15" s="18">
        <v>4</v>
      </c>
      <c r="CR15" s="18">
        <v>4</v>
      </c>
      <c r="CS15">
        <f t="shared" si="4"/>
        <v>0</v>
      </c>
      <c r="CT15">
        <f t="shared" si="5"/>
        <v>27</v>
      </c>
      <c r="CU15">
        <f t="shared" si="6"/>
        <v>0</v>
      </c>
      <c r="CV15">
        <f t="shared" si="7"/>
        <v>27</v>
      </c>
      <c r="CW15">
        <v>2</v>
      </c>
      <c r="CX15">
        <v>1</v>
      </c>
      <c r="CY15">
        <v>4</v>
      </c>
      <c r="CZ15" t="b">
        <v>1</v>
      </c>
    </row>
    <row r="16" spans="1:104" x14ac:dyDescent="0.35">
      <c r="A16" s="10">
        <v>15</v>
      </c>
      <c r="B16" t="s">
        <v>435</v>
      </c>
      <c r="C16" s="1">
        <v>26125</v>
      </c>
      <c r="D16" s="9">
        <f t="shared" si="0"/>
        <v>46</v>
      </c>
      <c r="E16" s="9">
        <f t="shared" si="8"/>
        <v>1</v>
      </c>
      <c r="F16" s="1">
        <v>42886</v>
      </c>
      <c r="G16" s="3">
        <v>43130</v>
      </c>
      <c r="H16" s="12">
        <f t="shared" si="9"/>
        <v>8</v>
      </c>
      <c r="I16">
        <v>5</v>
      </c>
      <c r="J16">
        <v>2</v>
      </c>
      <c r="K16">
        <f t="shared" si="1"/>
        <v>2</v>
      </c>
      <c r="L16" t="b">
        <v>0</v>
      </c>
      <c r="M16" t="b">
        <v>1</v>
      </c>
      <c r="N16" t="b">
        <v>0</v>
      </c>
      <c r="O16" t="b">
        <v>0</v>
      </c>
      <c r="P16" t="b">
        <v>0</v>
      </c>
      <c r="Q16" t="b">
        <v>0</v>
      </c>
      <c r="R16" t="b">
        <v>0</v>
      </c>
      <c r="S16" t="b">
        <v>0</v>
      </c>
      <c r="T16" t="b">
        <v>0</v>
      </c>
      <c r="U16" t="s">
        <v>49</v>
      </c>
      <c r="V16" t="s">
        <v>51</v>
      </c>
      <c r="W16" t="s">
        <v>53</v>
      </c>
      <c r="X16" t="s">
        <v>52</v>
      </c>
      <c r="Y16" t="s">
        <v>54</v>
      </c>
      <c r="AC16" s="11" t="str">
        <f>IF(OR(INDEX(U16='ICD-codes-stroke'!$A$1:$A$20,)),"1",IF(OR(INDEX(U16='ICD-codes-stroke'!$A$22:$A$35,)),"2",IF(OR(INDEX(U16='ICD-codes-stroke'!$A$37:$A$64,)),"3","")))</f>
        <v>3</v>
      </c>
      <c r="AD16" s="1" t="str">
        <f>IF(COUNTIF(U16:AB16,"*"&amp;'ICD codes-diseases'!$A$15&amp;"*"),"YES",IF(COUNTIF(U16:AB16,"*"&amp;'ICD codes-diseases'!$A$16&amp;"*"),"YES",IF(COUNTIF(U16:AB16,"*"&amp;'ICD codes-diseases'!$A$17&amp;"*"),"YES",IF(COUNTIF(U16:AB16,"*"&amp;'ICD codes-diseases'!$A$18&amp;"*"),"YES",IF(COUNTIF(U16:AB16,"*"&amp;'ICD codes-diseases'!$A$19&amp;"*"),"YES",IF(COUNTIF(U16:AB16,"*"&amp;'ICD codes-diseases'!$A$20&amp;"*"),"YES",IF(COUNTIF(U16:AB16,"*"&amp;'ICD codes-diseases'!$A$21&amp;"*"),"YES",IF(COUNTIF(U16:AB16,"*"&amp;'ICD codes-diseases'!$A$22&amp;"*"),"YES",IF(COUNTIF(U16:AB16,"*"&amp;'ICD codes-diseases'!$A$23&amp;"*"),"YES",IF(COUNTIF(U16:AB16,"*"&amp;'ICD codes-diseases'!$A$24&amp;"*"),"YES",IF(COUNTIF(U16:AB16,"*"&amp;'ICD codes-diseases'!$A$25&amp;"*"),"YES",IF(COUNTIF(U16:AB16,"*"&amp;'ICD codes-diseases'!$A$26&amp;"*"),"YES",IF(COUNTIF(U16:AB16,"*"&amp;'ICD codes-diseases'!$A$27&amp;"*"),"YES",IF(COUNTIF(U16:AB16,"*"&amp;'ICD codes-diseases'!$A$28&amp;"*"),"YES",IF(COUNTIF(U16:AB16,"*"&amp;'ICD codes-diseases'!$A$29&amp;"*"),"YES",IF(COUNTIF(U16:AB16,"*"&amp;'ICD codes-diseases'!$A$30&amp;"*"),"YES","NO"))))))))))))))))</f>
        <v>NO</v>
      </c>
      <c r="AE16" s="1" t="str">
        <f>IF(COUNTIF(U16:AB16,"*"&amp;'ICD codes-diseases'!$A$92&amp;"*"),"YES","NO")</f>
        <v>NO</v>
      </c>
      <c r="AF16" s="10" t="str">
        <f>IF(COUNTIF(U16:AB16,"*"&amp;'ICD codes-diseases'!$A$34&amp;"*"),"YES",IF(COUNTIF(U16:AB16,"*"&amp;'ICD codes-diseases'!$A$35&amp;"*"),"YES",IF(COUNTIF(U16:AB16,"*"&amp;'ICD codes-diseases'!$A$36&amp;"*"),"YES",IF(COUNTIF(U16:AB16,"*"&amp;'ICD codes-diseases'!$A$37&amp;"*"),"YES",IF(COUNTIF(U16:AB16,"*"&amp;'ICD codes-diseases'!$A$38&amp;"*"),"YES",IF(COUNTIF(U16:AB16,"*"&amp;'ICD codes-diseases'!$A$39&amp;"*"),"YES","NO"))))))</f>
        <v>NO</v>
      </c>
      <c r="AG16" s="1" t="str">
        <f>IF(COUNTIF(U16:AB16,'ICD codes-diseases'!$A$113),"YES","NO")</f>
        <v>NO</v>
      </c>
      <c r="AH16" s="1" t="str">
        <f>IF(COUNTIF(U16:AB16,"*"&amp;'ICD codes-diseases'!$A$96&amp;"*"),"YES",IF(COUNTIF(U16:AB16,"*"&amp;'ICD codes-diseases'!$A$97&amp;"*"),"YES",IF(COUNTIF(U16:AB16,"*"&amp;'ICD codes-diseases'!$A$98&amp;"*"),"YES",IF(COUNTIF(U16:AB16,"*"&amp;'ICD codes-diseases'!$A$99&amp;"*"),"YES",IF(COUNTIF(U16:AB16,"*"&amp;'ICD codes-diseases'!$A$100&amp;"*"),"YES",IF(COUNTIF(U16:AB16,"*"&amp;'ICD codes-diseases'!$A$101&amp;"*"),"YES",IF(COUNTIF(U16:AB16,"*"&amp;'ICD codes-diseases'!$A$102&amp;"*"),"YES",IF(COUNTIF(U16:AB16,"*"&amp;'ICD codes-diseases'!$A$103&amp;"*"),"YES","NO"))))))))</f>
        <v>NO</v>
      </c>
      <c r="AI16" s="1" t="str">
        <f>IF(COUNTIF(U16:AB16,"*"&amp;'ICD codes-diseases'!$A$116&amp;"*"),"YES",IF(COUNTIF(U16:AB16,"*"&amp;'ICD codes-diseases'!$A$117&amp;"*"),"YES","NO"))</f>
        <v>NO</v>
      </c>
      <c r="AJ16" s="1" t="str">
        <f>IF(COUNTIF(U16:AB16,"*"&amp;'ICD codes-diseases'!$A$206&amp;"*"),"YES","NO")</f>
        <v>NO</v>
      </c>
      <c r="AK16" s="1" t="str">
        <f>IF(COUNTIF(U16:AB16,"*"&amp;'ICD codes-diseases'!$A$217&amp;"*"),"YES","NO")</f>
        <v>YES</v>
      </c>
      <c r="AL16" s="1" t="str">
        <f>IF(COUNTIF(U16:AB16,"*"&amp;'ICD codes-diseases'!$A$216&amp;"*"),"YES","NO")</f>
        <v>NO</v>
      </c>
      <c r="AM16" s="1" t="str">
        <f>IF(COUNTIF(U16:AB16,"*"&amp;'ICD codes-diseases'!$A$73&amp;"*"),"YES",IF(COUNTIF(U16:AB16,"*"&amp;'ICD codes-diseases'!$A$74&amp;"*"),"YES",IF(COUNTIF(U16:AB16,"*"&amp;'ICD codes-diseases'!$A$75&amp;"*"),"YES","NO")))</f>
        <v>YES</v>
      </c>
      <c r="AN16" s="1" t="str">
        <f>IF(COUNTIF(U16:AB16,"*"&amp;'ICD codes-diseases'!$A$76&amp;"*"),"YES",IF(COUNTIF(U16:AB16,"*"&amp;'ICD codes-diseases'!$A$77&amp;"*"),"YES",IF(COUNTIF(U16:AB16,"*"&amp;'ICD codes-diseases'!$A$78&amp;"*"),"YES","NO")))</f>
        <v>NO</v>
      </c>
      <c r="AO16" s="1" t="str">
        <f>IF(COUNTIF(U16:AB16,"*"&amp;'ICD codes-diseases'!$A$209&amp;"*"),"YES",IF(COUNTIF(U16:AB16,"*"&amp;'ICD codes-diseases'!$A$212&amp;"*"),"YES","NO"))</f>
        <v>NO</v>
      </c>
      <c r="AP16" s="1" t="str">
        <f>IF(COUNTIF(U16:AB16,"*"&amp;'ICD codes-diseases'!$A$47&amp;"*"),"YES",IF(COUNTIF(U16:AB16,"*"&amp;'ICD codes-diseases'!$A$48&amp;"*"),"YES",IF(COUNTIF(U16:AB16,"*"&amp;'ICD codes-diseases'!$A$49&amp;"*"),"YES",IF(COUNTIF(U16:AB16,"*"&amp;'ICD codes-diseases'!$A$50&amp;"*"),"YES",IF(COUNTIF(U16:AB16,"*"&amp;'ICD codes-diseases'!$A$52&amp;"*"),"YES",IF(COUNTIF(U16:AB16,"*"&amp;'ICD codes-diseases'!$A$53&amp;"*"),"YES",IF(COUNTIF(U16:AB16,"*"&amp;'ICD codes-diseases'!$A$54&amp;"*"),"YES",IF(COUNTIF(U16:AB16,"*"&amp;'ICD codes-diseases'!$A$55&amp;"*"),"YES",IF(COUNTIF(U16:AB16,"*"&amp;'ICD codes-diseases'!$A$56&amp;"*"),"YES",IF(COUNTIF(U16:AB16,"*"&amp;'ICD codes-diseases'!$A$57&amp;"*"),"YES",IF(COUNTIF(U16:AB16,"*"&amp;'ICD codes-diseases'!$A$58&amp;"*"),"YES",IF(COUNTIF(U16:AB16,"*"&amp;'ICD codes-diseases'!$A$60&amp;"*"),"YES",IF(COUNTIF(U16:AB16,"*"&amp;'ICD codes-diseases'!$A$61&amp;"*"),"YES","NO")))))))))))))</f>
        <v>NO</v>
      </c>
      <c r="AQ16" s="10" t="b">
        <f t="shared" si="2"/>
        <v>0</v>
      </c>
      <c r="AR16">
        <v>5</v>
      </c>
      <c r="AS16">
        <v>5</v>
      </c>
      <c r="AT16">
        <v>5</v>
      </c>
      <c r="AU16">
        <v>5</v>
      </c>
      <c r="AV16" t="b">
        <f t="shared" si="3"/>
        <v>1</v>
      </c>
      <c r="AW16">
        <v>1</v>
      </c>
      <c r="AX16">
        <v>101</v>
      </c>
      <c r="AY16">
        <v>95</v>
      </c>
      <c r="AZ16">
        <v>0</v>
      </c>
      <c r="BA16">
        <v>3</v>
      </c>
      <c r="BB16">
        <v>4</v>
      </c>
      <c r="BC16">
        <v>1</v>
      </c>
      <c r="BD16">
        <v>1</v>
      </c>
      <c r="BE16">
        <f t="shared" si="10"/>
        <v>1</v>
      </c>
      <c r="BF16" t="s">
        <v>38</v>
      </c>
      <c r="BG16" t="s">
        <v>37</v>
      </c>
      <c r="BH16">
        <f t="shared" si="11"/>
        <v>2</v>
      </c>
      <c r="BI16" t="s">
        <v>37</v>
      </c>
      <c r="BJ16" t="s">
        <v>38</v>
      </c>
      <c r="BK16" t="s">
        <v>37</v>
      </c>
      <c r="BL16" t="b">
        <v>0</v>
      </c>
      <c r="BM16" s="16">
        <v>0</v>
      </c>
      <c r="BN16" s="16">
        <v>0</v>
      </c>
      <c r="BO16" s="16">
        <v>0</v>
      </c>
      <c r="BP16" s="16">
        <v>3</v>
      </c>
      <c r="BQ16" s="16">
        <v>3</v>
      </c>
      <c r="BR16" s="16">
        <v>3</v>
      </c>
      <c r="BS16" s="16">
        <v>0</v>
      </c>
      <c r="BT16" s="16">
        <v>1</v>
      </c>
      <c r="BU16" s="16">
        <v>1</v>
      </c>
      <c r="BV16" s="16">
        <v>3</v>
      </c>
      <c r="BW16" s="16">
        <v>0</v>
      </c>
      <c r="BX16" s="16">
        <v>1</v>
      </c>
      <c r="BY16" s="16">
        <v>3</v>
      </c>
      <c r="BZ16" s="16">
        <v>0</v>
      </c>
      <c r="CA16" s="16">
        <v>0</v>
      </c>
      <c r="CB16" s="16">
        <v>4</v>
      </c>
      <c r="CC16" s="18">
        <v>0</v>
      </c>
      <c r="CD16" s="18">
        <v>0</v>
      </c>
      <c r="CE16" s="18">
        <v>0</v>
      </c>
      <c r="CF16" s="18">
        <v>3</v>
      </c>
      <c r="CG16" s="18">
        <v>1</v>
      </c>
      <c r="CH16" s="18">
        <v>2</v>
      </c>
      <c r="CI16" s="18">
        <v>1</v>
      </c>
      <c r="CJ16" s="18">
        <v>1</v>
      </c>
      <c r="CK16" s="18">
        <v>0</v>
      </c>
      <c r="CL16" s="18">
        <v>0</v>
      </c>
      <c r="CM16" s="18">
        <v>0</v>
      </c>
      <c r="CN16" s="18">
        <v>0</v>
      </c>
      <c r="CO16" s="18">
        <v>7</v>
      </c>
      <c r="CP16" s="18">
        <v>4</v>
      </c>
      <c r="CQ16" s="18">
        <v>3</v>
      </c>
      <c r="CR16" s="18">
        <v>4</v>
      </c>
      <c r="CS16">
        <f t="shared" si="4"/>
        <v>7</v>
      </c>
      <c r="CT16">
        <f t="shared" si="5"/>
        <v>3</v>
      </c>
      <c r="CU16">
        <f t="shared" si="6"/>
        <v>7</v>
      </c>
      <c r="CV16">
        <f t="shared" si="7"/>
        <v>17</v>
      </c>
      <c r="CW16">
        <v>0</v>
      </c>
      <c r="CX16">
        <v>0</v>
      </c>
      <c r="CY16">
        <v>4</v>
      </c>
      <c r="CZ16" t="b">
        <v>1</v>
      </c>
    </row>
    <row r="17" spans="1:104" x14ac:dyDescent="0.35">
      <c r="A17" s="10">
        <v>16</v>
      </c>
      <c r="B17" t="s">
        <v>436</v>
      </c>
      <c r="C17" s="1">
        <v>27746</v>
      </c>
      <c r="D17" s="9">
        <f t="shared" si="0"/>
        <v>42</v>
      </c>
      <c r="E17" s="9">
        <f t="shared" si="8"/>
        <v>1</v>
      </c>
      <c r="F17" s="1">
        <v>42987</v>
      </c>
      <c r="G17" s="3">
        <v>43139</v>
      </c>
      <c r="H17" s="12">
        <f t="shared" si="9"/>
        <v>4.9666666666666668</v>
      </c>
      <c r="I17">
        <v>4</v>
      </c>
      <c r="J17">
        <v>2</v>
      </c>
      <c r="K17">
        <f t="shared" si="1"/>
        <v>1</v>
      </c>
      <c r="L17" t="b">
        <v>1</v>
      </c>
      <c r="M17" t="b">
        <v>0</v>
      </c>
      <c r="N17" t="b">
        <v>0</v>
      </c>
      <c r="O17" t="b">
        <v>0</v>
      </c>
      <c r="P17" t="b">
        <v>0</v>
      </c>
      <c r="Q17" t="b">
        <v>0</v>
      </c>
      <c r="R17" t="b">
        <v>0</v>
      </c>
      <c r="S17" t="b">
        <v>0</v>
      </c>
      <c r="T17" t="b">
        <v>0</v>
      </c>
      <c r="U17" t="s">
        <v>49</v>
      </c>
      <c r="V17" t="s">
        <v>43</v>
      </c>
      <c r="W17" t="s">
        <v>55</v>
      </c>
      <c r="X17" t="s">
        <v>54</v>
      </c>
      <c r="Y17" t="s">
        <v>48</v>
      </c>
      <c r="Z17" t="s">
        <v>59</v>
      </c>
      <c r="AC17" s="11" t="str">
        <f>IF(OR(INDEX(U17='ICD-codes-stroke'!$A$1:$A$20,)),"1",IF(OR(INDEX(U17='ICD-codes-stroke'!$A$22:$A$35,)),"2",IF(OR(INDEX(U17='ICD-codes-stroke'!$A$37:$A$64,)),"3","")))</f>
        <v>3</v>
      </c>
      <c r="AD17" s="1" t="str">
        <f>IF(COUNTIF(U17:AB17,"*"&amp;'ICD codes-diseases'!$A$15&amp;"*"),"YES",IF(COUNTIF(U17:AB17,"*"&amp;'ICD codes-diseases'!$A$16&amp;"*"),"YES",IF(COUNTIF(U17:AB17,"*"&amp;'ICD codes-diseases'!$A$17&amp;"*"),"YES",IF(COUNTIF(U17:AB17,"*"&amp;'ICD codes-diseases'!$A$18&amp;"*"),"YES",IF(COUNTIF(U17:AB17,"*"&amp;'ICD codes-diseases'!$A$19&amp;"*"),"YES",IF(COUNTIF(U17:AB17,"*"&amp;'ICD codes-diseases'!$A$20&amp;"*"),"YES",IF(COUNTIF(U17:AB17,"*"&amp;'ICD codes-diseases'!$A$21&amp;"*"),"YES",IF(COUNTIF(U17:AB17,"*"&amp;'ICD codes-diseases'!$A$22&amp;"*"),"YES",IF(COUNTIF(U17:AB17,"*"&amp;'ICD codes-diseases'!$A$23&amp;"*"),"YES",IF(COUNTIF(U17:AB17,"*"&amp;'ICD codes-diseases'!$A$24&amp;"*"),"YES",IF(COUNTIF(U17:AB17,"*"&amp;'ICD codes-diseases'!$A$25&amp;"*"),"YES",IF(COUNTIF(U17:AB17,"*"&amp;'ICD codes-diseases'!$A$26&amp;"*"),"YES",IF(COUNTIF(U17:AB17,"*"&amp;'ICD codes-diseases'!$A$27&amp;"*"),"YES",IF(COUNTIF(U17:AB17,"*"&amp;'ICD codes-diseases'!$A$28&amp;"*"),"YES",IF(COUNTIF(U17:AB17,"*"&amp;'ICD codes-diseases'!$A$29&amp;"*"),"YES",IF(COUNTIF(U17:AB17,"*"&amp;'ICD codes-diseases'!$A$30&amp;"*"),"YES","NO"))))))))))))))))</f>
        <v>NO</v>
      </c>
      <c r="AE17" s="1" t="str">
        <f>IF(COUNTIF(U17:AB17,"*"&amp;'ICD codes-diseases'!$A$92&amp;"*"),"YES","NO")</f>
        <v>YES</v>
      </c>
      <c r="AF17" s="10" t="str">
        <f>IF(COUNTIF(U17:AB17,"*"&amp;'ICD codes-diseases'!$A$34&amp;"*"),"YES",IF(COUNTIF(U17:AB17,"*"&amp;'ICD codes-diseases'!$A$35&amp;"*"),"YES",IF(COUNTIF(U17:AB17,"*"&amp;'ICD codes-diseases'!$A$36&amp;"*"),"YES",IF(COUNTIF(U17:AB17,"*"&amp;'ICD codes-diseases'!$A$37&amp;"*"),"YES",IF(COUNTIF(U17:AB17,"*"&amp;'ICD codes-diseases'!$A$38&amp;"*"),"YES",IF(COUNTIF(U17:AB17,"*"&amp;'ICD codes-diseases'!$A$39&amp;"*"),"YES","NO"))))))</f>
        <v>NO</v>
      </c>
      <c r="AG17" s="1" t="str">
        <f>IF(COUNTIF(U17:AB17,'ICD codes-diseases'!$A$113),"YES","NO")</f>
        <v>NO</v>
      </c>
      <c r="AH17" s="1" t="str">
        <f>IF(COUNTIF(U17:AB17,"*"&amp;'ICD codes-diseases'!$A$96&amp;"*"),"YES",IF(COUNTIF(U17:AB17,"*"&amp;'ICD codes-diseases'!$A$97&amp;"*"),"YES",IF(COUNTIF(U17:AB17,"*"&amp;'ICD codes-diseases'!$A$98&amp;"*"),"YES",IF(COUNTIF(U17:AB17,"*"&amp;'ICD codes-diseases'!$A$99&amp;"*"),"YES",IF(COUNTIF(U17:AB17,"*"&amp;'ICD codes-diseases'!$A$100&amp;"*"),"YES",IF(COUNTIF(U17:AB17,"*"&amp;'ICD codes-diseases'!$A$101&amp;"*"),"YES",IF(COUNTIF(U17:AB17,"*"&amp;'ICD codes-diseases'!$A$102&amp;"*"),"YES",IF(COUNTIF(U17:AB17,"*"&amp;'ICD codes-diseases'!$A$103&amp;"*"),"YES","NO"))))))))</f>
        <v>NO</v>
      </c>
      <c r="AI17" s="1" t="str">
        <f>IF(COUNTIF(U17:AB17,"*"&amp;'ICD codes-diseases'!$A$116&amp;"*"),"YES",IF(COUNTIF(U17:AB17,"*"&amp;'ICD codes-diseases'!$A$117&amp;"*"),"YES","NO"))</f>
        <v>NO</v>
      </c>
      <c r="AJ17" s="1" t="str">
        <f>IF(COUNTIF(U17:AB17,"*"&amp;'ICD codes-diseases'!$A$206&amp;"*"),"YES","NO")</f>
        <v>NO</v>
      </c>
      <c r="AK17" s="1" t="str">
        <f>IF(COUNTIF(U17:AB17,"*"&amp;'ICD codes-diseases'!$A$217&amp;"*"),"YES","NO")</f>
        <v>NO</v>
      </c>
      <c r="AL17" s="1" t="str">
        <f>IF(COUNTIF(U17:AB17,"*"&amp;'ICD codes-diseases'!$A$216&amp;"*"),"YES","NO")</f>
        <v>YES</v>
      </c>
      <c r="AM17" s="1" t="str">
        <f>IF(COUNTIF(U17:AB17,"*"&amp;'ICD codes-diseases'!$A$73&amp;"*"),"YES",IF(COUNTIF(U17:AB17,"*"&amp;'ICD codes-diseases'!$A$74&amp;"*"),"YES",IF(COUNTIF(U17:AB17,"*"&amp;'ICD codes-diseases'!$A$75&amp;"*"),"YES","NO")))</f>
        <v>YES</v>
      </c>
      <c r="AN17" s="1" t="str">
        <f>IF(COUNTIF(U17:AB17,"*"&amp;'ICD codes-diseases'!$A$76&amp;"*"),"YES",IF(COUNTIF(U17:AB17,"*"&amp;'ICD codes-diseases'!$A$77&amp;"*"),"YES",IF(COUNTIF(U17:AB17,"*"&amp;'ICD codes-diseases'!$A$78&amp;"*"),"YES","NO")))</f>
        <v>NO</v>
      </c>
      <c r="AO17" s="1" t="str">
        <f>IF(COUNTIF(U17:AB17,"*"&amp;'ICD codes-diseases'!$A$209&amp;"*"),"YES",IF(COUNTIF(U17:AB17,"*"&amp;'ICD codes-diseases'!$A$212&amp;"*"),"YES","NO"))</f>
        <v>NO</v>
      </c>
      <c r="AP17" s="1" t="str">
        <f>IF(COUNTIF(U17:AB17,"*"&amp;'ICD codes-diseases'!$A$47&amp;"*"),"YES",IF(COUNTIF(U17:AB17,"*"&amp;'ICD codes-diseases'!$A$48&amp;"*"),"YES",IF(COUNTIF(U17:AB17,"*"&amp;'ICD codes-diseases'!$A$49&amp;"*"),"YES",IF(COUNTIF(U17:AB17,"*"&amp;'ICD codes-diseases'!$A$50&amp;"*"),"YES",IF(COUNTIF(U17:AB17,"*"&amp;'ICD codes-diseases'!$A$52&amp;"*"),"YES",IF(COUNTIF(U17:AB17,"*"&amp;'ICD codes-diseases'!$A$53&amp;"*"),"YES",IF(COUNTIF(U17:AB17,"*"&amp;'ICD codes-diseases'!$A$54&amp;"*"),"YES",IF(COUNTIF(U17:AB17,"*"&amp;'ICD codes-diseases'!$A$55&amp;"*"),"YES",IF(COUNTIF(U17:AB17,"*"&amp;'ICD codes-diseases'!$A$56&amp;"*"),"YES",IF(COUNTIF(U17:AB17,"*"&amp;'ICD codes-diseases'!$A$57&amp;"*"),"YES",IF(COUNTIF(U17:AB17,"*"&amp;'ICD codes-diseases'!$A$58&amp;"*"),"YES",IF(COUNTIF(U17:AB17,"*"&amp;'ICD codes-diseases'!$A$60&amp;"*"),"YES",IF(COUNTIF(U17:AB17,"*"&amp;'ICD codes-diseases'!$A$61&amp;"*"),"YES","NO")))))))))))))</f>
        <v>NO</v>
      </c>
      <c r="AQ17" s="10" t="b">
        <f t="shared" si="2"/>
        <v>0</v>
      </c>
      <c r="AR17">
        <v>5</v>
      </c>
      <c r="AS17">
        <v>5</v>
      </c>
      <c r="AT17">
        <v>5</v>
      </c>
      <c r="AU17">
        <v>5</v>
      </c>
      <c r="AV17" t="b">
        <f t="shared" si="3"/>
        <v>0</v>
      </c>
      <c r="AW17">
        <v>0</v>
      </c>
      <c r="AX17">
        <v>86</v>
      </c>
      <c r="AY17">
        <v>75</v>
      </c>
      <c r="AZ17">
        <v>0</v>
      </c>
      <c r="BA17">
        <v>3</v>
      </c>
      <c r="BB17">
        <v>5</v>
      </c>
      <c r="BC17">
        <v>1</v>
      </c>
      <c r="BD17">
        <v>2</v>
      </c>
      <c r="BE17">
        <f t="shared" si="10"/>
        <v>2</v>
      </c>
      <c r="BF17" t="s">
        <v>37</v>
      </c>
      <c r="BG17" t="s">
        <v>38</v>
      </c>
      <c r="BH17">
        <f t="shared" si="11"/>
        <v>0</v>
      </c>
      <c r="BI17" t="s">
        <v>37</v>
      </c>
      <c r="BJ17" t="s">
        <v>37</v>
      </c>
      <c r="BK17" t="s">
        <v>37</v>
      </c>
      <c r="BL17" t="b">
        <v>0</v>
      </c>
      <c r="BM17" s="16">
        <v>5</v>
      </c>
      <c r="BN17" s="16">
        <v>7</v>
      </c>
      <c r="BO17" s="16">
        <v>7</v>
      </c>
      <c r="BP17" s="16">
        <v>0</v>
      </c>
      <c r="BQ17" s="16">
        <v>0</v>
      </c>
      <c r="BR17" s="16">
        <v>3</v>
      </c>
      <c r="BS17" s="16">
        <v>0</v>
      </c>
      <c r="BT17" s="16">
        <v>4</v>
      </c>
      <c r="BU17" s="16">
        <v>5</v>
      </c>
      <c r="BV17" s="16">
        <v>7</v>
      </c>
      <c r="BW17" s="16">
        <v>7</v>
      </c>
      <c r="BX17" s="16">
        <v>0</v>
      </c>
      <c r="BY17" s="16">
        <v>0</v>
      </c>
      <c r="BZ17" s="16">
        <v>3</v>
      </c>
      <c r="CA17" s="16">
        <v>0</v>
      </c>
      <c r="CB17" s="16">
        <v>3</v>
      </c>
      <c r="CC17" s="18">
        <v>0</v>
      </c>
      <c r="CD17" s="18">
        <v>0</v>
      </c>
      <c r="CE17" s="18">
        <v>0</v>
      </c>
      <c r="CF17" s="18">
        <v>0</v>
      </c>
      <c r="CG17" s="18">
        <v>0</v>
      </c>
      <c r="CH17" s="18">
        <v>3</v>
      </c>
      <c r="CI17" s="18">
        <v>0</v>
      </c>
      <c r="CJ17" s="18">
        <v>4</v>
      </c>
      <c r="CK17" s="18">
        <v>0</v>
      </c>
      <c r="CL17" s="18">
        <v>0</v>
      </c>
      <c r="CM17" s="18">
        <v>0</v>
      </c>
      <c r="CN17" s="18">
        <v>0</v>
      </c>
      <c r="CO17" s="18">
        <v>0</v>
      </c>
      <c r="CP17" s="18">
        <v>1</v>
      </c>
      <c r="CQ17" s="18">
        <v>0</v>
      </c>
      <c r="CR17" s="18">
        <v>4</v>
      </c>
      <c r="CS17">
        <f t="shared" si="4"/>
        <v>1</v>
      </c>
      <c r="CT17">
        <f t="shared" si="5"/>
        <v>5</v>
      </c>
      <c r="CU17">
        <f t="shared" si="6"/>
        <v>4</v>
      </c>
      <c r="CV17">
        <f t="shared" si="7"/>
        <v>10</v>
      </c>
      <c r="CW17">
        <v>0</v>
      </c>
      <c r="CX17">
        <v>0</v>
      </c>
      <c r="CY17">
        <v>2</v>
      </c>
      <c r="CZ17" t="b">
        <v>1</v>
      </c>
    </row>
    <row r="18" spans="1:104" x14ac:dyDescent="0.35">
      <c r="A18" s="10">
        <v>17</v>
      </c>
      <c r="B18" t="s">
        <v>436</v>
      </c>
      <c r="C18" s="1">
        <v>26606</v>
      </c>
      <c r="D18" s="9">
        <f t="shared" si="0"/>
        <v>45</v>
      </c>
      <c r="E18" s="9">
        <f t="shared" si="8"/>
        <v>1</v>
      </c>
      <c r="F18" s="1">
        <v>43102</v>
      </c>
      <c r="G18" s="3">
        <v>43151</v>
      </c>
      <c r="H18" s="12">
        <f t="shared" si="9"/>
        <v>1.6</v>
      </c>
      <c r="I18">
        <v>3</v>
      </c>
      <c r="J18">
        <v>2</v>
      </c>
      <c r="K18">
        <f t="shared" si="1"/>
        <v>3</v>
      </c>
      <c r="L18" t="b">
        <v>0</v>
      </c>
      <c r="M18" t="b">
        <v>0</v>
      </c>
      <c r="N18" t="b">
        <v>0</v>
      </c>
      <c r="O18" t="b">
        <v>0</v>
      </c>
      <c r="P18" t="b">
        <v>1</v>
      </c>
      <c r="Q18" t="b">
        <v>0</v>
      </c>
      <c r="R18" t="b">
        <v>0</v>
      </c>
      <c r="S18" t="b">
        <v>0</v>
      </c>
      <c r="T18" t="b">
        <v>0</v>
      </c>
      <c r="U18" t="s">
        <v>57</v>
      </c>
      <c r="V18" t="s">
        <v>43</v>
      </c>
      <c r="W18" t="s">
        <v>48</v>
      </c>
      <c r="X18" t="s">
        <v>56</v>
      </c>
      <c r="AC18" s="11" t="str">
        <f>IF(OR(INDEX(U18='ICD-codes-stroke'!$A$1:$A$20,)),"1",IF(OR(INDEX(U18='ICD-codes-stroke'!$A$22:$A$35,)),"2",IF(OR(INDEX(U18='ICD-codes-stroke'!$A$37:$A$64,)),"3","")))</f>
        <v>3</v>
      </c>
      <c r="AD18" s="1" t="str">
        <f>IF(COUNTIF(U18:AB18,"*"&amp;'ICD codes-diseases'!$A$15&amp;"*"),"YES",IF(COUNTIF(U18:AB18,"*"&amp;'ICD codes-diseases'!$A$16&amp;"*"),"YES",IF(COUNTIF(U18:AB18,"*"&amp;'ICD codes-diseases'!$A$17&amp;"*"),"YES",IF(COUNTIF(U18:AB18,"*"&amp;'ICD codes-diseases'!$A$18&amp;"*"),"YES",IF(COUNTIF(U18:AB18,"*"&amp;'ICD codes-diseases'!$A$19&amp;"*"),"YES",IF(COUNTIF(U18:AB18,"*"&amp;'ICD codes-diseases'!$A$20&amp;"*"),"YES",IF(COUNTIF(U18:AB18,"*"&amp;'ICD codes-diseases'!$A$21&amp;"*"),"YES",IF(COUNTIF(U18:AB18,"*"&amp;'ICD codes-diseases'!$A$22&amp;"*"),"YES",IF(COUNTIF(U18:AB18,"*"&amp;'ICD codes-diseases'!$A$23&amp;"*"),"YES",IF(COUNTIF(U18:AB18,"*"&amp;'ICD codes-diseases'!$A$24&amp;"*"),"YES",IF(COUNTIF(U18:AB18,"*"&amp;'ICD codes-diseases'!$A$25&amp;"*"),"YES",IF(COUNTIF(U18:AB18,"*"&amp;'ICD codes-diseases'!$A$26&amp;"*"),"YES",IF(COUNTIF(U18:AB18,"*"&amp;'ICD codes-diseases'!$A$27&amp;"*"),"YES",IF(COUNTIF(U18:AB18,"*"&amp;'ICD codes-diseases'!$A$28&amp;"*"),"YES",IF(COUNTIF(U18:AB18,"*"&amp;'ICD codes-diseases'!$A$29&amp;"*"),"YES",IF(COUNTIF(U18:AB18,"*"&amp;'ICD codes-diseases'!$A$30&amp;"*"),"YES","NO"))))))))))))))))</f>
        <v>NO</v>
      </c>
      <c r="AE18" s="1" t="str">
        <f>IF(COUNTIF(U18:AB18,"*"&amp;'ICD codes-diseases'!$A$92&amp;"*"),"YES","NO")</f>
        <v>YES</v>
      </c>
      <c r="AF18" s="10" t="str">
        <f>IF(COUNTIF(U18:AB18,"*"&amp;'ICD codes-diseases'!$A$34&amp;"*"),"YES",IF(COUNTIF(U18:AB18,"*"&amp;'ICD codes-diseases'!$A$35&amp;"*"),"YES",IF(COUNTIF(U18:AB18,"*"&amp;'ICD codes-diseases'!$A$36&amp;"*"),"YES",IF(COUNTIF(U18:AB18,"*"&amp;'ICD codes-diseases'!$A$37&amp;"*"),"YES",IF(COUNTIF(U18:AB18,"*"&amp;'ICD codes-diseases'!$A$38&amp;"*"),"YES",IF(COUNTIF(U18:AB18,"*"&amp;'ICD codes-diseases'!$A$39&amp;"*"),"YES","NO"))))))</f>
        <v>NO</v>
      </c>
      <c r="AG18" s="1" t="str">
        <f>IF(COUNTIF(U18:AB18,'ICD codes-diseases'!$A$113),"YES","NO")</f>
        <v>NO</v>
      </c>
      <c r="AH18" s="1" t="str">
        <f>IF(COUNTIF(U18:AB18,"*"&amp;'ICD codes-diseases'!$A$96&amp;"*"),"YES",IF(COUNTIF(U18:AB18,"*"&amp;'ICD codes-diseases'!$A$97&amp;"*"),"YES",IF(COUNTIF(U18:AB18,"*"&amp;'ICD codes-diseases'!$A$98&amp;"*"),"YES",IF(COUNTIF(U18:AB18,"*"&amp;'ICD codes-diseases'!$A$99&amp;"*"),"YES",IF(COUNTIF(U18:AB18,"*"&amp;'ICD codes-diseases'!$A$100&amp;"*"),"YES",IF(COUNTIF(U18:AB18,"*"&amp;'ICD codes-diseases'!$A$101&amp;"*"),"YES",IF(COUNTIF(U18:AB18,"*"&amp;'ICD codes-diseases'!$A$102&amp;"*"),"YES",IF(COUNTIF(U18:AB18,"*"&amp;'ICD codes-diseases'!$A$103&amp;"*"),"YES","NO"))))))))</f>
        <v>NO</v>
      </c>
      <c r="AI18" s="1" t="str">
        <f>IF(COUNTIF(U18:AB18,"*"&amp;'ICD codes-diseases'!$A$116&amp;"*"),"YES",IF(COUNTIF(U18:AB18,"*"&amp;'ICD codes-diseases'!$A$117&amp;"*"),"YES","NO"))</f>
        <v>NO</v>
      </c>
      <c r="AJ18" s="1" t="str">
        <f>IF(COUNTIF(U18:AB18,"*"&amp;'ICD codes-diseases'!$A$206&amp;"*"),"YES","NO")</f>
        <v>NO</v>
      </c>
      <c r="AK18" s="1" t="str">
        <f>IF(COUNTIF(U18:AB18,"*"&amp;'ICD codes-diseases'!$A$217&amp;"*"),"YES","NO")</f>
        <v>NO</v>
      </c>
      <c r="AL18" s="1" t="str">
        <f>IF(COUNTIF(U18:AB18,"*"&amp;'ICD codes-diseases'!$A$216&amp;"*"),"YES","NO")</f>
        <v>NO</v>
      </c>
      <c r="AM18" s="1" t="str">
        <f>IF(COUNTIF(U18:AB18,"*"&amp;'ICD codes-diseases'!$A$73&amp;"*"),"YES",IF(COUNTIF(U18:AB18,"*"&amp;'ICD codes-diseases'!$A$74&amp;"*"),"YES",IF(COUNTIF(U18:AB18,"*"&amp;'ICD codes-diseases'!$A$75&amp;"*"),"YES","NO")))</f>
        <v>YES</v>
      </c>
      <c r="AN18" s="1" t="str">
        <f>IF(COUNTIF(U18:AB18,"*"&amp;'ICD codes-diseases'!$A$76&amp;"*"),"YES",IF(COUNTIF(U18:AB18,"*"&amp;'ICD codes-diseases'!$A$77&amp;"*"),"YES",IF(COUNTIF(U18:AB18,"*"&amp;'ICD codes-diseases'!$A$78&amp;"*"),"YES","NO")))</f>
        <v>NO</v>
      </c>
      <c r="AO18" s="1" t="str">
        <f>IF(COUNTIF(U18:AB18,"*"&amp;'ICD codes-diseases'!$A$209&amp;"*"),"YES",IF(COUNTIF(U18:AB18,"*"&amp;'ICD codes-diseases'!$A$212&amp;"*"),"YES","NO"))</f>
        <v>NO</v>
      </c>
      <c r="AP18" s="1" t="str">
        <f>IF(COUNTIF(U18:AB18,"*"&amp;'ICD codes-diseases'!$A$47&amp;"*"),"YES",IF(COUNTIF(U18:AB18,"*"&amp;'ICD codes-diseases'!$A$48&amp;"*"),"YES",IF(COUNTIF(U18:AB18,"*"&amp;'ICD codes-diseases'!$A$49&amp;"*"),"YES",IF(COUNTIF(U18:AB18,"*"&amp;'ICD codes-diseases'!$A$50&amp;"*"),"YES",IF(COUNTIF(U18:AB18,"*"&amp;'ICD codes-diseases'!$A$52&amp;"*"),"YES",IF(COUNTIF(U18:AB18,"*"&amp;'ICD codes-diseases'!$A$53&amp;"*"),"YES",IF(COUNTIF(U18:AB18,"*"&amp;'ICD codes-diseases'!$A$54&amp;"*"),"YES",IF(COUNTIF(U18:AB18,"*"&amp;'ICD codes-diseases'!$A$55&amp;"*"),"YES",IF(COUNTIF(U18:AB18,"*"&amp;'ICD codes-diseases'!$A$56&amp;"*"),"YES",IF(COUNTIF(U18:AB18,"*"&amp;'ICD codes-diseases'!$A$57&amp;"*"),"YES",IF(COUNTIF(U18:AB18,"*"&amp;'ICD codes-diseases'!$A$58&amp;"*"),"YES",IF(COUNTIF(U18:AB18,"*"&amp;'ICD codes-diseases'!$A$60&amp;"*"),"YES",IF(COUNTIF(U18:AB18,"*"&amp;'ICD codes-diseases'!$A$61&amp;"*"),"YES","NO")))))))))))))</f>
        <v>NO</v>
      </c>
      <c r="AQ18" s="10" t="b">
        <f t="shared" si="2"/>
        <v>0</v>
      </c>
      <c r="AR18">
        <v>5</v>
      </c>
      <c r="AS18">
        <v>5</v>
      </c>
      <c r="AT18">
        <v>5</v>
      </c>
      <c r="AU18">
        <v>5</v>
      </c>
      <c r="AV18" t="b">
        <f t="shared" si="3"/>
        <v>1</v>
      </c>
      <c r="AW18">
        <v>1</v>
      </c>
      <c r="AX18">
        <v>83</v>
      </c>
      <c r="AY18">
        <v>35</v>
      </c>
      <c r="AZ18">
        <v>0</v>
      </c>
      <c r="BA18">
        <v>3</v>
      </c>
      <c r="BB18">
        <v>5</v>
      </c>
      <c r="BC18">
        <v>0</v>
      </c>
      <c r="BD18">
        <v>0</v>
      </c>
      <c r="BE18">
        <f t="shared" si="10"/>
        <v>0</v>
      </c>
      <c r="BF18" t="s">
        <v>37</v>
      </c>
      <c r="BG18" t="s">
        <v>37</v>
      </c>
      <c r="BH18">
        <f t="shared" si="11"/>
        <v>2</v>
      </c>
      <c r="BI18" t="s">
        <v>37</v>
      </c>
      <c r="BJ18" t="s">
        <v>38</v>
      </c>
      <c r="BK18" t="s">
        <v>37</v>
      </c>
      <c r="BL18" t="b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6">
        <v>1</v>
      </c>
      <c r="BS18" s="16">
        <v>1</v>
      </c>
      <c r="BT18" s="16">
        <v>4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1</v>
      </c>
      <c r="CA18" s="16">
        <v>1</v>
      </c>
      <c r="CB18" s="16">
        <v>4</v>
      </c>
      <c r="CC18" s="18">
        <v>0</v>
      </c>
      <c r="CD18" s="18">
        <v>0</v>
      </c>
      <c r="CE18" s="18">
        <v>0</v>
      </c>
      <c r="CF18" s="18">
        <v>0</v>
      </c>
      <c r="CG18" s="18">
        <v>0</v>
      </c>
      <c r="CH18" s="18">
        <v>4</v>
      </c>
      <c r="CI18" s="18">
        <v>3</v>
      </c>
      <c r="CJ18" s="18">
        <v>0</v>
      </c>
      <c r="CK18" s="18">
        <v>0</v>
      </c>
      <c r="CL18" s="18">
        <v>0</v>
      </c>
      <c r="CM18" s="18">
        <v>0</v>
      </c>
      <c r="CN18" s="18">
        <v>0</v>
      </c>
      <c r="CO18" s="18">
        <v>0</v>
      </c>
      <c r="CP18" s="18">
        <v>4</v>
      </c>
      <c r="CQ18" s="18">
        <v>1</v>
      </c>
      <c r="CR18" s="18">
        <v>0</v>
      </c>
      <c r="CS18">
        <f t="shared" si="4"/>
        <v>5</v>
      </c>
      <c r="CT18">
        <f t="shared" si="5"/>
        <v>4</v>
      </c>
      <c r="CU18">
        <f t="shared" si="6"/>
        <v>1</v>
      </c>
      <c r="CV18">
        <f t="shared" si="7"/>
        <v>10</v>
      </c>
      <c r="CW18">
        <v>0</v>
      </c>
      <c r="CX18">
        <v>0</v>
      </c>
      <c r="CY18">
        <v>2</v>
      </c>
      <c r="CZ18" t="b">
        <v>1</v>
      </c>
    </row>
    <row r="19" spans="1:104" x14ac:dyDescent="0.35">
      <c r="A19" s="10">
        <v>18</v>
      </c>
      <c r="B19" t="s">
        <v>435</v>
      </c>
      <c r="C19" s="1">
        <v>35289</v>
      </c>
      <c r="D19" s="9">
        <f t="shared" si="0"/>
        <v>21</v>
      </c>
      <c r="E19" s="9">
        <f t="shared" si="8"/>
        <v>0</v>
      </c>
      <c r="F19" s="1">
        <v>43109</v>
      </c>
      <c r="G19" s="3">
        <v>43153</v>
      </c>
      <c r="H19" s="12">
        <f t="shared" si="9"/>
        <v>1.4333333333333333</v>
      </c>
      <c r="I19">
        <v>4</v>
      </c>
      <c r="J19">
        <v>2</v>
      </c>
      <c r="K19">
        <f t="shared" si="1"/>
        <v>4</v>
      </c>
      <c r="L19" t="b">
        <v>0</v>
      </c>
      <c r="M19" t="b">
        <v>0</v>
      </c>
      <c r="N19" t="b">
        <v>0</v>
      </c>
      <c r="O19" t="b">
        <v>0</v>
      </c>
      <c r="P19" t="b">
        <v>0</v>
      </c>
      <c r="Q19" t="b">
        <v>1</v>
      </c>
      <c r="R19" t="b">
        <v>0</v>
      </c>
      <c r="S19" t="b">
        <v>0</v>
      </c>
      <c r="T19" t="b">
        <v>0</v>
      </c>
      <c r="U19" t="s">
        <v>60</v>
      </c>
      <c r="V19" t="s">
        <v>43</v>
      </c>
      <c r="W19" t="s">
        <v>59</v>
      </c>
      <c r="X19" t="s">
        <v>58</v>
      </c>
      <c r="AC19" s="11" t="str">
        <f>IF(OR(INDEX(U19='ICD-codes-stroke'!$A$1:$A$20,)),"1",IF(OR(INDEX(U19='ICD-codes-stroke'!$A$22:$A$35,)),"2",IF(OR(INDEX(U19='ICD-codes-stroke'!$A$37:$A$64,)),"3","")))</f>
        <v>3</v>
      </c>
      <c r="AD19" s="1" t="str">
        <f>IF(COUNTIF(U19:AB19,"*"&amp;'ICD codes-diseases'!$A$15&amp;"*"),"YES",IF(COUNTIF(U19:AB19,"*"&amp;'ICD codes-diseases'!$A$16&amp;"*"),"YES",IF(COUNTIF(U19:AB19,"*"&amp;'ICD codes-diseases'!$A$17&amp;"*"),"YES",IF(COUNTIF(U19:AB19,"*"&amp;'ICD codes-diseases'!$A$18&amp;"*"),"YES",IF(COUNTIF(U19:AB19,"*"&amp;'ICD codes-diseases'!$A$19&amp;"*"),"YES",IF(COUNTIF(U19:AB19,"*"&amp;'ICD codes-diseases'!$A$20&amp;"*"),"YES",IF(COUNTIF(U19:AB19,"*"&amp;'ICD codes-diseases'!$A$21&amp;"*"),"YES",IF(COUNTIF(U19:AB19,"*"&amp;'ICD codes-diseases'!$A$22&amp;"*"),"YES",IF(COUNTIF(U19:AB19,"*"&amp;'ICD codes-diseases'!$A$23&amp;"*"),"YES",IF(COUNTIF(U19:AB19,"*"&amp;'ICD codes-diseases'!$A$24&amp;"*"),"YES",IF(COUNTIF(U19:AB19,"*"&amp;'ICD codes-diseases'!$A$25&amp;"*"),"YES",IF(COUNTIF(U19:AB19,"*"&amp;'ICD codes-diseases'!$A$26&amp;"*"),"YES",IF(COUNTIF(U19:AB19,"*"&amp;'ICD codes-diseases'!$A$27&amp;"*"),"YES",IF(COUNTIF(U19:AB19,"*"&amp;'ICD codes-diseases'!$A$28&amp;"*"),"YES",IF(COUNTIF(U19:AB19,"*"&amp;'ICD codes-diseases'!$A$29&amp;"*"),"YES",IF(COUNTIF(U19:AB19,"*"&amp;'ICD codes-diseases'!$A$30&amp;"*"),"YES","NO"))))))))))))))))</f>
        <v>NO</v>
      </c>
      <c r="AE19" s="1" t="str">
        <f>IF(COUNTIF(U19:AB19,"*"&amp;'ICD codes-diseases'!$A$92&amp;"*"),"YES","NO")</f>
        <v>NO</v>
      </c>
      <c r="AF19" s="10" t="str">
        <f>IF(COUNTIF(U19:AB19,"*"&amp;'ICD codes-diseases'!$A$34&amp;"*"),"YES",IF(COUNTIF(U19:AB19,"*"&amp;'ICD codes-diseases'!$A$35&amp;"*"),"YES",IF(COUNTIF(U19:AB19,"*"&amp;'ICD codes-diseases'!$A$36&amp;"*"),"YES",IF(COUNTIF(U19:AB19,"*"&amp;'ICD codes-diseases'!$A$37&amp;"*"),"YES",IF(COUNTIF(U19:AB19,"*"&amp;'ICD codes-diseases'!$A$38&amp;"*"),"YES",IF(COUNTIF(U19:AB19,"*"&amp;'ICD codes-diseases'!$A$39&amp;"*"),"YES","NO"))))))</f>
        <v>NO</v>
      </c>
      <c r="AG19" s="1" t="str">
        <f>IF(COUNTIF(U19:AB19,'ICD codes-diseases'!$A$113),"YES","NO")</f>
        <v>NO</v>
      </c>
      <c r="AH19" s="1" t="str">
        <f>IF(COUNTIF(U19:AB19,"*"&amp;'ICD codes-diseases'!$A$96&amp;"*"),"YES",IF(COUNTIF(U19:AB19,"*"&amp;'ICD codes-diseases'!$A$97&amp;"*"),"YES",IF(COUNTIF(U19:AB19,"*"&amp;'ICD codes-diseases'!$A$98&amp;"*"),"YES",IF(COUNTIF(U19:AB19,"*"&amp;'ICD codes-diseases'!$A$99&amp;"*"),"YES",IF(COUNTIF(U19:AB19,"*"&amp;'ICD codes-diseases'!$A$100&amp;"*"),"YES",IF(COUNTIF(U19:AB19,"*"&amp;'ICD codes-diseases'!$A$101&amp;"*"),"YES",IF(COUNTIF(U19:AB19,"*"&amp;'ICD codes-diseases'!$A$102&amp;"*"),"YES",IF(COUNTIF(U19:AB19,"*"&amp;'ICD codes-diseases'!$A$103&amp;"*"),"YES","NO"))))))))</f>
        <v>NO</v>
      </c>
      <c r="AI19" s="1" t="str">
        <f>IF(COUNTIF(U19:AB19,"*"&amp;'ICD codes-diseases'!$A$116&amp;"*"),"YES",IF(COUNTIF(U19:AB19,"*"&amp;'ICD codes-diseases'!$A$117&amp;"*"),"YES","NO"))</f>
        <v>NO</v>
      </c>
      <c r="AJ19" s="1" t="str">
        <f>IF(COUNTIF(U19:AB19,"*"&amp;'ICD codes-diseases'!$A$206&amp;"*"),"YES","NO")</f>
        <v>NO</v>
      </c>
      <c r="AK19" s="1" t="str">
        <f>IF(COUNTIF(U19:AB19,"*"&amp;'ICD codes-diseases'!$A$217&amp;"*"),"YES","NO")</f>
        <v>NO</v>
      </c>
      <c r="AL19" s="1" t="str">
        <f>IF(COUNTIF(U19:AB19,"*"&amp;'ICD codes-diseases'!$A$216&amp;"*"),"YES","NO")</f>
        <v>YES</v>
      </c>
      <c r="AM19" s="1" t="str">
        <f>IF(COUNTIF(U19:AB19,"*"&amp;'ICD codes-diseases'!$A$73&amp;"*"),"YES",IF(COUNTIF(U19:AB19,"*"&amp;'ICD codes-diseases'!$A$74&amp;"*"),"YES",IF(COUNTIF(U19:AB19,"*"&amp;'ICD codes-diseases'!$A$75&amp;"*"),"YES","NO")))</f>
        <v>YES</v>
      </c>
      <c r="AN19" s="1" t="str">
        <f>IF(COUNTIF(U19:AB19,"*"&amp;'ICD codes-diseases'!$A$76&amp;"*"),"YES",IF(COUNTIF(U19:AB19,"*"&amp;'ICD codes-diseases'!$A$77&amp;"*"),"YES",IF(COUNTIF(U19:AB19,"*"&amp;'ICD codes-diseases'!$A$78&amp;"*"),"YES","NO")))</f>
        <v>NO</v>
      </c>
      <c r="AO19" s="1" t="str">
        <f>IF(COUNTIF(U19:AB19,"*"&amp;'ICD codes-diseases'!$A$209&amp;"*"),"YES",IF(COUNTIF(U19:AB19,"*"&amp;'ICD codes-diseases'!$A$212&amp;"*"),"YES","NO"))</f>
        <v>NO</v>
      </c>
      <c r="AP19" s="1" t="str">
        <f>IF(COUNTIF(U19:AB19,"*"&amp;'ICD codes-diseases'!$A$47&amp;"*"),"YES",IF(COUNTIF(U19:AB19,"*"&amp;'ICD codes-diseases'!$A$48&amp;"*"),"YES",IF(COUNTIF(U19:AB19,"*"&amp;'ICD codes-diseases'!$A$49&amp;"*"),"YES",IF(COUNTIF(U19:AB19,"*"&amp;'ICD codes-diseases'!$A$50&amp;"*"),"YES",IF(COUNTIF(U19:AB19,"*"&amp;'ICD codes-diseases'!$A$52&amp;"*"),"YES",IF(COUNTIF(U19:AB19,"*"&amp;'ICD codes-diseases'!$A$53&amp;"*"),"YES",IF(COUNTIF(U19:AB19,"*"&amp;'ICD codes-diseases'!$A$54&amp;"*"),"YES",IF(COUNTIF(U19:AB19,"*"&amp;'ICD codes-diseases'!$A$55&amp;"*"),"YES",IF(COUNTIF(U19:AB19,"*"&amp;'ICD codes-diseases'!$A$56&amp;"*"),"YES",IF(COUNTIF(U19:AB19,"*"&amp;'ICD codes-diseases'!$A$57&amp;"*"),"YES",IF(COUNTIF(U19:AB19,"*"&amp;'ICD codes-diseases'!$A$58&amp;"*"),"YES",IF(COUNTIF(U19:AB19,"*"&amp;'ICD codes-diseases'!$A$60&amp;"*"),"YES",IF(COUNTIF(U19:AB19,"*"&amp;'ICD codes-diseases'!$A$61&amp;"*"),"YES","NO")))))))))))))</f>
        <v>NO</v>
      </c>
      <c r="AQ19" s="10" t="b">
        <f t="shared" si="2"/>
        <v>0</v>
      </c>
      <c r="AR19">
        <v>5</v>
      </c>
      <c r="AS19">
        <v>5</v>
      </c>
      <c r="AT19">
        <v>5</v>
      </c>
      <c r="AU19">
        <v>5</v>
      </c>
      <c r="AV19" t="b">
        <f t="shared" si="3"/>
        <v>1</v>
      </c>
      <c r="AW19">
        <v>1</v>
      </c>
      <c r="AX19">
        <v>104</v>
      </c>
      <c r="AY19">
        <v>100</v>
      </c>
      <c r="AZ19">
        <v>0</v>
      </c>
      <c r="BA19">
        <v>1</v>
      </c>
      <c r="BB19">
        <v>2</v>
      </c>
      <c r="BC19">
        <v>0</v>
      </c>
      <c r="BD19">
        <v>1</v>
      </c>
      <c r="BE19">
        <f t="shared" si="10"/>
        <v>3</v>
      </c>
      <c r="BF19" t="s">
        <v>38</v>
      </c>
      <c r="BG19" t="s">
        <v>38</v>
      </c>
      <c r="BH19">
        <f t="shared" si="11"/>
        <v>3</v>
      </c>
      <c r="BI19" t="s">
        <v>38</v>
      </c>
      <c r="BJ19" t="s">
        <v>38</v>
      </c>
      <c r="BK19" t="s">
        <v>37</v>
      </c>
      <c r="BL19" t="b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8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8">
        <v>0</v>
      </c>
      <c r="CD19" s="18">
        <v>0</v>
      </c>
      <c r="CE19" s="18">
        <v>0</v>
      </c>
      <c r="CF19" s="18">
        <v>0</v>
      </c>
      <c r="CG19" s="18">
        <v>0</v>
      </c>
      <c r="CH19" s="18">
        <v>0</v>
      </c>
      <c r="CI19" s="18">
        <v>0</v>
      </c>
      <c r="CJ19" s="18">
        <v>8</v>
      </c>
      <c r="CK19" s="18">
        <v>0</v>
      </c>
      <c r="CL19" s="18">
        <v>0</v>
      </c>
      <c r="CM19" s="18">
        <v>0</v>
      </c>
      <c r="CN19" s="18">
        <v>0</v>
      </c>
      <c r="CO19" s="18">
        <v>0</v>
      </c>
      <c r="CP19" s="18">
        <v>1</v>
      </c>
      <c r="CQ19" s="18">
        <v>1</v>
      </c>
      <c r="CR19" s="18">
        <v>8</v>
      </c>
      <c r="CS19">
        <f t="shared" si="4"/>
        <v>2</v>
      </c>
      <c r="CT19">
        <f t="shared" si="5"/>
        <v>0</v>
      </c>
      <c r="CU19">
        <f t="shared" si="6"/>
        <v>0</v>
      </c>
      <c r="CV19">
        <f t="shared" si="7"/>
        <v>2</v>
      </c>
      <c r="CW19">
        <v>0</v>
      </c>
      <c r="CX19">
        <v>0</v>
      </c>
      <c r="CY19">
        <v>4</v>
      </c>
      <c r="CZ19" t="b">
        <v>1</v>
      </c>
    </row>
    <row r="20" spans="1:104" x14ac:dyDescent="0.35">
      <c r="A20" s="10">
        <v>19</v>
      </c>
      <c r="B20" t="s">
        <v>435</v>
      </c>
      <c r="C20" s="1">
        <v>29300</v>
      </c>
      <c r="D20" s="9">
        <f t="shared" si="0"/>
        <v>37</v>
      </c>
      <c r="E20" s="9">
        <f t="shared" si="8"/>
        <v>1</v>
      </c>
      <c r="F20" s="1">
        <v>43030</v>
      </c>
      <c r="G20" s="3">
        <v>43153</v>
      </c>
      <c r="H20" s="12">
        <f t="shared" si="9"/>
        <v>4</v>
      </c>
      <c r="I20">
        <v>5</v>
      </c>
      <c r="J20">
        <v>2</v>
      </c>
      <c r="K20">
        <f t="shared" si="1"/>
        <v>1</v>
      </c>
      <c r="L20" t="b">
        <v>1</v>
      </c>
      <c r="M20" t="b">
        <v>0</v>
      </c>
      <c r="N20" t="b">
        <v>0</v>
      </c>
      <c r="O20" t="b">
        <v>0</v>
      </c>
      <c r="P20" t="b">
        <v>0</v>
      </c>
      <c r="Q20" t="b">
        <v>0</v>
      </c>
      <c r="R20" t="b">
        <v>0</v>
      </c>
      <c r="S20" t="b">
        <v>0</v>
      </c>
      <c r="T20" t="b">
        <v>0</v>
      </c>
      <c r="U20" t="s">
        <v>62</v>
      </c>
      <c r="V20" t="s">
        <v>43</v>
      </c>
      <c r="W20" t="s">
        <v>59</v>
      </c>
      <c r="X20" t="s">
        <v>199</v>
      </c>
      <c r="AC20" s="11" t="str">
        <f>IF(OR(INDEX(U20='ICD-codes-stroke'!$A$1:$A$20,)),"1",IF(OR(INDEX(U20='ICD-codes-stroke'!$A$22:$A$35,)),"2",IF(OR(INDEX(U20='ICD-codes-stroke'!$A$37:$A$64,)),"3","")))</f>
        <v>2</v>
      </c>
      <c r="AD20" s="1" t="str">
        <f>IF(COUNTIF(U20:AB20,"*"&amp;'ICD codes-diseases'!$A$15&amp;"*"),"YES",IF(COUNTIF(U20:AB20,"*"&amp;'ICD codes-diseases'!$A$16&amp;"*"),"YES",IF(COUNTIF(U20:AB20,"*"&amp;'ICD codes-diseases'!$A$17&amp;"*"),"YES",IF(COUNTIF(U20:AB20,"*"&amp;'ICD codes-diseases'!$A$18&amp;"*"),"YES",IF(COUNTIF(U20:AB20,"*"&amp;'ICD codes-diseases'!$A$19&amp;"*"),"YES",IF(COUNTIF(U20:AB20,"*"&amp;'ICD codes-diseases'!$A$20&amp;"*"),"YES",IF(COUNTIF(U20:AB20,"*"&amp;'ICD codes-diseases'!$A$21&amp;"*"),"YES",IF(COUNTIF(U20:AB20,"*"&amp;'ICD codes-diseases'!$A$22&amp;"*"),"YES",IF(COUNTIF(U20:AB20,"*"&amp;'ICD codes-diseases'!$A$23&amp;"*"),"YES",IF(COUNTIF(U20:AB20,"*"&amp;'ICD codes-diseases'!$A$24&amp;"*"),"YES",IF(COUNTIF(U20:AB20,"*"&amp;'ICD codes-diseases'!$A$25&amp;"*"),"YES",IF(COUNTIF(U20:AB20,"*"&amp;'ICD codes-diseases'!$A$26&amp;"*"),"YES",IF(COUNTIF(U20:AB20,"*"&amp;'ICD codes-diseases'!$A$27&amp;"*"),"YES",IF(COUNTIF(U20:AB20,"*"&amp;'ICD codes-diseases'!$A$28&amp;"*"),"YES",IF(COUNTIF(U20:AB20,"*"&amp;'ICD codes-diseases'!$A$29&amp;"*"),"YES",IF(COUNTIF(U20:AB20,"*"&amp;'ICD codes-diseases'!$A$30&amp;"*"),"YES","NO"))))))))))))))))</f>
        <v>NO</v>
      </c>
      <c r="AE20" s="1" t="str">
        <f>IF(COUNTIF(U20:AB20,"*"&amp;'ICD codes-diseases'!$A$92&amp;"*"),"YES","NO")</f>
        <v>NO</v>
      </c>
      <c r="AF20" s="10" t="str">
        <f>IF(COUNTIF(U20:AB20,"*"&amp;'ICD codes-diseases'!$A$34&amp;"*"),"YES",IF(COUNTIF(U20:AB20,"*"&amp;'ICD codes-diseases'!$A$35&amp;"*"),"YES",IF(COUNTIF(U20:AB20,"*"&amp;'ICD codes-diseases'!$A$36&amp;"*"),"YES",IF(COUNTIF(U20:AB20,"*"&amp;'ICD codes-diseases'!$A$37&amp;"*"),"YES",IF(COUNTIF(U20:AB20,"*"&amp;'ICD codes-diseases'!$A$38&amp;"*"),"YES",IF(COUNTIF(U20:AB20,"*"&amp;'ICD codes-diseases'!$A$39&amp;"*"),"YES","NO"))))))</f>
        <v>NO</v>
      </c>
      <c r="AG20" s="1" t="str">
        <f>IF(COUNTIF(U20:AB20,'ICD codes-diseases'!$A$113),"YES","NO")</f>
        <v>NO</v>
      </c>
      <c r="AH20" s="1" t="str">
        <f>IF(COUNTIF(U20:AB20,"*"&amp;'ICD codes-diseases'!$A$96&amp;"*"),"YES",IF(COUNTIF(U20:AB20,"*"&amp;'ICD codes-diseases'!$A$97&amp;"*"),"YES",IF(COUNTIF(U20:AB20,"*"&amp;'ICD codes-diseases'!$A$98&amp;"*"),"YES",IF(COUNTIF(U20:AB20,"*"&amp;'ICD codes-diseases'!$A$99&amp;"*"),"YES",IF(COUNTIF(U20:AB20,"*"&amp;'ICD codes-diseases'!$A$100&amp;"*"),"YES",IF(COUNTIF(U20:AB20,"*"&amp;'ICD codes-diseases'!$A$101&amp;"*"),"YES",IF(COUNTIF(U20:AB20,"*"&amp;'ICD codes-diseases'!$A$102&amp;"*"),"YES",IF(COUNTIF(U20:AB20,"*"&amp;'ICD codes-diseases'!$A$103&amp;"*"),"YES","NO"))))))))</f>
        <v>NO</v>
      </c>
      <c r="AI20" s="1" t="str">
        <f>IF(COUNTIF(U20:AB20,"*"&amp;'ICD codes-diseases'!$A$116&amp;"*"),"YES",IF(COUNTIF(U20:AB20,"*"&amp;'ICD codes-diseases'!$A$117&amp;"*"),"YES","NO"))</f>
        <v>NO</v>
      </c>
      <c r="AJ20" s="1" t="str">
        <f>IF(COUNTIF(U20:AB20,"*"&amp;'ICD codes-diseases'!$A$206&amp;"*"),"YES","NO")</f>
        <v>YES</v>
      </c>
      <c r="AK20" s="1" t="str">
        <f>IF(COUNTIF(U20:AB20,"*"&amp;'ICD codes-diseases'!$A$217&amp;"*"),"YES","NO")</f>
        <v>NO</v>
      </c>
      <c r="AL20" s="1" t="str">
        <f>IF(COUNTIF(U20:AB20,"*"&amp;'ICD codes-diseases'!$A$216&amp;"*"),"YES","NO")</f>
        <v>YES</v>
      </c>
      <c r="AM20" s="1" t="str">
        <f>IF(COUNTIF(U20:AB20,"*"&amp;'ICD codes-diseases'!$A$73&amp;"*"),"YES",IF(COUNTIF(U20:AB20,"*"&amp;'ICD codes-diseases'!$A$74&amp;"*"),"YES",IF(COUNTIF(U20:AB20,"*"&amp;'ICD codes-diseases'!$A$75&amp;"*"),"YES","NO")))</f>
        <v>YES</v>
      </c>
      <c r="AN20" s="1" t="str">
        <f>IF(COUNTIF(U20:AB20,"*"&amp;'ICD codes-diseases'!$A$76&amp;"*"),"YES",IF(COUNTIF(U20:AB20,"*"&amp;'ICD codes-diseases'!$A$77&amp;"*"),"YES",IF(COUNTIF(U20:AB20,"*"&amp;'ICD codes-diseases'!$A$78&amp;"*"),"YES","NO")))</f>
        <v>NO</v>
      </c>
      <c r="AO20" s="1" t="str">
        <f>IF(COUNTIF(U20:AB20,"*"&amp;'ICD codes-diseases'!$A$209&amp;"*"),"YES",IF(COUNTIF(U20:AB20,"*"&amp;'ICD codes-diseases'!$A$212&amp;"*"),"YES","NO"))</f>
        <v>NO</v>
      </c>
      <c r="AP20" s="1" t="str">
        <f>IF(COUNTIF(U20:AB20,"*"&amp;'ICD codes-diseases'!$A$47&amp;"*"),"YES",IF(COUNTIF(U20:AB20,"*"&amp;'ICD codes-diseases'!$A$48&amp;"*"),"YES",IF(COUNTIF(U20:AB20,"*"&amp;'ICD codes-diseases'!$A$49&amp;"*"),"YES",IF(COUNTIF(U20:AB20,"*"&amp;'ICD codes-diseases'!$A$50&amp;"*"),"YES",IF(COUNTIF(U20:AB20,"*"&amp;'ICD codes-diseases'!$A$52&amp;"*"),"YES",IF(COUNTIF(U20:AB20,"*"&amp;'ICD codes-diseases'!$A$53&amp;"*"),"YES",IF(COUNTIF(U20:AB20,"*"&amp;'ICD codes-diseases'!$A$54&amp;"*"),"YES",IF(COUNTIF(U20:AB20,"*"&amp;'ICD codes-diseases'!$A$55&amp;"*"),"YES",IF(COUNTIF(U20:AB20,"*"&amp;'ICD codes-diseases'!$A$56&amp;"*"),"YES",IF(COUNTIF(U20:AB20,"*"&amp;'ICD codes-diseases'!$A$57&amp;"*"),"YES",IF(COUNTIF(U20:AB20,"*"&amp;'ICD codes-diseases'!$A$58&amp;"*"),"YES",IF(COUNTIF(U20:AB20,"*"&amp;'ICD codes-diseases'!$A$60&amp;"*"),"YES",IF(COUNTIF(U20:AB20,"*"&amp;'ICD codes-diseases'!$A$61&amp;"*"),"YES","NO")))))))))))))</f>
        <v>NO</v>
      </c>
      <c r="AQ20" s="10" t="b">
        <f t="shared" si="2"/>
        <v>0</v>
      </c>
      <c r="AR20">
        <v>5</v>
      </c>
      <c r="AS20">
        <v>5</v>
      </c>
      <c r="AT20">
        <v>5</v>
      </c>
      <c r="AU20">
        <v>5</v>
      </c>
      <c r="AV20" t="b">
        <f t="shared" si="3"/>
        <v>1</v>
      </c>
      <c r="AW20">
        <v>1</v>
      </c>
      <c r="AX20">
        <v>21</v>
      </c>
      <c r="AY20">
        <v>0</v>
      </c>
      <c r="AZ20">
        <v>0</v>
      </c>
      <c r="BA20">
        <v>3</v>
      </c>
      <c r="BB20">
        <v>2</v>
      </c>
      <c r="BC20">
        <v>1</v>
      </c>
      <c r="BD20">
        <v>1</v>
      </c>
      <c r="BE20">
        <f t="shared" si="10"/>
        <v>3</v>
      </c>
      <c r="BF20" t="s">
        <v>38</v>
      </c>
      <c r="BG20" t="s">
        <v>38</v>
      </c>
      <c r="BH20">
        <f t="shared" si="11"/>
        <v>3</v>
      </c>
      <c r="BI20" t="s">
        <v>38</v>
      </c>
      <c r="BJ20" t="s">
        <v>38</v>
      </c>
      <c r="BK20" t="s">
        <v>37</v>
      </c>
      <c r="BL20" t="b">
        <v>0</v>
      </c>
      <c r="BM20" s="16">
        <v>0</v>
      </c>
      <c r="BN20" s="16">
        <v>0</v>
      </c>
      <c r="BO20" s="16">
        <v>0</v>
      </c>
      <c r="BP20" s="16">
        <v>7</v>
      </c>
      <c r="BQ20" s="16">
        <v>7</v>
      </c>
      <c r="BR20" s="16">
        <v>4</v>
      </c>
      <c r="BS20" s="16">
        <v>7</v>
      </c>
      <c r="BT20" s="16">
        <v>8</v>
      </c>
      <c r="BU20" s="16">
        <v>0</v>
      </c>
      <c r="BV20" s="16">
        <v>0</v>
      </c>
      <c r="BW20" s="16">
        <v>0</v>
      </c>
      <c r="BX20" s="16">
        <v>4</v>
      </c>
      <c r="BY20" s="16">
        <v>7</v>
      </c>
      <c r="BZ20" s="16">
        <v>7</v>
      </c>
      <c r="CA20" s="16">
        <v>4</v>
      </c>
      <c r="CB20" s="16">
        <v>8</v>
      </c>
      <c r="CC20" s="18">
        <v>0</v>
      </c>
      <c r="CD20" s="18">
        <v>0</v>
      </c>
      <c r="CE20" s="18">
        <v>0</v>
      </c>
      <c r="CF20" s="18">
        <v>3</v>
      </c>
      <c r="CG20" s="18">
        <v>4</v>
      </c>
      <c r="CH20" s="18">
        <v>3</v>
      </c>
      <c r="CI20" s="18">
        <v>3</v>
      </c>
      <c r="CJ20" s="18">
        <v>8</v>
      </c>
      <c r="CK20" s="18">
        <v>0</v>
      </c>
      <c r="CL20" s="18">
        <v>0</v>
      </c>
      <c r="CM20" s="18">
        <v>0</v>
      </c>
      <c r="CN20" s="18">
        <v>0</v>
      </c>
      <c r="CO20" s="18">
        <v>3</v>
      </c>
      <c r="CP20" s="18">
        <v>3</v>
      </c>
      <c r="CQ20" s="18">
        <v>2</v>
      </c>
      <c r="CR20" s="18">
        <v>8</v>
      </c>
      <c r="CS20">
        <f t="shared" si="4"/>
        <v>1</v>
      </c>
      <c r="CT20">
        <f t="shared" si="5"/>
        <v>4</v>
      </c>
      <c r="CU20">
        <f t="shared" si="6"/>
        <v>5</v>
      </c>
      <c r="CV20">
        <f t="shared" si="7"/>
        <v>10</v>
      </c>
      <c r="CW20">
        <v>0</v>
      </c>
      <c r="CX20">
        <v>0</v>
      </c>
      <c r="CY20">
        <v>4</v>
      </c>
      <c r="CZ20" t="b">
        <v>1</v>
      </c>
    </row>
    <row r="21" spans="1:104" x14ac:dyDescent="0.35">
      <c r="A21" s="10">
        <v>20</v>
      </c>
      <c r="B21" t="s">
        <v>436</v>
      </c>
      <c r="C21" s="1">
        <v>28573</v>
      </c>
      <c r="D21" s="9">
        <f t="shared" si="0"/>
        <v>39</v>
      </c>
      <c r="E21" s="9">
        <f t="shared" si="8"/>
        <v>1</v>
      </c>
      <c r="F21" s="1">
        <v>43086</v>
      </c>
      <c r="G21" s="3">
        <v>43158</v>
      </c>
      <c r="H21" s="12">
        <f t="shared" si="9"/>
        <v>2.3333333333333335</v>
      </c>
      <c r="I21">
        <v>3</v>
      </c>
      <c r="J21">
        <v>1</v>
      </c>
      <c r="K21">
        <f t="shared" si="1"/>
        <v>2</v>
      </c>
      <c r="L21" t="b">
        <v>0</v>
      </c>
      <c r="M21" t="b">
        <v>1</v>
      </c>
      <c r="N21" t="b">
        <v>0</v>
      </c>
      <c r="O21" t="b">
        <v>0</v>
      </c>
      <c r="P21" t="b">
        <v>0</v>
      </c>
      <c r="Q21" t="b">
        <v>0</v>
      </c>
      <c r="R21" t="b">
        <v>0</v>
      </c>
      <c r="S21" t="b">
        <v>0</v>
      </c>
      <c r="T21" t="b">
        <v>0</v>
      </c>
      <c r="U21" t="s">
        <v>65</v>
      </c>
      <c r="V21" t="s">
        <v>67</v>
      </c>
      <c r="W21" t="s">
        <v>64</v>
      </c>
      <c r="X21" t="s">
        <v>63</v>
      </c>
      <c r="Y21" t="s">
        <v>66</v>
      </c>
      <c r="AC21" s="11" t="str">
        <f>IF(OR(INDEX(U21='ICD-codes-stroke'!$A$1:$A$20,)),"1",IF(OR(INDEX(U21='ICD-codes-stroke'!$A$22:$A$35,)),"2",IF(OR(INDEX(U21='ICD-codes-stroke'!$A$37:$A$64,)),"3","")))</f>
        <v>1</v>
      </c>
      <c r="AD21" s="1" t="str">
        <f>IF(COUNTIF(U21:AB21,"*"&amp;'ICD codes-diseases'!$A$15&amp;"*"),"YES",IF(COUNTIF(U21:AB21,"*"&amp;'ICD codes-diseases'!$A$16&amp;"*"),"YES",IF(COUNTIF(U21:AB21,"*"&amp;'ICD codes-diseases'!$A$17&amp;"*"),"YES",IF(COUNTIF(U21:AB21,"*"&amp;'ICD codes-diseases'!$A$18&amp;"*"),"YES",IF(COUNTIF(U21:AB21,"*"&amp;'ICD codes-diseases'!$A$19&amp;"*"),"YES",IF(COUNTIF(U21:AB21,"*"&amp;'ICD codes-diseases'!$A$20&amp;"*"),"YES",IF(COUNTIF(U21:AB21,"*"&amp;'ICD codes-diseases'!$A$21&amp;"*"),"YES",IF(COUNTIF(U21:AB21,"*"&amp;'ICD codes-diseases'!$A$22&amp;"*"),"YES",IF(COUNTIF(U21:AB21,"*"&amp;'ICD codes-diseases'!$A$23&amp;"*"),"YES",IF(COUNTIF(U21:AB21,"*"&amp;'ICD codes-diseases'!$A$24&amp;"*"),"YES",IF(COUNTIF(U21:AB21,"*"&amp;'ICD codes-diseases'!$A$25&amp;"*"),"YES",IF(COUNTIF(U21:AB21,"*"&amp;'ICD codes-diseases'!$A$26&amp;"*"),"YES",IF(COUNTIF(U21:AB21,"*"&amp;'ICD codes-diseases'!$A$27&amp;"*"),"YES",IF(COUNTIF(U21:AB21,"*"&amp;'ICD codes-diseases'!$A$28&amp;"*"),"YES",IF(COUNTIF(U21:AB21,"*"&amp;'ICD codes-diseases'!$A$29&amp;"*"),"YES",IF(COUNTIF(U21:AB21,"*"&amp;'ICD codes-diseases'!$A$30&amp;"*"),"YES","NO"))))))))))))))))</f>
        <v>NO</v>
      </c>
      <c r="AE21" s="1" t="str">
        <f>IF(COUNTIF(U21:AB21,"*"&amp;'ICD codes-diseases'!$A$92&amp;"*"),"YES","NO")</f>
        <v>NO</v>
      </c>
      <c r="AF21" s="10" t="str">
        <f>IF(COUNTIF(U21:AB21,"*"&amp;'ICD codes-diseases'!$A$34&amp;"*"),"YES",IF(COUNTIF(U21:AB21,"*"&amp;'ICD codes-diseases'!$A$35&amp;"*"),"YES",IF(COUNTIF(U21:AB21,"*"&amp;'ICD codes-diseases'!$A$36&amp;"*"),"YES",IF(COUNTIF(U21:AB21,"*"&amp;'ICD codes-diseases'!$A$37&amp;"*"),"YES",IF(COUNTIF(U21:AB21,"*"&amp;'ICD codes-diseases'!$A$38&amp;"*"),"YES",IF(COUNTIF(U21:AB21,"*"&amp;'ICD codes-diseases'!$A$39&amp;"*"),"YES","NO"))))))</f>
        <v>NO</v>
      </c>
      <c r="AG21" s="1" t="str">
        <f>IF(COUNTIF(U21:AB21,'ICD codes-diseases'!$A$113),"YES","NO")</f>
        <v>NO</v>
      </c>
      <c r="AH21" s="1" t="str">
        <f>IF(COUNTIF(U21:AB21,"*"&amp;'ICD codes-diseases'!$A$96&amp;"*"),"YES",IF(COUNTIF(U21:AB21,"*"&amp;'ICD codes-diseases'!$A$97&amp;"*"),"YES",IF(COUNTIF(U21:AB21,"*"&amp;'ICD codes-diseases'!$A$98&amp;"*"),"YES",IF(COUNTIF(U21:AB21,"*"&amp;'ICD codes-diseases'!$A$99&amp;"*"),"YES",IF(COUNTIF(U21:AB21,"*"&amp;'ICD codes-diseases'!$A$100&amp;"*"),"YES",IF(COUNTIF(U21:AB21,"*"&amp;'ICD codes-diseases'!$A$101&amp;"*"),"YES",IF(COUNTIF(U21:AB21,"*"&amp;'ICD codes-diseases'!$A$102&amp;"*"),"YES",IF(COUNTIF(U21:AB21,"*"&amp;'ICD codes-diseases'!$A$103&amp;"*"),"YES","NO"))))))))</f>
        <v>NO</v>
      </c>
      <c r="AI21" s="1" t="str">
        <f>IF(COUNTIF(U21:AB21,"*"&amp;'ICD codes-diseases'!$A$116&amp;"*"),"YES",IF(COUNTIF(U21:AB21,"*"&amp;'ICD codes-diseases'!$A$117&amp;"*"),"YES","NO"))</f>
        <v>NO</v>
      </c>
      <c r="AJ21" s="1" t="str">
        <f>IF(COUNTIF(U21:AB21,"*"&amp;'ICD codes-diseases'!$A$206&amp;"*"),"YES","NO")</f>
        <v>NO</v>
      </c>
      <c r="AK21" s="1" t="str">
        <f>IF(COUNTIF(U21:AB21,"*"&amp;'ICD codes-diseases'!$A$217&amp;"*"),"YES","NO")</f>
        <v>NO</v>
      </c>
      <c r="AL21" s="1" t="str">
        <f>IF(COUNTIF(U21:AB21,"*"&amp;'ICD codes-diseases'!$A$216&amp;"*"),"YES","NO")</f>
        <v>NO</v>
      </c>
      <c r="AM21" s="1" t="str">
        <f>IF(COUNTIF(U21:AB21,"*"&amp;'ICD codes-diseases'!$A$73&amp;"*"),"YES",IF(COUNTIF(U21:AB21,"*"&amp;'ICD codes-diseases'!$A$74&amp;"*"),"YES",IF(COUNTIF(U21:AB21,"*"&amp;'ICD codes-diseases'!$A$75&amp;"*"),"YES","NO")))</f>
        <v>NO</v>
      </c>
      <c r="AN21" s="1" t="str">
        <f>IF(COUNTIF(U21:AB21,"*"&amp;'ICD codes-diseases'!$A$76&amp;"*"),"YES",IF(COUNTIF(U21:AB21,"*"&amp;'ICD codes-diseases'!$A$77&amp;"*"),"YES",IF(COUNTIF(U21:AB21,"*"&amp;'ICD codes-diseases'!$A$78&amp;"*"),"YES","NO")))</f>
        <v>NO</v>
      </c>
      <c r="AO21" s="1" t="str">
        <f>IF(COUNTIF(U21:AB21,"*"&amp;'ICD codes-diseases'!$A$209&amp;"*"),"YES",IF(COUNTIF(U21:AB21,"*"&amp;'ICD codes-diseases'!$A$212&amp;"*"),"YES","NO"))</f>
        <v>NO</v>
      </c>
      <c r="AP21" s="1" t="str">
        <f>IF(COUNTIF(U21:AB21,"*"&amp;'ICD codes-diseases'!$A$47&amp;"*"),"YES",IF(COUNTIF(U21:AB21,"*"&amp;'ICD codes-diseases'!$A$48&amp;"*"),"YES",IF(COUNTIF(U21:AB21,"*"&amp;'ICD codes-diseases'!$A$49&amp;"*"),"YES",IF(COUNTIF(U21:AB21,"*"&amp;'ICD codes-diseases'!$A$50&amp;"*"),"YES",IF(COUNTIF(U21:AB21,"*"&amp;'ICD codes-diseases'!$A$52&amp;"*"),"YES",IF(COUNTIF(U21:AB21,"*"&amp;'ICD codes-diseases'!$A$53&amp;"*"),"YES",IF(COUNTIF(U21:AB21,"*"&amp;'ICD codes-diseases'!$A$54&amp;"*"),"YES",IF(COUNTIF(U21:AB21,"*"&amp;'ICD codes-diseases'!$A$55&amp;"*"),"YES",IF(COUNTIF(U21:AB21,"*"&amp;'ICD codes-diseases'!$A$56&amp;"*"),"YES",IF(COUNTIF(U21:AB21,"*"&amp;'ICD codes-diseases'!$A$57&amp;"*"),"YES",IF(COUNTIF(U21:AB21,"*"&amp;'ICD codes-diseases'!$A$58&amp;"*"),"YES",IF(COUNTIF(U21:AB21,"*"&amp;'ICD codes-diseases'!$A$60&amp;"*"),"YES",IF(COUNTIF(U21:AB21,"*"&amp;'ICD codes-diseases'!$A$61&amp;"*"),"YES","NO")))))))))))))</f>
        <v>NO</v>
      </c>
      <c r="AQ21" s="10" t="b">
        <f t="shared" si="2"/>
        <v>0</v>
      </c>
      <c r="AR21">
        <v>5</v>
      </c>
      <c r="AS21">
        <v>5</v>
      </c>
      <c r="AT21">
        <v>5</v>
      </c>
      <c r="AU21">
        <v>5</v>
      </c>
      <c r="AV21" t="b">
        <f t="shared" si="3"/>
        <v>1</v>
      </c>
      <c r="AW21">
        <v>3</v>
      </c>
      <c r="AX21">
        <v>79</v>
      </c>
      <c r="AY21">
        <v>70</v>
      </c>
      <c r="AZ21">
        <v>0</v>
      </c>
      <c r="BA21">
        <v>1</v>
      </c>
      <c r="BB21">
        <v>2</v>
      </c>
      <c r="BC21">
        <v>0</v>
      </c>
      <c r="BD21">
        <v>2</v>
      </c>
      <c r="BE21">
        <f t="shared" si="10"/>
        <v>2</v>
      </c>
      <c r="BF21" t="s">
        <v>37</v>
      </c>
      <c r="BG21" t="s">
        <v>38</v>
      </c>
      <c r="BH21">
        <f t="shared" si="11"/>
        <v>0</v>
      </c>
      <c r="BI21" t="s">
        <v>37</v>
      </c>
      <c r="BJ21" t="s">
        <v>37</v>
      </c>
      <c r="BK21" t="s">
        <v>37</v>
      </c>
      <c r="BL21" t="b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6">
        <v>3</v>
      </c>
      <c r="BS21" s="16">
        <v>0</v>
      </c>
      <c r="BT21" s="16">
        <v>4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3</v>
      </c>
      <c r="CA21" s="16">
        <v>3</v>
      </c>
      <c r="CB21" s="16">
        <v>4</v>
      </c>
      <c r="CC21" s="18">
        <v>0</v>
      </c>
      <c r="CD21" s="18">
        <v>0</v>
      </c>
      <c r="CE21" s="18">
        <v>0</v>
      </c>
      <c r="CF21" s="18">
        <v>0</v>
      </c>
      <c r="CG21" s="18">
        <v>4</v>
      </c>
      <c r="CH21" s="18">
        <v>4</v>
      </c>
      <c r="CI21" s="18">
        <v>3</v>
      </c>
      <c r="CJ21" s="18">
        <v>3</v>
      </c>
      <c r="CK21" s="18">
        <v>0</v>
      </c>
      <c r="CL21" s="18">
        <v>0</v>
      </c>
      <c r="CM21" s="18">
        <v>0</v>
      </c>
      <c r="CN21" s="18">
        <v>0</v>
      </c>
      <c r="CO21" s="18">
        <v>0</v>
      </c>
      <c r="CP21" s="18">
        <v>4</v>
      </c>
      <c r="CQ21" s="18">
        <v>3</v>
      </c>
      <c r="CR21" s="18">
        <v>3</v>
      </c>
      <c r="CS21">
        <f t="shared" si="4"/>
        <v>0</v>
      </c>
      <c r="CT21">
        <f t="shared" si="5"/>
        <v>5</v>
      </c>
      <c r="CU21">
        <f t="shared" si="6"/>
        <v>7</v>
      </c>
      <c r="CV21">
        <f t="shared" si="7"/>
        <v>12</v>
      </c>
      <c r="CW21">
        <v>0</v>
      </c>
      <c r="CX21">
        <v>0</v>
      </c>
      <c r="CY21">
        <v>4</v>
      </c>
      <c r="CZ21" t="b">
        <v>1</v>
      </c>
    </row>
    <row r="22" spans="1:104" x14ac:dyDescent="0.35">
      <c r="A22" s="10">
        <v>21</v>
      </c>
      <c r="B22" t="s">
        <v>436</v>
      </c>
      <c r="C22" s="1">
        <v>28048</v>
      </c>
      <c r="D22" s="9">
        <f t="shared" si="0"/>
        <v>41</v>
      </c>
      <c r="E22" s="9">
        <f t="shared" si="8"/>
        <v>1</v>
      </c>
      <c r="F22" s="1">
        <v>43105</v>
      </c>
      <c r="G22" s="3">
        <v>43158</v>
      </c>
      <c r="H22" s="12">
        <f t="shared" si="9"/>
        <v>1.7333333333333332</v>
      </c>
      <c r="I22">
        <v>3</v>
      </c>
      <c r="J22">
        <v>2</v>
      </c>
      <c r="K22">
        <f t="shared" si="1"/>
        <v>1</v>
      </c>
      <c r="L22" t="b">
        <v>1</v>
      </c>
      <c r="M22" t="b">
        <v>0</v>
      </c>
      <c r="N22" t="b">
        <v>0</v>
      </c>
      <c r="O22" t="b">
        <v>0</v>
      </c>
      <c r="P22" t="b">
        <v>0</v>
      </c>
      <c r="Q22" t="b">
        <v>0</v>
      </c>
      <c r="R22" t="b">
        <v>0</v>
      </c>
      <c r="S22" t="b">
        <v>0</v>
      </c>
      <c r="T22" t="b">
        <v>0</v>
      </c>
      <c r="U22" t="s">
        <v>65</v>
      </c>
      <c r="V22" t="s">
        <v>43</v>
      </c>
      <c r="W22" t="s">
        <v>68</v>
      </c>
      <c r="AC22" s="11" t="str">
        <f>IF(OR(INDEX(U22='ICD-codes-stroke'!$A$1:$A$20,)),"1",IF(OR(INDEX(U22='ICD-codes-stroke'!$A$22:$A$35,)),"2",IF(OR(INDEX(U22='ICD-codes-stroke'!$A$37:$A$64,)),"3","")))</f>
        <v>1</v>
      </c>
      <c r="AD22" s="1" t="str">
        <f>IF(COUNTIF(U22:AB22,"*"&amp;'ICD codes-diseases'!$A$15&amp;"*"),"YES",IF(COUNTIF(U22:AB22,"*"&amp;'ICD codes-diseases'!$A$16&amp;"*"),"YES",IF(COUNTIF(U22:AB22,"*"&amp;'ICD codes-diseases'!$A$17&amp;"*"),"YES",IF(COUNTIF(U22:AB22,"*"&amp;'ICD codes-diseases'!$A$18&amp;"*"),"YES",IF(COUNTIF(U22:AB22,"*"&amp;'ICD codes-diseases'!$A$19&amp;"*"),"YES",IF(COUNTIF(U22:AB22,"*"&amp;'ICD codes-diseases'!$A$20&amp;"*"),"YES",IF(COUNTIF(U22:AB22,"*"&amp;'ICD codes-diseases'!$A$21&amp;"*"),"YES",IF(COUNTIF(U22:AB22,"*"&amp;'ICD codes-diseases'!$A$22&amp;"*"),"YES",IF(COUNTIF(U22:AB22,"*"&amp;'ICD codes-diseases'!$A$23&amp;"*"),"YES",IF(COUNTIF(U22:AB22,"*"&amp;'ICD codes-diseases'!$A$24&amp;"*"),"YES",IF(COUNTIF(U22:AB22,"*"&amp;'ICD codes-diseases'!$A$25&amp;"*"),"YES",IF(COUNTIF(U22:AB22,"*"&amp;'ICD codes-diseases'!$A$26&amp;"*"),"YES",IF(COUNTIF(U22:AB22,"*"&amp;'ICD codes-diseases'!$A$27&amp;"*"),"YES",IF(COUNTIF(U22:AB22,"*"&amp;'ICD codes-diseases'!$A$28&amp;"*"),"YES",IF(COUNTIF(U22:AB22,"*"&amp;'ICD codes-diseases'!$A$29&amp;"*"),"YES",IF(COUNTIF(U22:AB22,"*"&amp;'ICD codes-diseases'!$A$30&amp;"*"),"YES","NO"))))))))))))))))</f>
        <v>NO</v>
      </c>
      <c r="AE22" s="1" t="str">
        <f>IF(COUNTIF(U22:AB22,"*"&amp;'ICD codes-diseases'!$A$92&amp;"*"),"YES","NO")</f>
        <v>NO</v>
      </c>
      <c r="AF22" s="10" t="str">
        <f>IF(COUNTIF(U22:AB22,"*"&amp;'ICD codes-diseases'!$A$34&amp;"*"),"YES",IF(COUNTIF(U22:AB22,"*"&amp;'ICD codes-diseases'!$A$35&amp;"*"),"YES",IF(COUNTIF(U22:AB22,"*"&amp;'ICD codes-diseases'!$A$36&amp;"*"),"YES",IF(COUNTIF(U22:AB22,"*"&amp;'ICD codes-diseases'!$A$37&amp;"*"),"YES",IF(COUNTIF(U22:AB22,"*"&amp;'ICD codes-diseases'!$A$38&amp;"*"),"YES",IF(COUNTIF(U22:AB22,"*"&amp;'ICD codes-diseases'!$A$39&amp;"*"),"YES","NO"))))))</f>
        <v>NO</v>
      </c>
      <c r="AG22" s="1" t="str">
        <f>IF(COUNTIF(U22:AB22,'ICD codes-diseases'!$A$113),"YES","NO")</f>
        <v>NO</v>
      </c>
      <c r="AH22" s="1" t="str">
        <f>IF(COUNTIF(U22:AB22,"*"&amp;'ICD codes-diseases'!$A$96&amp;"*"),"YES",IF(COUNTIF(U22:AB22,"*"&amp;'ICD codes-diseases'!$A$97&amp;"*"),"YES",IF(COUNTIF(U22:AB22,"*"&amp;'ICD codes-diseases'!$A$98&amp;"*"),"YES",IF(COUNTIF(U22:AB22,"*"&amp;'ICD codes-diseases'!$A$99&amp;"*"),"YES",IF(COUNTIF(U22:AB22,"*"&amp;'ICD codes-diseases'!$A$100&amp;"*"),"YES",IF(COUNTIF(U22:AB22,"*"&amp;'ICD codes-diseases'!$A$101&amp;"*"),"YES",IF(COUNTIF(U22:AB22,"*"&amp;'ICD codes-diseases'!$A$102&amp;"*"),"YES",IF(COUNTIF(U22:AB22,"*"&amp;'ICD codes-diseases'!$A$103&amp;"*"),"YES","NO"))))))))</f>
        <v>NO</v>
      </c>
      <c r="AI22" s="1" t="str">
        <f>IF(COUNTIF(U22:AB22,"*"&amp;'ICD codes-diseases'!$A$116&amp;"*"),"YES",IF(COUNTIF(U22:AB22,"*"&amp;'ICD codes-diseases'!$A$117&amp;"*"),"YES","NO"))</f>
        <v>NO</v>
      </c>
      <c r="AJ22" s="1" t="str">
        <f>IF(COUNTIF(U22:AB22,"*"&amp;'ICD codes-diseases'!$A$206&amp;"*"),"YES","NO")</f>
        <v>NO</v>
      </c>
      <c r="AK22" s="1" t="str">
        <f>IF(COUNTIF(U22:AB22,"*"&amp;'ICD codes-diseases'!$A$217&amp;"*"),"YES","NO")</f>
        <v>NO</v>
      </c>
      <c r="AL22" s="1" t="str">
        <f>IF(COUNTIF(U22:AB22,"*"&amp;'ICD codes-diseases'!$A$216&amp;"*"),"YES","NO")</f>
        <v>NO</v>
      </c>
      <c r="AM22" s="1" t="str">
        <f>IF(COUNTIF(U22:AB22,"*"&amp;'ICD codes-diseases'!$A$73&amp;"*"),"YES",IF(COUNTIF(U22:AB22,"*"&amp;'ICD codes-diseases'!$A$74&amp;"*"),"YES",IF(COUNTIF(U22:AB22,"*"&amp;'ICD codes-diseases'!$A$75&amp;"*"),"YES","NO")))</f>
        <v>YES</v>
      </c>
      <c r="AN22" s="1" t="str">
        <f>IF(COUNTIF(U22:AB22,"*"&amp;'ICD codes-diseases'!$A$76&amp;"*"),"YES",IF(COUNTIF(U22:AB22,"*"&amp;'ICD codes-diseases'!$A$77&amp;"*"),"YES",IF(COUNTIF(U22:AB22,"*"&amp;'ICD codes-diseases'!$A$78&amp;"*"),"YES","NO")))</f>
        <v>NO</v>
      </c>
      <c r="AO22" s="1" t="str">
        <f>IF(COUNTIF(U22:AB22,"*"&amp;'ICD codes-diseases'!$A$209&amp;"*"),"YES",IF(COUNTIF(U22:AB22,"*"&amp;'ICD codes-diseases'!$A$212&amp;"*"),"YES","NO"))</f>
        <v>NO</v>
      </c>
      <c r="AP22" s="1" t="str">
        <f>IF(COUNTIF(U22:AB22,"*"&amp;'ICD codes-diseases'!$A$47&amp;"*"),"YES",IF(COUNTIF(U22:AB22,"*"&amp;'ICD codes-diseases'!$A$48&amp;"*"),"YES",IF(COUNTIF(U22:AB22,"*"&amp;'ICD codes-diseases'!$A$49&amp;"*"),"YES",IF(COUNTIF(U22:AB22,"*"&amp;'ICD codes-diseases'!$A$50&amp;"*"),"YES",IF(COUNTIF(U22:AB22,"*"&amp;'ICD codes-diseases'!$A$52&amp;"*"),"YES",IF(COUNTIF(U22:AB22,"*"&amp;'ICD codes-diseases'!$A$53&amp;"*"),"YES",IF(COUNTIF(U22:AB22,"*"&amp;'ICD codes-diseases'!$A$54&amp;"*"),"YES",IF(COUNTIF(U22:AB22,"*"&amp;'ICD codes-diseases'!$A$55&amp;"*"),"YES",IF(COUNTIF(U22:AB22,"*"&amp;'ICD codes-diseases'!$A$56&amp;"*"),"YES",IF(COUNTIF(U22:AB22,"*"&amp;'ICD codes-diseases'!$A$57&amp;"*"),"YES",IF(COUNTIF(U22:AB22,"*"&amp;'ICD codes-diseases'!$A$58&amp;"*"),"YES",IF(COUNTIF(U22:AB22,"*"&amp;'ICD codes-diseases'!$A$60&amp;"*"),"YES",IF(COUNTIF(U22:AB22,"*"&amp;'ICD codes-diseases'!$A$61&amp;"*"),"YES","NO")))))))))))))</f>
        <v>NO</v>
      </c>
      <c r="AQ22" s="10" t="b">
        <f t="shared" si="2"/>
        <v>1</v>
      </c>
      <c r="AR22">
        <v>0</v>
      </c>
      <c r="AS22">
        <v>5</v>
      </c>
      <c r="AT22">
        <v>5</v>
      </c>
      <c r="AU22">
        <v>5</v>
      </c>
      <c r="AV22" t="b">
        <f t="shared" si="3"/>
        <v>1</v>
      </c>
      <c r="AW22">
        <v>1</v>
      </c>
      <c r="AX22">
        <v>110</v>
      </c>
      <c r="AY22">
        <v>95</v>
      </c>
      <c r="AZ22">
        <v>0</v>
      </c>
      <c r="BA22">
        <v>3</v>
      </c>
      <c r="BB22">
        <v>5</v>
      </c>
      <c r="BC22">
        <v>0</v>
      </c>
      <c r="BD22">
        <v>1</v>
      </c>
      <c r="BE22">
        <f t="shared" si="10"/>
        <v>2</v>
      </c>
      <c r="BF22" t="s">
        <v>37</v>
      </c>
      <c r="BG22" t="s">
        <v>38</v>
      </c>
      <c r="BH22">
        <f t="shared" si="11"/>
        <v>0</v>
      </c>
      <c r="BI22" t="s">
        <v>37</v>
      </c>
      <c r="BJ22" t="s">
        <v>37</v>
      </c>
      <c r="BK22" t="s">
        <v>37</v>
      </c>
      <c r="BL22" t="b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6">
        <v>1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1</v>
      </c>
      <c r="BY22" s="16">
        <v>0</v>
      </c>
      <c r="BZ22" s="16">
        <v>4</v>
      </c>
      <c r="CA22" s="16">
        <v>1</v>
      </c>
      <c r="CB22" s="16">
        <v>0</v>
      </c>
      <c r="CC22" s="18">
        <v>0</v>
      </c>
      <c r="CD22" s="18">
        <v>0</v>
      </c>
      <c r="CE22" s="18">
        <v>0</v>
      </c>
      <c r="CF22" s="18">
        <v>0</v>
      </c>
      <c r="CG22" s="18">
        <v>0</v>
      </c>
      <c r="CH22" s="18">
        <v>4</v>
      </c>
      <c r="CI22" s="18">
        <v>4</v>
      </c>
      <c r="CJ22" s="18">
        <v>1</v>
      </c>
      <c r="CK22" s="18">
        <v>0</v>
      </c>
      <c r="CL22" s="18">
        <v>0</v>
      </c>
      <c r="CM22" s="18">
        <v>0</v>
      </c>
      <c r="CN22" s="18">
        <v>0</v>
      </c>
      <c r="CO22" s="18">
        <v>1</v>
      </c>
      <c r="CP22" s="18">
        <v>4</v>
      </c>
      <c r="CQ22" s="18">
        <v>1</v>
      </c>
      <c r="CR22" s="18">
        <v>1</v>
      </c>
      <c r="CS22">
        <f t="shared" si="4"/>
        <v>7</v>
      </c>
      <c r="CT22">
        <f t="shared" si="5"/>
        <v>4</v>
      </c>
      <c r="CU22">
        <f t="shared" si="6"/>
        <v>0</v>
      </c>
      <c r="CV22">
        <f t="shared" si="7"/>
        <v>11</v>
      </c>
      <c r="CW22">
        <v>0</v>
      </c>
      <c r="CX22">
        <v>0</v>
      </c>
      <c r="CY22">
        <v>4</v>
      </c>
      <c r="CZ22" t="b">
        <v>0</v>
      </c>
    </row>
    <row r="23" spans="1:104" x14ac:dyDescent="0.35">
      <c r="A23" s="10">
        <v>22</v>
      </c>
      <c r="B23" t="s">
        <v>436</v>
      </c>
      <c r="C23" s="1">
        <v>26440</v>
      </c>
      <c r="D23" s="9">
        <f t="shared" si="0"/>
        <v>45</v>
      </c>
      <c r="E23" s="9">
        <f t="shared" si="8"/>
        <v>1</v>
      </c>
      <c r="F23" s="1">
        <v>42975</v>
      </c>
      <c r="G23" s="3">
        <v>43159</v>
      </c>
      <c r="H23" s="12">
        <f t="shared" si="9"/>
        <v>6</v>
      </c>
      <c r="I23">
        <v>5</v>
      </c>
      <c r="J23">
        <v>0</v>
      </c>
      <c r="K23">
        <f t="shared" si="1"/>
        <v>2</v>
      </c>
      <c r="L23" t="b">
        <v>0</v>
      </c>
      <c r="M23" t="b">
        <v>1</v>
      </c>
      <c r="N23" t="b">
        <v>0</v>
      </c>
      <c r="O23" t="b">
        <v>0</v>
      </c>
      <c r="P23" t="b">
        <v>0</v>
      </c>
      <c r="Q23" t="b">
        <v>0</v>
      </c>
      <c r="R23" t="b">
        <v>0</v>
      </c>
      <c r="S23" t="b">
        <v>0</v>
      </c>
      <c r="T23" t="b">
        <v>0</v>
      </c>
      <c r="U23" t="s">
        <v>69</v>
      </c>
      <c r="V23" t="s">
        <v>51</v>
      </c>
      <c r="W23" t="s">
        <v>59</v>
      </c>
      <c r="X23" t="s">
        <v>48</v>
      </c>
      <c r="Y23" t="s">
        <v>70</v>
      </c>
      <c r="AC23" s="11" t="str">
        <f>IF(OR(INDEX(U23='ICD-codes-stroke'!$A$1:$A$20,)),"1",IF(OR(INDEX(U23='ICD-codes-stroke'!$A$22:$A$35,)),"2",IF(OR(INDEX(U23='ICD-codes-stroke'!$A$37:$A$64,)),"3","")))</f>
        <v>3</v>
      </c>
      <c r="AD23" s="1" t="str">
        <f>IF(COUNTIF(U23:AB23,"*"&amp;'ICD codes-diseases'!$A$15&amp;"*"),"YES",IF(COUNTIF(U23:AB23,"*"&amp;'ICD codes-diseases'!$A$16&amp;"*"),"YES",IF(COUNTIF(U23:AB23,"*"&amp;'ICD codes-diseases'!$A$17&amp;"*"),"YES",IF(COUNTIF(U23:AB23,"*"&amp;'ICD codes-diseases'!$A$18&amp;"*"),"YES",IF(COUNTIF(U23:AB23,"*"&amp;'ICD codes-diseases'!$A$19&amp;"*"),"YES",IF(COUNTIF(U23:AB23,"*"&amp;'ICD codes-diseases'!$A$20&amp;"*"),"YES",IF(COUNTIF(U23:AB23,"*"&amp;'ICD codes-diseases'!$A$21&amp;"*"),"YES",IF(COUNTIF(U23:AB23,"*"&amp;'ICD codes-diseases'!$A$22&amp;"*"),"YES",IF(COUNTIF(U23:AB23,"*"&amp;'ICD codes-diseases'!$A$23&amp;"*"),"YES",IF(COUNTIF(U23:AB23,"*"&amp;'ICD codes-diseases'!$A$24&amp;"*"),"YES",IF(COUNTIF(U23:AB23,"*"&amp;'ICD codes-diseases'!$A$25&amp;"*"),"YES",IF(COUNTIF(U23:AB23,"*"&amp;'ICD codes-diseases'!$A$26&amp;"*"),"YES",IF(COUNTIF(U23:AB23,"*"&amp;'ICD codes-diseases'!$A$27&amp;"*"),"YES",IF(COUNTIF(U23:AB23,"*"&amp;'ICD codes-diseases'!$A$28&amp;"*"),"YES",IF(COUNTIF(U23:AB23,"*"&amp;'ICD codes-diseases'!$A$29&amp;"*"),"YES",IF(COUNTIF(U23:AB23,"*"&amp;'ICD codes-diseases'!$A$30&amp;"*"),"YES","NO"))))))))))))))))</f>
        <v>NO</v>
      </c>
      <c r="AE23" s="1" t="str">
        <f>IF(COUNTIF(U23:AB23,"*"&amp;'ICD codes-diseases'!$A$92&amp;"*"),"YES","NO")</f>
        <v>YES</v>
      </c>
      <c r="AF23" s="10" t="str">
        <f>IF(COUNTIF(U23:AB23,"*"&amp;'ICD codes-diseases'!$A$34&amp;"*"),"YES",IF(COUNTIF(U23:AB23,"*"&amp;'ICD codes-diseases'!$A$35&amp;"*"),"YES",IF(COUNTIF(U23:AB23,"*"&amp;'ICD codes-diseases'!$A$36&amp;"*"),"YES",IF(COUNTIF(U23:AB23,"*"&amp;'ICD codes-diseases'!$A$37&amp;"*"),"YES",IF(COUNTIF(U23:AB23,"*"&amp;'ICD codes-diseases'!$A$38&amp;"*"),"YES",IF(COUNTIF(U23:AB23,"*"&amp;'ICD codes-diseases'!$A$39&amp;"*"),"YES","NO"))))))</f>
        <v>NO</v>
      </c>
      <c r="AG23" s="1" t="str">
        <f>IF(COUNTIF(U23:AB23,'ICD codes-diseases'!$A$113),"YES","NO")</f>
        <v>NO</v>
      </c>
      <c r="AH23" s="1" t="str">
        <f>IF(COUNTIF(U23:AB23,"*"&amp;'ICD codes-diseases'!$A$96&amp;"*"),"YES",IF(COUNTIF(U23:AB23,"*"&amp;'ICD codes-diseases'!$A$97&amp;"*"),"YES",IF(COUNTIF(U23:AB23,"*"&amp;'ICD codes-diseases'!$A$98&amp;"*"),"YES",IF(COUNTIF(U23:AB23,"*"&amp;'ICD codes-diseases'!$A$99&amp;"*"),"YES",IF(COUNTIF(U23:AB23,"*"&amp;'ICD codes-diseases'!$A$100&amp;"*"),"YES",IF(COUNTIF(U23:AB23,"*"&amp;'ICD codes-diseases'!$A$101&amp;"*"),"YES",IF(COUNTIF(U23:AB23,"*"&amp;'ICD codes-diseases'!$A$102&amp;"*"),"YES",IF(COUNTIF(U23:AB23,"*"&amp;'ICD codes-diseases'!$A$103&amp;"*"),"YES","NO"))))))))</f>
        <v>NO</v>
      </c>
      <c r="AI23" s="1" t="str">
        <f>IF(COUNTIF(U23:AB23,"*"&amp;'ICD codes-diseases'!$A$116&amp;"*"),"YES",IF(COUNTIF(U23:AB23,"*"&amp;'ICD codes-diseases'!$A$117&amp;"*"),"YES","NO"))</f>
        <v>NO</v>
      </c>
      <c r="AJ23" s="1" t="str">
        <f>IF(COUNTIF(U23:AB23,"*"&amp;'ICD codes-diseases'!$A$206&amp;"*"),"YES","NO")</f>
        <v>NO</v>
      </c>
      <c r="AK23" s="1" t="str">
        <f>IF(COUNTIF(U23:AB23,"*"&amp;'ICD codes-diseases'!$A$217&amp;"*"),"YES","NO")</f>
        <v>NO</v>
      </c>
      <c r="AL23" s="1" t="str">
        <f>IF(COUNTIF(U23:AB23,"*"&amp;'ICD codes-diseases'!$A$216&amp;"*"),"YES","NO")</f>
        <v>YES</v>
      </c>
      <c r="AM23" s="1" t="str">
        <f>IF(COUNTIF(U23:AB23,"*"&amp;'ICD codes-diseases'!$A$73&amp;"*"),"YES",IF(COUNTIF(U23:AB23,"*"&amp;'ICD codes-diseases'!$A$74&amp;"*"),"YES",IF(COUNTIF(U23:AB23,"*"&amp;'ICD codes-diseases'!$A$75&amp;"*"),"YES","NO")))</f>
        <v>YES</v>
      </c>
      <c r="AN23" s="1" t="str">
        <f>IF(COUNTIF(U23:AB23,"*"&amp;'ICD codes-diseases'!$A$76&amp;"*"),"YES",IF(COUNTIF(U23:AB23,"*"&amp;'ICD codes-diseases'!$A$77&amp;"*"),"YES",IF(COUNTIF(U23:AB23,"*"&amp;'ICD codes-diseases'!$A$78&amp;"*"),"YES","NO")))</f>
        <v>NO</v>
      </c>
      <c r="AO23" s="1" t="str">
        <f>IF(COUNTIF(U23:AB23,"*"&amp;'ICD codes-diseases'!$A$209&amp;"*"),"YES",IF(COUNTIF(U23:AB23,"*"&amp;'ICD codes-diseases'!$A$212&amp;"*"),"YES","NO"))</f>
        <v>NO</v>
      </c>
      <c r="AP23" s="1" t="str">
        <f>IF(COUNTIF(U23:AB23,"*"&amp;'ICD codes-diseases'!$A$47&amp;"*"),"YES",IF(COUNTIF(U23:AB23,"*"&amp;'ICD codes-diseases'!$A$48&amp;"*"),"YES",IF(COUNTIF(U23:AB23,"*"&amp;'ICD codes-diseases'!$A$49&amp;"*"),"YES",IF(COUNTIF(U23:AB23,"*"&amp;'ICD codes-diseases'!$A$50&amp;"*"),"YES",IF(COUNTIF(U23:AB23,"*"&amp;'ICD codes-diseases'!$A$52&amp;"*"),"YES",IF(COUNTIF(U23:AB23,"*"&amp;'ICD codes-diseases'!$A$53&amp;"*"),"YES",IF(COUNTIF(U23:AB23,"*"&amp;'ICD codes-diseases'!$A$54&amp;"*"),"YES",IF(COUNTIF(U23:AB23,"*"&amp;'ICD codes-diseases'!$A$55&amp;"*"),"YES",IF(COUNTIF(U23:AB23,"*"&amp;'ICD codes-diseases'!$A$56&amp;"*"),"YES",IF(COUNTIF(U23:AB23,"*"&amp;'ICD codes-diseases'!$A$57&amp;"*"),"YES",IF(COUNTIF(U23:AB23,"*"&amp;'ICD codes-diseases'!$A$58&amp;"*"),"YES",IF(COUNTIF(U23:AB23,"*"&amp;'ICD codes-diseases'!$A$60&amp;"*"),"YES",IF(COUNTIF(U23:AB23,"*"&amp;'ICD codes-diseases'!$A$61&amp;"*"),"YES","NO")))))))))))))</f>
        <v>NO</v>
      </c>
      <c r="AQ23" s="10" t="b">
        <f t="shared" si="2"/>
        <v>0</v>
      </c>
      <c r="AR23">
        <v>5</v>
      </c>
      <c r="AS23">
        <v>5</v>
      </c>
      <c r="AT23">
        <v>5</v>
      </c>
      <c r="AU23">
        <v>5</v>
      </c>
      <c r="AV23" t="b">
        <f t="shared" si="3"/>
        <v>1</v>
      </c>
      <c r="AW23">
        <v>1</v>
      </c>
      <c r="AX23">
        <v>27</v>
      </c>
      <c r="AY23">
        <v>5</v>
      </c>
      <c r="AZ23">
        <v>0</v>
      </c>
      <c r="BA23">
        <v>1</v>
      </c>
      <c r="BB23">
        <v>3</v>
      </c>
      <c r="BC23">
        <v>0</v>
      </c>
      <c r="BD23">
        <v>2</v>
      </c>
      <c r="BE23">
        <f t="shared" si="10"/>
        <v>2</v>
      </c>
      <c r="BF23" t="s">
        <v>37</v>
      </c>
      <c r="BG23" t="s">
        <v>38</v>
      </c>
      <c r="BH23">
        <f t="shared" si="11"/>
        <v>0</v>
      </c>
      <c r="BI23" t="s">
        <v>37</v>
      </c>
      <c r="BJ23" t="s">
        <v>37</v>
      </c>
      <c r="BK23" t="s">
        <v>37</v>
      </c>
      <c r="BL23" t="b">
        <v>0</v>
      </c>
      <c r="BM23" s="16">
        <v>0</v>
      </c>
      <c r="BN23" s="16">
        <v>0</v>
      </c>
      <c r="BO23" s="16">
        <v>0</v>
      </c>
      <c r="BP23" s="16">
        <v>3</v>
      </c>
      <c r="BQ23" s="16">
        <v>0</v>
      </c>
      <c r="BR23" s="16">
        <v>0</v>
      </c>
      <c r="BS23" s="16">
        <v>3</v>
      </c>
      <c r="BT23" s="16">
        <v>5</v>
      </c>
      <c r="BU23" s="16">
        <v>3</v>
      </c>
      <c r="BV23" s="16">
        <v>0</v>
      </c>
      <c r="BW23" s="16">
        <v>0</v>
      </c>
      <c r="BX23" s="16">
        <v>3</v>
      </c>
      <c r="BY23" s="16">
        <v>3</v>
      </c>
      <c r="BZ23" s="16">
        <v>3</v>
      </c>
      <c r="CA23" s="16">
        <v>0</v>
      </c>
      <c r="CB23" s="16">
        <v>5</v>
      </c>
      <c r="CC23" s="18">
        <v>0</v>
      </c>
      <c r="CD23" s="18">
        <v>0</v>
      </c>
      <c r="CE23" s="18">
        <v>0</v>
      </c>
      <c r="CF23" s="18">
        <v>0</v>
      </c>
      <c r="CG23" s="18">
        <v>0</v>
      </c>
      <c r="CH23" s="18">
        <v>3</v>
      </c>
      <c r="CI23" s="18">
        <v>3</v>
      </c>
      <c r="CJ23" s="18">
        <v>5</v>
      </c>
      <c r="CK23" s="18">
        <v>0</v>
      </c>
      <c r="CL23" s="18">
        <v>0</v>
      </c>
      <c r="CM23" s="18">
        <v>0</v>
      </c>
      <c r="CN23" s="18">
        <v>0</v>
      </c>
      <c r="CO23" s="18">
        <v>0</v>
      </c>
      <c r="CP23" s="18">
        <v>3</v>
      </c>
      <c r="CQ23" s="18">
        <v>0</v>
      </c>
      <c r="CR23" s="18">
        <v>5</v>
      </c>
      <c r="CS23">
        <f t="shared" si="4"/>
        <v>0</v>
      </c>
      <c r="CT23">
        <f t="shared" si="5"/>
        <v>4</v>
      </c>
      <c r="CU23">
        <f t="shared" si="6"/>
        <v>9</v>
      </c>
      <c r="CV23">
        <f t="shared" si="7"/>
        <v>13</v>
      </c>
      <c r="CW23">
        <v>0</v>
      </c>
      <c r="CX23">
        <v>0</v>
      </c>
      <c r="CY23">
        <v>2</v>
      </c>
      <c r="CZ23" t="b">
        <v>1</v>
      </c>
    </row>
    <row r="24" spans="1:104" x14ac:dyDescent="0.35">
      <c r="A24" s="10">
        <v>23</v>
      </c>
      <c r="B24" t="s">
        <v>436</v>
      </c>
      <c r="C24" s="1">
        <v>23020</v>
      </c>
      <c r="D24" s="9">
        <f t="shared" si="0"/>
        <v>55</v>
      </c>
      <c r="E24" s="9">
        <f t="shared" si="8"/>
        <v>2</v>
      </c>
      <c r="F24" s="1">
        <v>43102</v>
      </c>
      <c r="G24" s="3">
        <v>43164</v>
      </c>
      <c r="H24" s="12">
        <f t="shared" si="9"/>
        <v>2.0999999999999996</v>
      </c>
      <c r="I24">
        <v>4</v>
      </c>
      <c r="J24">
        <v>0</v>
      </c>
      <c r="K24">
        <f t="shared" si="1"/>
        <v>1</v>
      </c>
      <c r="L24" t="b">
        <v>1</v>
      </c>
      <c r="M24" t="b">
        <v>0</v>
      </c>
      <c r="N24" t="b">
        <v>0</v>
      </c>
      <c r="O24" t="b">
        <v>0</v>
      </c>
      <c r="P24" t="b">
        <v>0</v>
      </c>
      <c r="Q24" t="b">
        <v>0</v>
      </c>
      <c r="R24" t="b">
        <v>0</v>
      </c>
      <c r="S24" t="b">
        <v>0</v>
      </c>
      <c r="T24" t="b">
        <v>0</v>
      </c>
      <c r="U24" t="s">
        <v>57</v>
      </c>
      <c r="V24" t="s">
        <v>51</v>
      </c>
      <c r="W24" t="s">
        <v>71</v>
      </c>
      <c r="X24" t="s">
        <v>70</v>
      </c>
      <c r="Y24" t="s">
        <v>72</v>
      </c>
      <c r="AC24" s="11" t="str">
        <f>IF(OR(INDEX(U24='ICD-codes-stroke'!$A$1:$A$20,)),"1",IF(OR(INDEX(U24='ICD-codes-stroke'!$A$22:$A$35,)),"2",IF(OR(INDEX(U24='ICD-codes-stroke'!$A$37:$A$64,)),"3","")))</f>
        <v>3</v>
      </c>
      <c r="AD24" s="1" t="str">
        <f>IF(COUNTIF(U24:AB24,"*"&amp;'ICD codes-diseases'!$A$15&amp;"*"),"YES",IF(COUNTIF(U24:AB24,"*"&amp;'ICD codes-diseases'!$A$16&amp;"*"),"YES",IF(COUNTIF(U24:AB24,"*"&amp;'ICD codes-diseases'!$A$17&amp;"*"),"YES",IF(COUNTIF(U24:AB24,"*"&amp;'ICD codes-diseases'!$A$18&amp;"*"),"YES",IF(COUNTIF(U24:AB24,"*"&amp;'ICD codes-diseases'!$A$19&amp;"*"),"YES",IF(COUNTIF(U24:AB24,"*"&amp;'ICD codes-diseases'!$A$20&amp;"*"),"YES",IF(COUNTIF(U24:AB24,"*"&amp;'ICD codes-diseases'!$A$21&amp;"*"),"YES",IF(COUNTIF(U24:AB24,"*"&amp;'ICD codes-diseases'!$A$22&amp;"*"),"YES",IF(COUNTIF(U24:AB24,"*"&amp;'ICD codes-diseases'!$A$23&amp;"*"),"YES",IF(COUNTIF(U24:AB24,"*"&amp;'ICD codes-diseases'!$A$24&amp;"*"),"YES",IF(COUNTIF(U24:AB24,"*"&amp;'ICD codes-diseases'!$A$25&amp;"*"),"YES",IF(COUNTIF(U24:AB24,"*"&amp;'ICD codes-diseases'!$A$26&amp;"*"),"YES",IF(COUNTIF(U24:AB24,"*"&amp;'ICD codes-diseases'!$A$27&amp;"*"),"YES",IF(COUNTIF(U24:AB24,"*"&amp;'ICD codes-diseases'!$A$28&amp;"*"),"YES",IF(COUNTIF(U24:AB24,"*"&amp;'ICD codes-diseases'!$A$29&amp;"*"),"YES",IF(COUNTIF(U24:AB24,"*"&amp;'ICD codes-diseases'!$A$30&amp;"*"),"YES","NO"))))))))))))))))</f>
        <v>NO</v>
      </c>
      <c r="AE24" s="1" t="str">
        <f>IF(COUNTIF(U24:AB24,"*"&amp;'ICD codes-diseases'!$A$92&amp;"*"),"YES","NO")</f>
        <v>NO</v>
      </c>
      <c r="AF24" s="10" t="str">
        <f>IF(COUNTIF(U24:AB24,"*"&amp;'ICD codes-diseases'!$A$34&amp;"*"),"YES",IF(COUNTIF(U24:AB24,"*"&amp;'ICD codes-diseases'!$A$35&amp;"*"),"YES",IF(COUNTIF(U24:AB24,"*"&amp;'ICD codes-diseases'!$A$36&amp;"*"),"YES",IF(COUNTIF(U24:AB24,"*"&amp;'ICD codes-diseases'!$A$37&amp;"*"),"YES",IF(COUNTIF(U24:AB24,"*"&amp;'ICD codes-diseases'!$A$38&amp;"*"),"YES",IF(COUNTIF(U24:AB24,"*"&amp;'ICD codes-diseases'!$A$39&amp;"*"),"YES","NO"))))))</f>
        <v>NO</v>
      </c>
      <c r="AG24" s="1" t="str">
        <f>IF(COUNTIF(U24:AB24,'ICD codes-diseases'!$A$113),"YES","NO")</f>
        <v>NO</v>
      </c>
      <c r="AH24" s="1" t="str">
        <f>IF(COUNTIF(U24:AB24,"*"&amp;'ICD codes-diseases'!$A$96&amp;"*"),"YES",IF(COUNTIF(U24:AB24,"*"&amp;'ICD codes-diseases'!$A$97&amp;"*"),"YES",IF(COUNTIF(U24:AB24,"*"&amp;'ICD codes-diseases'!$A$98&amp;"*"),"YES",IF(COUNTIF(U24:AB24,"*"&amp;'ICD codes-diseases'!$A$99&amp;"*"),"YES",IF(COUNTIF(U24:AB24,"*"&amp;'ICD codes-diseases'!$A$100&amp;"*"),"YES",IF(COUNTIF(U24:AB24,"*"&amp;'ICD codes-diseases'!$A$101&amp;"*"),"YES",IF(COUNTIF(U24:AB24,"*"&amp;'ICD codes-diseases'!$A$102&amp;"*"),"YES",IF(COUNTIF(U24:AB24,"*"&amp;'ICD codes-diseases'!$A$103&amp;"*"),"YES","NO"))))))))</f>
        <v>NO</v>
      </c>
      <c r="AI24" s="1" t="str">
        <f>IF(COUNTIF(U24:AB24,"*"&amp;'ICD codes-diseases'!$A$116&amp;"*"),"YES",IF(COUNTIF(U24:AB24,"*"&amp;'ICD codes-diseases'!$A$117&amp;"*"),"YES","NO"))</f>
        <v>NO</v>
      </c>
      <c r="AJ24" s="1" t="str">
        <f>IF(COUNTIF(U24:AB24,"*"&amp;'ICD codes-diseases'!$A$206&amp;"*"),"YES","NO")</f>
        <v>NO</v>
      </c>
      <c r="AK24" s="1" t="str">
        <f>IF(COUNTIF(U24:AB24,"*"&amp;'ICD codes-diseases'!$A$217&amp;"*"),"YES","NO")</f>
        <v>NO</v>
      </c>
      <c r="AL24" s="1" t="str">
        <f>IF(COUNTIF(U24:AB24,"*"&amp;'ICD codes-diseases'!$A$216&amp;"*"),"YES","NO")</f>
        <v>NO</v>
      </c>
      <c r="AM24" s="1" t="str">
        <f>IF(COUNTIF(U24:AB24,"*"&amp;'ICD codes-diseases'!$A$73&amp;"*"),"YES",IF(COUNTIF(U24:AB24,"*"&amp;'ICD codes-diseases'!$A$74&amp;"*"),"YES",IF(COUNTIF(U24:AB24,"*"&amp;'ICD codes-diseases'!$A$75&amp;"*"),"YES","NO")))</f>
        <v>YES</v>
      </c>
      <c r="AN24" s="1" t="str">
        <f>IF(COUNTIF(U24:AB24,"*"&amp;'ICD codes-diseases'!$A$76&amp;"*"),"YES",IF(COUNTIF(U24:AB24,"*"&amp;'ICD codes-diseases'!$A$77&amp;"*"),"YES",IF(COUNTIF(U24:AB24,"*"&amp;'ICD codes-diseases'!$A$78&amp;"*"),"YES","NO")))</f>
        <v>NO</v>
      </c>
      <c r="AO24" s="1" t="str">
        <f>IF(COUNTIF(U24:AB24,"*"&amp;'ICD codes-diseases'!$A$209&amp;"*"),"YES",IF(COUNTIF(U24:AB24,"*"&amp;'ICD codes-diseases'!$A$212&amp;"*"),"YES","NO"))</f>
        <v>NO</v>
      </c>
      <c r="AP24" s="1" t="str">
        <f>IF(COUNTIF(U24:AB24,"*"&amp;'ICD codes-diseases'!$A$47&amp;"*"),"YES",IF(COUNTIF(U24:AB24,"*"&amp;'ICD codes-diseases'!$A$48&amp;"*"),"YES",IF(COUNTIF(U24:AB24,"*"&amp;'ICD codes-diseases'!$A$49&amp;"*"),"YES",IF(COUNTIF(U24:AB24,"*"&amp;'ICD codes-diseases'!$A$50&amp;"*"),"YES",IF(COUNTIF(U24:AB24,"*"&amp;'ICD codes-diseases'!$A$52&amp;"*"),"YES",IF(COUNTIF(U24:AB24,"*"&amp;'ICD codes-diseases'!$A$53&amp;"*"),"YES",IF(COUNTIF(U24:AB24,"*"&amp;'ICD codes-diseases'!$A$54&amp;"*"),"YES",IF(COUNTIF(U24:AB24,"*"&amp;'ICD codes-diseases'!$A$55&amp;"*"),"YES",IF(COUNTIF(U24:AB24,"*"&amp;'ICD codes-diseases'!$A$56&amp;"*"),"YES",IF(COUNTIF(U24:AB24,"*"&amp;'ICD codes-diseases'!$A$57&amp;"*"),"YES",IF(COUNTIF(U24:AB24,"*"&amp;'ICD codes-diseases'!$A$58&amp;"*"),"YES",IF(COUNTIF(U24:AB24,"*"&amp;'ICD codes-diseases'!$A$60&amp;"*"),"YES",IF(COUNTIF(U24:AB24,"*"&amp;'ICD codes-diseases'!$A$61&amp;"*"),"YES","NO")))))))))))))</f>
        <v>YES</v>
      </c>
      <c r="AQ24" s="10" t="b">
        <f t="shared" si="2"/>
        <v>1</v>
      </c>
      <c r="AR24">
        <v>0</v>
      </c>
      <c r="AS24">
        <v>5</v>
      </c>
      <c r="AT24">
        <v>5</v>
      </c>
      <c r="AU24">
        <v>5</v>
      </c>
      <c r="AV24" t="b">
        <f t="shared" si="3"/>
        <v>0</v>
      </c>
      <c r="AW24">
        <v>0</v>
      </c>
      <c r="AX24">
        <v>39</v>
      </c>
      <c r="AY24">
        <v>0</v>
      </c>
      <c r="AZ24">
        <v>1</v>
      </c>
      <c r="BA24">
        <v>3</v>
      </c>
      <c r="BB24">
        <v>1</v>
      </c>
      <c r="BC24">
        <v>1</v>
      </c>
      <c r="BD24">
        <v>1</v>
      </c>
      <c r="BE24">
        <f t="shared" si="10"/>
        <v>2</v>
      </c>
      <c r="BF24" t="s">
        <v>37</v>
      </c>
      <c r="BG24" t="s">
        <v>38</v>
      </c>
      <c r="BH24">
        <f t="shared" si="11"/>
        <v>2</v>
      </c>
      <c r="BI24" t="s">
        <v>37</v>
      </c>
      <c r="BJ24" t="s">
        <v>38</v>
      </c>
      <c r="BK24" t="s">
        <v>37</v>
      </c>
      <c r="BL24" t="b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1</v>
      </c>
      <c r="BR24" s="16">
        <v>4</v>
      </c>
      <c r="BS24" s="16">
        <v>4</v>
      </c>
      <c r="BT24" s="16">
        <v>4</v>
      </c>
      <c r="BU24" s="16">
        <v>1</v>
      </c>
      <c r="BV24" s="16">
        <v>0</v>
      </c>
      <c r="BW24" s="16">
        <v>1</v>
      </c>
      <c r="BX24" s="16">
        <v>4</v>
      </c>
      <c r="BY24" s="16">
        <v>4</v>
      </c>
      <c r="BZ24" s="16">
        <v>4</v>
      </c>
      <c r="CA24" s="16">
        <v>4</v>
      </c>
      <c r="CB24" s="16">
        <v>4</v>
      </c>
      <c r="CC24" s="18">
        <v>0</v>
      </c>
      <c r="CD24" s="18">
        <v>0</v>
      </c>
      <c r="CE24" s="18">
        <v>0</v>
      </c>
      <c r="CF24" s="18">
        <v>4</v>
      </c>
      <c r="CG24" s="18">
        <v>2</v>
      </c>
      <c r="CH24" s="18">
        <v>3</v>
      </c>
      <c r="CI24" s="18">
        <v>3</v>
      </c>
      <c r="CJ24" s="18">
        <v>4</v>
      </c>
      <c r="CK24" s="18">
        <v>0</v>
      </c>
      <c r="CL24" s="18">
        <v>0</v>
      </c>
      <c r="CM24" s="18">
        <v>0</v>
      </c>
      <c r="CN24" s="18">
        <v>2</v>
      </c>
      <c r="CO24" s="18">
        <v>1</v>
      </c>
      <c r="CP24" s="18">
        <v>4</v>
      </c>
      <c r="CQ24" s="18">
        <v>3</v>
      </c>
      <c r="CR24" s="18">
        <v>1</v>
      </c>
      <c r="CS24">
        <f t="shared" si="4"/>
        <v>7</v>
      </c>
      <c r="CT24">
        <f t="shared" si="5"/>
        <v>11</v>
      </c>
      <c r="CU24">
        <f t="shared" si="6"/>
        <v>3</v>
      </c>
      <c r="CV24">
        <f t="shared" si="7"/>
        <v>21</v>
      </c>
      <c r="CW24">
        <v>0</v>
      </c>
      <c r="CX24">
        <v>0</v>
      </c>
      <c r="CY24">
        <v>1</v>
      </c>
      <c r="CZ24" t="b">
        <v>1</v>
      </c>
    </row>
    <row r="25" spans="1:104" x14ac:dyDescent="0.35">
      <c r="A25" s="10">
        <v>24</v>
      </c>
      <c r="B25" t="s">
        <v>436</v>
      </c>
      <c r="C25" s="1">
        <v>29665</v>
      </c>
      <c r="D25" s="9">
        <f t="shared" si="0"/>
        <v>36</v>
      </c>
      <c r="E25" s="9">
        <f t="shared" si="8"/>
        <v>1</v>
      </c>
      <c r="F25" s="1">
        <v>40862</v>
      </c>
      <c r="G25" s="3">
        <v>43164</v>
      </c>
      <c r="H25" s="12">
        <f t="shared" si="9"/>
        <v>75.666666666666657</v>
      </c>
      <c r="I25">
        <v>3</v>
      </c>
      <c r="J25">
        <v>2</v>
      </c>
      <c r="K25">
        <f t="shared" si="1"/>
        <v>1</v>
      </c>
      <c r="L25" t="b">
        <v>1</v>
      </c>
      <c r="M25" t="b">
        <v>0</v>
      </c>
      <c r="N25" t="b">
        <v>0</v>
      </c>
      <c r="O25" t="b">
        <v>0</v>
      </c>
      <c r="P25" t="b">
        <v>0</v>
      </c>
      <c r="Q25" t="b">
        <v>0</v>
      </c>
      <c r="R25" t="b">
        <v>0</v>
      </c>
      <c r="S25" t="b">
        <v>0</v>
      </c>
      <c r="T25" t="b">
        <v>0</v>
      </c>
      <c r="U25" t="s">
        <v>49</v>
      </c>
      <c r="V25" t="s">
        <v>43</v>
      </c>
      <c r="W25" t="s">
        <v>48</v>
      </c>
      <c r="X25" t="s">
        <v>54</v>
      </c>
      <c r="Y25" t="s">
        <v>73</v>
      </c>
      <c r="AC25" s="11" t="str">
        <f>IF(OR(INDEX(U25='ICD-codes-stroke'!$A$1:$A$20,)),"1",IF(OR(INDEX(U25='ICD-codes-stroke'!$A$22:$A$35,)),"2",IF(OR(INDEX(U25='ICD-codes-stroke'!$A$37:$A$64,)),"3","")))</f>
        <v>3</v>
      </c>
      <c r="AD25" s="1" t="str">
        <f>IF(COUNTIF(U25:AB25,"*"&amp;'ICD codes-diseases'!$A$15&amp;"*"),"YES",IF(COUNTIF(U25:AB25,"*"&amp;'ICD codes-diseases'!$A$16&amp;"*"),"YES",IF(COUNTIF(U25:AB25,"*"&amp;'ICD codes-diseases'!$A$17&amp;"*"),"YES",IF(COUNTIF(U25:AB25,"*"&amp;'ICD codes-diseases'!$A$18&amp;"*"),"YES",IF(COUNTIF(U25:AB25,"*"&amp;'ICD codes-diseases'!$A$19&amp;"*"),"YES",IF(COUNTIF(U25:AB25,"*"&amp;'ICD codes-diseases'!$A$20&amp;"*"),"YES",IF(COUNTIF(U25:AB25,"*"&amp;'ICD codes-diseases'!$A$21&amp;"*"),"YES",IF(COUNTIF(U25:AB25,"*"&amp;'ICD codes-diseases'!$A$22&amp;"*"),"YES",IF(COUNTIF(U25:AB25,"*"&amp;'ICD codes-diseases'!$A$23&amp;"*"),"YES",IF(COUNTIF(U25:AB25,"*"&amp;'ICD codes-diseases'!$A$24&amp;"*"),"YES",IF(COUNTIF(U25:AB25,"*"&amp;'ICD codes-diseases'!$A$25&amp;"*"),"YES",IF(COUNTIF(U25:AB25,"*"&amp;'ICD codes-diseases'!$A$26&amp;"*"),"YES",IF(COUNTIF(U25:AB25,"*"&amp;'ICD codes-diseases'!$A$27&amp;"*"),"YES",IF(COUNTIF(U25:AB25,"*"&amp;'ICD codes-diseases'!$A$28&amp;"*"),"YES",IF(COUNTIF(U25:AB25,"*"&amp;'ICD codes-diseases'!$A$29&amp;"*"),"YES",IF(COUNTIF(U25:AB25,"*"&amp;'ICD codes-diseases'!$A$30&amp;"*"),"YES","NO"))))))))))))))))</f>
        <v>NO</v>
      </c>
      <c r="AE25" s="1" t="str">
        <f>IF(COUNTIF(U25:AB25,"*"&amp;'ICD codes-diseases'!$A$92&amp;"*"),"YES","NO")</f>
        <v>YES</v>
      </c>
      <c r="AF25" s="10" t="str">
        <f>IF(COUNTIF(U25:AB25,"*"&amp;'ICD codes-diseases'!$A$34&amp;"*"),"YES",IF(COUNTIF(U25:AB25,"*"&amp;'ICD codes-diseases'!$A$35&amp;"*"),"YES",IF(COUNTIF(U25:AB25,"*"&amp;'ICD codes-diseases'!$A$36&amp;"*"),"YES",IF(COUNTIF(U25:AB25,"*"&amp;'ICD codes-diseases'!$A$37&amp;"*"),"YES",IF(COUNTIF(U25:AB25,"*"&amp;'ICD codes-diseases'!$A$38&amp;"*"),"YES",IF(COUNTIF(U25:AB25,"*"&amp;'ICD codes-diseases'!$A$39&amp;"*"),"YES","NO"))))))</f>
        <v>NO</v>
      </c>
      <c r="AG25" s="1" t="str">
        <f>IF(COUNTIF(U25:AB25,'ICD codes-diseases'!$A$113),"YES","NO")</f>
        <v>NO</v>
      </c>
      <c r="AH25" s="1" t="str">
        <f>IF(COUNTIF(U25:AB25,"*"&amp;'ICD codes-diseases'!$A$96&amp;"*"),"YES",IF(COUNTIF(U25:AB25,"*"&amp;'ICD codes-diseases'!$A$97&amp;"*"),"YES",IF(COUNTIF(U25:AB25,"*"&amp;'ICD codes-diseases'!$A$98&amp;"*"),"YES",IF(COUNTIF(U25:AB25,"*"&amp;'ICD codes-diseases'!$A$99&amp;"*"),"YES",IF(COUNTIF(U25:AB25,"*"&amp;'ICD codes-diseases'!$A$100&amp;"*"),"YES",IF(COUNTIF(U25:AB25,"*"&amp;'ICD codes-diseases'!$A$101&amp;"*"),"YES",IF(COUNTIF(U25:AB25,"*"&amp;'ICD codes-diseases'!$A$102&amp;"*"),"YES",IF(COUNTIF(U25:AB25,"*"&amp;'ICD codes-diseases'!$A$103&amp;"*"),"YES","NO"))))))))</f>
        <v>NO</v>
      </c>
      <c r="AI25" s="1" t="str">
        <f>IF(COUNTIF(U25:AB25,"*"&amp;'ICD codes-diseases'!$A$116&amp;"*"),"YES",IF(COUNTIF(U25:AB25,"*"&amp;'ICD codes-diseases'!$A$117&amp;"*"),"YES","NO"))</f>
        <v>NO</v>
      </c>
      <c r="AJ25" s="1" t="str">
        <f>IF(COUNTIF(U25:AB25,"*"&amp;'ICD codes-diseases'!$A$206&amp;"*"),"YES","NO")</f>
        <v>NO</v>
      </c>
      <c r="AK25" s="1" t="str">
        <f>IF(COUNTIF(U25:AB25,"*"&amp;'ICD codes-diseases'!$A$217&amp;"*"),"YES","NO")</f>
        <v>NO</v>
      </c>
      <c r="AL25" s="1" t="str">
        <f>IF(COUNTIF(U25:AB25,"*"&amp;'ICD codes-diseases'!$A$216&amp;"*"),"YES","NO")</f>
        <v>NO</v>
      </c>
      <c r="AM25" s="1" t="str">
        <f>IF(COUNTIF(U25:AB25,"*"&amp;'ICD codes-diseases'!$A$73&amp;"*"),"YES",IF(COUNTIF(U25:AB25,"*"&amp;'ICD codes-diseases'!$A$74&amp;"*"),"YES",IF(COUNTIF(U25:AB25,"*"&amp;'ICD codes-diseases'!$A$75&amp;"*"),"YES","NO")))</f>
        <v>YES</v>
      </c>
      <c r="AN25" s="1" t="str">
        <f>IF(COUNTIF(U25:AB25,"*"&amp;'ICD codes-diseases'!$A$76&amp;"*"),"YES",IF(COUNTIF(U25:AB25,"*"&amp;'ICD codes-diseases'!$A$77&amp;"*"),"YES",IF(COUNTIF(U25:AB25,"*"&amp;'ICD codes-diseases'!$A$78&amp;"*"),"YES","NO")))</f>
        <v>NO</v>
      </c>
      <c r="AO25" s="1" t="str">
        <f>IF(COUNTIF(U25:AB25,"*"&amp;'ICD codes-diseases'!$A$209&amp;"*"),"YES",IF(COUNTIF(U25:AB25,"*"&amp;'ICD codes-diseases'!$A$212&amp;"*"),"YES","NO"))</f>
        <v>NO</v>
      </c>
      <c r="AP25" s="1" t="str">
        <f>IF(COUNTIF(U25:AB25,"*"&amp;'ICD codes-diseases'!$A$47&amp;"*"),"YES",IF(COUNTIF(U25:AB25,"*"&amp;'ICD codes-diseases'!$A$48&amp;"*"),"YES",IF(COUNTIF(U25:AB25,"*"&amp;'ICD codes-diseases'!$A$49&amp;"*"),"YES",IF(COUNTIF(U25:AB25,"*"&amp;'ICD codes-diseases'!$A$50&amp;"*"),"YES",IF(COUNTIF(U25:AB25,"*"&amp;'ICD codes-diseases'!$A$52&amp;"*"),"YES",IF(COUNTIF(U25:AB25,"*"&amp;'ICD codes-diseases'!$A$53&amp;"*"),"YES",IF(COUNTIF(U25:AB25,"*"&amp;'ICD codes-diseases'!$A$54&amp;"*"),"YES",IF(COUNTIF(U25:AB25,"*"&amp;'ICD codes-diseases'!$A$55&amp;"*"),"YES",IF(COUNTIF(U25:AB25,"*"&amp;'ICD codes-diseases'!$A$56&amp;"*"),"YES",IF(COUNTIF(U25:AB25,"*"&amp;'ICD codes-diseases'!$A$57&amp;"*"),"YES",IF(COUNTIF(U25:AB25,"*"&amp;'ICD codes-diseases'!$A$58&amp;"*"),"YES",IF(COUNTIF(U25:AB25,"*"&amp;'ICD codes-diseases'!$A$60&amp;"*"),"YES",IF(COUNTIF(U25:AB25,"*"&amp;'ICD codes-diseases'!$A$61&amp;"*"),"YES","NO")))))))))))))</f>
        <v>NO</v>
      </c>
      <c r="AQ25" s="10" t="b">
        <f t="shared" si="2"/>
        <v>1</v>
      </c>
      <c r="AR25">
        <v>0</v>
      </c>
      <c r="AS25">
        <v>5</v>
      </c>
      <c r="AT25">
        <v>5</v>
      </c>
      <c r="AU25">
        <v>5</v>
      </c>
      <c r="AV25" t="b">
        <f t="shared" si="3"/>
        <v>1</v>
      </c>
      <c r="AW25">
        <v>1</v>
      </c>
      <c r="AX25">
        <v>116</v>
      </c>
      <c r="AY25">
        <v>85</v>
      </c>
      <c r="AZ25">
        <v>1</v>
      </c>
      <c r="BA25">
        <v>3</v>
      </c>
      <c r="BB25">
        <v>1</v>
      </c>
      <c r="BC25">
        <v>0</v>
      </c>
      <c r="BD25">
        <v>1</v>
      </c>
      <c r="BE25">
        <f t="shared" si="10"/>
        <v>1</v>
      </c>
      <c r="BF25" t="s">
        <v>38</v>
      </c>
      <c r="BG25" t="s">
        <v>37</v>
      </c>
      <c r="BH25">
        <f t="shared" si="11"/>
        <v>2</v>
      </c>
      <c r="BI25" t="s">
        <v>37</v>
      </c>
      <c r="BJ25" t="s">
        <v>38</v>
      </c>
      <c r="BK25" t="s">
        <v>37</v>
      </c>
      <c r="BL25" t="b">
        <v>0</v>
      </c>
      <c r="BM25" s="16">
        <v>2</v>
      </c>
      <c r="BN25" s="16">
        <v>2</v>
      </c>
      <c r="BO25" s="16">
        <v>0</v>
      </c>
      <c r="BP25" s="16">
        <v>5</v>
      </c>
      <c r="BQ25" s="16">
        <v>0</v>
      </c>
      <c r="BR25" s="16">
        <v>2</v>
      </c>
      <c r="BS25" s="16">
        <v>0</v>
      </c>
      <c r="BT25" s="16">
        <v>5</v>
      </c>
      <c r="BU25" s="16">
        <v>2</v>
      </c>
      <c r="BV25" s="16">
        <v>3</v>
      </c>
      <c r="BW25" s="16">
        <v>1</v>
      </c>
      <c r="BX25" s="16">
        <v>5</v>
      </c>
      <c r="BY25" s="16">
        <v>2</v>
      </c>
      <c r="BZ25" s="16">
        <v>5</v>
      </c>
      <c r="CA25" s="16">
        <v>0</v>
      </c>
      <c r="CB25" s="16">
        <v>2</v>
      </c>
      <c r="CC25" s="18">
        <v>0</v>
      </c>
      <c r="CD25" s="18">
        <v>0</v>
      </c>
      <c r="CE25" s="18">
        <v>0</v>
      </c>
      <c r="CF25" s="18">
        <v>1</v>
      </c>
      <c r="CG25" s="18">
        <v>3</v>
      </c>
      <c r="CH25" s="18">
        <v>0</v>
      </c>
      <c r="CI25" s="18">
        <v>1</v>
      </c>
      <c r="CJ25" s="18">
        <v>5</v>
      </c>
      <c r="CK25" s="18">
        <v>0</v>
      </c>
      <c r="CL25" s="18">
        <v>0</v>
      </c>
      <c r="CM25" s="18">
        <v>0</v>
      </c>
      <c r="CN25" s="18">
        <v>0</v>
      </c>
      <c r="CO25" s="18">
        <v>0</v>
      </c>
      <c r="CP25" s="18">
        <v>4</v>
      </c>
      <c r="CQ25" s="18">
        <v>4</v>
      </c>
      <c r="CR25" s="18">
        <v>5</v>
      </c>
      <c r="CS25">
        <f t="shared" si="4"/>
        <v>9</v>
      </c>
      <c r="CT25">
        <f t="shared" si="5"/>
        <v>8</v>
      </c>
      <c r="CU25">
        <f t="shared" si="6"/>
        <v>2</v>
      </c>
      <c r="CV25">
        <f t="shared" si="7"/>
        <v>19</v>
      </c>
      <c r="CW25">
        <v>0</v>
      </c>
      <c r="CX25">
        <v>0</v>
      </c>
      <c r="CY25">
        <v>4</v>
      </c>
      <c r="CZ25" t="b">
        <v>1</v>
      </c>
    </row>
    <row r="26" spans="1:104" x14ac:dyDescent="0.35">
      <c r="A26" s="10">
        <v>25</v>
      </c>
      <c r="B26" t="s">
        <v>436</v>
      </c>
      <c r="C26" s="1">
        <v>19958</v>
      </c>
      <c r="D26" s="9">
        <f t="shared" si="0"/>
        <v>63</v>
      </c>
      <c r="E26" s="9">
        <f t="shared" si="8"/>
        <v>2</v>
      </c>
      <c r="F26" s="1">
        <v>43075</v>
      </c>
      <c r="G26" s="3">
        <v>43166</v>
      </c>
      <c r="H26" s="12">
        <f t="shared" si="9"/>
        <v>3.0333333333333332</v>
      </c>
      <c r="I26">
        <v>4</v>
      </c>
      <c r="J26">
        <v>0</v>
      </c>
      <c r="K26">
        <f t="shared" si="1"/>
        <v>6</v>
      </c>
      <c r="L26" t="b">
        <v>0</v>
      </c>
      <c r="M26" t="b">
        <v>0</v>
      </c>
      <c r="N26" t="b">
        <v>0</v>
      </c>
      <c r="O26" t="b">
        <v>0</v>
      </c>
      <c r="P26" t="b">
        <v>0</v>
      </c>
      <c r="Q26" t="b">
        <v>0</v>
      </c>
      <c r="R26" t="b">
        <v>0</v>
      </c>
      <c r="S26" t="b">
        <v>1</v>
      </c>
      <c r="T26" t="b">
        <v>0</v>
      </c>
      <c r="U26" t="s">
        <v>49</v>
      </c>
      <c r="V26" t="s">
        <v>74</v>
      </c>
      <c r="W26" t="s">
        <v>48</v>
      </c>
      <c r="X26" t="s">
        <v>146</v>
      </c>
      <c r="Y26" t="s">
        <v>76</v>
      </c>
      <c r="AC26" s="11" t="str">
        <f>IF(OR(INDEX(U26='ICD-codes-stroke'!$A$1:$A$20,)),"1",IF(OR(INDEX(U26='ICD-codes-stroke'!$A$22:$A$35,)),"2",IF(OR(INDEX(U26='ICD-codes-stroke'!$A$37:$A$64,)),"3","")))</f>
        <v>3</v>
      </c>
      <c r="AD26" s="1" t="str">
        <f>IF(COUNTIF(U26:AB26,"*"&amp;'ICD codes-diseases'!$A$15&amp;"*"),"YES",IF(COUNTIF(U26:AB26,"*"&amp;'ICD codes-diseases'!$A$16&amp;"*"),"YES",IF(COUNTIF(U26:AB26,"*"&amp;'ICD codes-diseases'!$A$17&amp;"*"),"YES",IF(COUNTIF(U26:AB26,"*"&amp;'ICD codes-diseases'!$A$18&amp;"*"),"YES",IF(COUNTIF(U26:AB26,"*"&amp;'ICD codes-diseases'!$A$19&amp;"*"),"YES",IF(COUNTIF(U26:AB26,"*"&amp;'ICD codes-diseases'!$A$20&amp;"*"),"YES",IF(COUNTIF(U26:AB26,"*"&amp;'ICD codes-diseases'!$A$21&amp;"*"),"YES",IF(COUNTIF(U26:AB26,"*"&amp;'ICD codes-diseases'!$A$22&amp;"*"),"YES",IF(COUNTIF(U26:AB26,"*"&amp;'ICD codes-diseases'!$A$23&amp;"*"),"YES",IF(COUNTIF(U26:AB26,"*"&amp;'ICD codes-diseases'!$A$24&amp;"*"),"YES",IF(COUNTIF(U26:AB26,"*"&amp;'ICD codes-diseases'!$A$25&amp;"*"),"YES",IF(COUNTIF(U26:AB26,"*"&amp;'ICD codes-diseases'!$A$26&amp;"*"),"YES",IF(COUNTIF(U26:AB26,"*"&amp;'ICD codes-diseases'!$A$27&amp;"*"),"YES",IF(COUNTIF(U26:AB26,"*"&amp;'ICD codes-diseases'!$A$28&amp;"*"),"YES",IF(COUNTIF(U26:AB26,"*"&amp;'ICD codes-diseases'!$A$29&amp;"*"),"YES",IF(COUNTIF(U26:AB26,"*"&amp;'ICD codes-diseases'!$A$30&amp;"*"),"YES","NO"))))))))))))))))</f>
        <v>NO</v>
      </c>
      <c r="AE26" s="1" t="str">
        <f>IF(COUNTIF(U26:AB26,"*"&amp;'ICD codes-diseases'!$A$92&amp;"*"),"YES","NO")</f>
        <v>YES</v>
      </c>
      <c r="AF26" s="10" t="str">
        <f>IF(COUNTIF(U26:AB26,"*"&amp;'ICD codes-diseases'!$A$34&amp;"*"),"YES",IF(COUNTIF(U26:AB26,"*"&amp;'ICD codes-diseases'!$A$35&amp;"*"),"YES",IF(COUNTIF(U26:AB26,"*"&amp;'ICD codes-diseases'!$A$36&amp;"*"),"YES",IF(COUNTIF(U26:AB26,"*"&amp;'ICD codes-diseases'!$A$37&amp;"*"),"YES",IF(COUNTIF(U26:AB26,"*"&amp;'ICD codes-diseases'!$A$38&amp;"*"),"YES",IF(COUNTIF(U26:AB26,"*"&amp;'ICD codes-diseases'!$A$39&amp;"*"),"YES","NO"))))))</f>
        <v>NO</v>
      </c>
      <c r="AG26" s="1" t="str">
        <f>IF(COUNTIF(U26:AB26,'ICD codes-diseases'!$A$113),"YES","NO")</f>
        <v>NO</v>
      </c>
      <c r="AH26" s="1" t="str">
        <f>IF(COUNTIF(U26:AB26,"*"&amp;'ICD codes-diseases'!$A$96&amp;"*"),"YES",IF(COUNTIF(U26:AB26,"*"&amp;'ICD codes-diseases'!$A$97&amp;"*"),"YES",IF(COUNTIF(U26:AB26,"*"&amp;'ICD codes-diseases'!$A$98&amp;"*"),"YES",IF(COUNTIF(U26:AB26,"*"&amp;'ICD codes-diseases'!$A$99&amp;"*"),"YES",IF(COUNTIF(U26:AB26,"*"&amp;'ICD codes-diseases'!$A$100&amp;"*"),"YES",IF(COUNTIF(U26:AB26,"*"&amp;'ICD codes-diseases'!$A$101&amp;"*"),"YES",IF(COUNTIF(U26:AB26,"*"&amp;'ICD codes-diseases'!$A$102&amp;"*"),"YES",IF(COUNTIF(U26:AB26,"*"&amp;'ICD codes-diseases'!$A$103&amp;"*"),"YES","NO"))))))))</f>
        <v>NO</v>
      </c>
      <c r="AI26" s="1" t="str">
        <f>IF(COUNTIF(U26:AB26,"*"&amp;'ICD codes-diseases'!$A$116&amp;"*"),"YES",IF(COUNTIF(U26:AB26,"*"&amp;'ICD codes-diseases'!$A$117&amp;"*"),"YES","NO"))</f>
        <v>NO</v>
      </c>
      <c r="AJ26" s="1" t="str">
        <f>IF(COUNTIF(U26:AB26,"*"&amp;'ICD codes-diseases'!$A$206&amp;"*"),"YES","NO")</f>
        <v>NO</v>
      </c>
      <c r="AK26" s="1" t="str">
        <f>IF(COUNTIF(U26:AB26,"*"&amp;'ICD codes-diseases'!$A$217&amp;"*"),"YES","NO")</f>
        <v>NO</v>
      </c>
      <c r="AL26" s="1" t="str">
        <f>IF(COUNTIF(U26:AB26,"*"&amp;'ICD codes-diseases'!$A$216&amp;"*"),"YES","NO")</f>
        <v>NO</v>
      </c>
      <c r="AM26" s="1" t="str">
        <f>IF(COUNTIF(U26:AB26,"*"&amp;'ICD codes-diseases'!$A$73&amp;"*"),"YES",IF(COUNTIF(U26:AB26,"*"&amp;'ICD codes-diseases'!$A$74&amp;"*"),"YES",IF(COUNTIF(U26:AB26,"*"&amp;'ICD codes-diseases'!$A$75&amp;"*"),"YES","NO")))</f>
        <v>YES</v>
      </c>
      <c r="AN26" s="1" t="str">
        <f>IF(COUNTIF(U26:AB26,"*"&amp;'ICD codes-diseases'!$A$76&amp;"*"),"YES",IF(COUNTIF(U26:AB26,"*"&amp;'ICD codes-diseases'!$A$77&amp;"*"),"YES",IF(COUNTIF(U26:AB26,"*"&amp;'ICD codes-diseases'!$A$78&amp;"*"),"YES","NO")))</f>
        <v>NO</v>
      </c>
      <c r="AO26" s="1" t="str">
        <f>IF(COUNTIF(U26:AB26,"*"&amp;'ICD codes-diseases'!$A$209&amp;"*"),"YES",IF(COUNTIF(U26:AB26,"*"&amp;'ICD codes-diseases'!$A$212&amp;"*"),"YES","NO"))</f>
        <v>NO</v>
      </c>
      <c r="AP26" s="1" t="str">
        <f>IF(COUNTIF(U26:AB26,"*"&amp;'ICD codes-diseases'!$A$47&amp;"*"),"YES",IF(COUNTIF(U26:AB26,"*"&amp;'ICD codes-diseases'!$A$48&amp;"*"),"YES",IF(COUNTIF(U26:AB26,"*"&amp;'ICD codes-diseases'!$A$49&amp;"*"),"YES",IF(COUNTIF(U26:AB26,"*"&amp;'ICD codes-diseases'!$A$50&amp;"*"),"YES",IF(COUNTIF(U26:AB26,"*"&amp;'ICD codes-diseases'!$A$52&amp;"*"),"YES",IF(COUNTIF(U26:AB26,"*"&amp;'ICD codes-diseases'!$A$53&amp;"*"),"YES",IF(COUNTIF(U26:AB26,"*"&amp;'ICD codes-diseases'!$A$54&amp;"*"),"YES",IF(COUNTIF(U26:AB26,"*"&amp;'ICD codes-diseases'!$A$55&amp;"*"),"YES",IF(COUNTIF(U26:AB26,"*"&amp;'ICD codes-diseases'!$A$56&amp;"*"),"YES",IF(COUNTIF(U26:AB26,"*"&amp;'ICD codes-diseases'!$A$57&amp;"*"),"YES",IF(COUNTIF(U26:AB26,"*"&amp;'ICD codes-diseases'!$A$58&amp;"*"),"YES",IF(COUNTIF(U26:AB26,"*"&amp;'ICD codes-diseases'!$A$60&amp;"*"),"YES",IF(COUNTIF(U26:AB26,"*"&amp;'ICD codes-diseases'!$A$61&amp;"*"),"YES","NO")))))))))))))</f>
        <v>NO</v>
      </c>
      <c r="AQ26" s="10" t="b">
        <f t="shared" si="2"/>
        <v>1</v>
      </c>
      <c r="AR26">
        <v>0</v>
      </c>
      <c r="AS26">
        <v>5</v>
      </c>
      <c r="AT26">
        <v>5</v>
      </c>
      <c r="AU26">
        <v>5</v>
      </c>
      <c r="AV26" t="b">
        <f t="shared" si="3"/>
        <v>1</v>
      </c>
      <c r="AW26">
        <v>1</v>
      </c>
      <c r="AX26">
        <v>58</v>
      </c>
      <c r="AY26">
        <v>20</v>
      </c>
      <c r="AZ26">
        <v>0</v>
      </c>
      <c r="BA26">
        <v>4</v>
      </c>
      <c r="BB26">
        <v>2</v>
      </c>
      <c r="BC26">
        <v>0</v>
      </c>
      <c r="BD26">
        <v>1</v>
      </c>
      <c r="BE26">
        <f t="shared" si="10"/>
        <v>3</v>
      </c>
      <c r="BF26" t="s">
        <v>38</v>
      </c>
      <c r="BG26" t="s">
        <v>38</v>
      </c>
      <c r="BH26">
        <f t="shared" si="11"/>
        <v>3</v>
      </c>
      <c r="BI26" t="s">
        <v>38</v>
      </c>
      <c r="BJ26" t="s">
        <v>38</v>
      </c>
      <c r="BK26" t="s">
        <v>37</v>
      </c>
      <c r="BL26" t="b">
        <v>0</v>
      </c>
      <c r="BM26" s="16">
        <v>3</v>
      </c>
      <c r="BN26" s="16">
        <v>7</v>
      </c>
      <c r="BO26" s="16">
        <v>0</v>
      </c>
      <c r="BP26" s="16">
        <v>0</v>
      </c>
      <c r="BQ26" s="16">
        <v>4</v>
      </c>
      <c r="BR26" s="16">
        <v>1</v>
      </c>
      <c r="BS26" s="16">
        <v>0</v>
      </c>
      <c r="BT26" s="16">
        <v>4</v>
      </c>
      <c r="BU26" s="16">
        <v>0</v>
      </c>
      <c r="BV26" s="16">
        <v>0</v>
      </c>
      <c r="BW26" s="16">
        <v>0</v>
      </c>
      <c r="BX26" s="16">
        <v>3</v>
      </c>
      <c r="BY26" s="16">
        <v>7</v>
      </c>
      <c r="BZ26" s="16">
        <v>7</v>
      </c>
      <c r="CA26" s="16">
        <v>2</v>
      </c>
      <c r="CB26" s="16">
        <v>4</v>
      </c>
      <c r="CC26" s="18">
        <v>0</v>
      </c>
      <c r="CD26" s="18">
        <v>0</v>
      </c>
      <c r="CE26" s="18">
        <v>0</v>
      </c>
      <c r="CF26" s="18">
        <v>0</v>
      </c>
      <c r="CG26" s="18">
        <v>0</v>
      </c>
      <c r="CH26" s="18">
        <v>4</v>
      </c>
      <c r="CI26" s="18">
        <v>7</v>
      </c>
      <c r="CJ26" s="18">
        <v>3</v>
      </c>
      <c r="CK26" s="18">
        <v>0</v>
      </c>
      <c r="CL26" s="18">
        <v>0</v>
      </c>
      <c r="CM26" s="18">
        <v>0</v>
      </c>
      <c r="CN26" s="18">
        <v>0</v>
      </c>
      <c r="CO26" s="18">
        <v>4</v>
      </c>
      <c r="CP26" s="18">
        <v>7</v>
      </c>
      <c r="CQ26" s="18">
        <v>3</v>
      </c>
      <c r="CR26" s="18">
        <v>3</v>
      </c>
      <c r="CS26">
        <f t="shared" si="4"/>
        <v>2</v>
      </c>
      <c r="CT26">
        <f t="shared" si="5"/>
        <v>5</v>
      </c>
      <c r="CU26">
        <f t="shared" si="6"/>
        <v>5</v>
      </c>
      <c r="CV26">
        <f t="shared" si="7"/>
        <v>12</v>
      </c>
      <c r="CW26">
        <v>0</v>
      </c>
      <c r="CX26">
        <v>0</v>
      </c>
      <c r="CY26">
        <v>4</v>
      </c>
      <c r="CZ26" t="b">
        <v>1</v>
      </c>
    </row>
    <row r="27" spans="1:104" x14ac:dyDescent="0.35">
      <c r="A27" s="10">
        <v>26</v>
      </c>
      <c r="B27" t="s">
        <v>436</v>
      </c>
      <c r="C27" s="1">
        <v>21709</v>
      </c>
      <c r="D27" s="9">
        <f t="shared" si="0"/>
        <v>58</v>
      </c>
      <c r="E27" s="9">
        <f t="shared" si="8"/>
        <v>2</v>
      </c>
      <c r="F27" s="1">
        <v>43122</v>
      </c>
      <c r="G27" s="3">
        <v>43166</v>
      </c>
      <c r="H27" s="12">
        <f t="shared" si="9"/>
        <v>1.5</v>
      </c>
      <c r="I27">
        <v>3</v>
      </c>
      <c r="J27">
        <v>0</v>
      </c>
      <c r="K27">
        <f t="shared" si="1"/>
        <v>7</v>
      </c>
      <c r="L27" t="b">
        <v>0</v>
      </c>
      <c r="M27" t="b">
        <v>0</v>
      </c>
      <c r="N27" t="b">
        <v>0</v>
      </c>
      <c r="O27" t="b">
        <v>0</v>
      </c>
      <c r="P27" t="b">
        <v>0</v>
      </c>
      <c r="Q27" t="b">
        <v>0</v>
      </c>
      <c r="R27" t="b">
        <v>0</v>
      </c>
      <c r="S27" t="b">
        <v>0</v>
      </c>
      <c r="T27" t="b">
        <v>1</v>
      </c>
      <c r="U27" t="s">
        <v>84</v>
      </c>
      <c r="V27" t="s">
        <v>43</v>
      </c>
      <c r="W27" t="s">
        <v>48</v>
      </c>
      <c r="X27" t="s">
        <v>77</v>
      </c>
      <c r="Y27" t="s">
        <v>79</v>
      </c>
      <c r="AC27" s="11" t="str">
        <f>IF(OR(INDEX(U27='ICD-codes-stroke'!$A$1:$A$20,)),"1",IF(OR(INDEX(U27='ICD-codes-stroke'!$A$22:$A$35,)),"2",IF(OR(INDEX(U27='ICD-codes-stroke'!$A$37:$A$64,)),"3","")))</f>
        <v>2</v>
      </c>
      <c r="AD27" s="1" t="str">
        <f>IF(COUNTIF(U27:AB27,"*"&amp;'ICD codes-diseases'!$A$15&amp;"*"),"YES",IF(COUNTIF(U27:AB27,"*"&amp;'ICD codes-diseases'!$A$16&amp;"*"),"YES",IF(COUNTIF(U27:AB27,"*"&amp;'ICD codes-diseases'!$A$17&amp;"*"),"YES",IF(COUNTIF(U27:AB27,"*"&amp;'ICD codes-diseases'!$A$18&amp;"*"),"YES",IF(COUNTIF(U27:AB27,"*"&amp;'ICD codes-diseases'!$A$19&amp;"*"),"YES",IF(COUNTIF(U27:AB27,"*"&amp;'ICD codes-diseases'!$A$20&amp;"*"),"YES",IF(COUNTIF(U27:AB27,"*"&amp;'ICD codes-diseases'!$A$21&amp;"*"),"YES",IF(COUNTIF(U27:AB27,"*"&amp;'ICD codes-diseases'!$A$22&amp;"*"),"YES",IF(COUNTIF(U27:AB27,"*"&amp;'ICD codes-diseases'!$A$23&amp;"*"),"YES",IF(COUNTIF(U27:AB27,"*"&amp;'ICD codes-diseases'!$A$24&amp;"*"),"YES",IF(COUNTIF(U27:AB27,"*"&amp;'ICD codes-diseases'!$A$25&amp;"*"),"YES",IF(COUNTIF(U27:AB27,"*"&amp;'ICD codes-diseases'!$A$26&amp;"*"),"YES",IF(COUNTIF(U27:AB27,"*"&amp;'ICD codes-diseases'!$A$27&amp;"*"),"YES",IF(COUNTIF(U27:AB27,"*"&amp;'ICD codes-diseases'!$A$28&amp;"*"),"YES",IF(COUNTIF(U27:AB27,"*"&amp;'ICD codes-diseases'!$A$29&amp;"*"),"YES",IF(COUNTIF(U27:AB27,"*"&amp;'ICD codes-diseases'!$A$30&amp;"*"),"YES","NO"))))))))))))))))</f>
        <v>YES</v>
      </c>
      <c r="AE27" s="1" t="str">
        <f>IF(COUNTIF(U27:AB27,"*"&amp;'ICD codes-diseases'!$A$92&amp;"*"),"YES","NO")</f>
        <v>YES</v>
      </c>
      <c r="AF27" s="10" t="str">
        <f>IF(COUNTIF(U27:AB27,"*"&amp;'ICD codes-diseases'!$A$34&amp;"*"),"YES",IF(COUNTIF(U27:AB27,"*"&amp;'ICD codes-diseases'!$A$35&amp;"*"),"YES",IF(COUNTIF(U27:AB27,"*"&amp;'ICD codes-diseases'!$A$36&amp;"*"),"YES",IF(COUNTIF(U27:AB27,"*"&amp;'ICD codes-diseases'!$A$37&amp;"*"),"YES",IF(COUNTIF(U27:AB27,"*"&amp;'ICD codes-diseases'!$A$38&amp;"*"),"YES",IF(COUNTIF(U27:AB27,"*"&amp;'ICD codes-diseases'!$A$39&amp;"*"),"YES","NO"))))))</f>
        <v>NO</v>
      </c>
      <c r="AG27" s="1" t="str">
        <f>IF(COUNTIF(U27:AB27,'ICD codes-diseases'!$A$113),"YES","NO")</f>
        <v>NO</v>
      </c>
      <c r="AH27" s="1" t="str">
        <f>IF(COUNTIF(U27:AB27,"*"&amp;'ICD codes-diseases'!$A$96&amp;"*"),"YES",IF(COUNTIF(U27:AB27,"*"&amp;'ICD codes-diseases'!$A$97&amp;"*"),"YES",IF(COUNTIF(U27:AB27,"*"&amp;'ICD codes-diseases'!$A$98&amp;"*"),"YES",IF(COUNTIF(U27:AB27,"*"&amp;'ICD codes-diseases'!$A$99&amp;"*"),"YES",IF(COUNTIF(U27:AB27,"*"&amp;'ICD codes-diseases'!$A$100&amp;"*"),"YES",IF(COUNTIF(U27:AB27,"*"&amp;'ICD codes-diseases'!$A$101&amp;"*"),"YES",IF(COUNTIF(U27:AB27,"*"&amp;'ICD codes-diseases'!$A$102&amp;"*"),"YES",IF(COUNTIF(U27:AB27,"*"&amp;'ICD codes-diseases'!$A$103&amp;"*"),"YES","NO"))))))))</f>
        <v>NO</v>
      </c>
      <c r="AI27" s="1" t="str">
        <f>IF(COUNTIF(U27:AB27,"*"&amp;'ICD codes-diseases'!$A$116&amp;"*"),"YES",IF(COUNTIF(U27:AB27,"*"&amp;'ICD codes-diseases'!$A$117&amp;"*"),"YES","NO"))</f>
        <v>NO</v>
      </c>
      <c r="AJ27" s="1" t="str">
        <f>IF(COUNTIF(U27:AB27,"*"&amp;'ICD codes-diseases'!$A$206&amp;"*"),"YES","NO")</f>
        <v>NO</v>
      </c>
      <c r="AK27" s="1" t="str">
        <f>IF(COUNTIF(U27:AB27,"*"&amp;'ICD codes-diseases'!$A$217&amp;"*"),"YES","NO")</f>
        <v>NO</v>
      </c>
      <c r="AL27" s="1" t="str">
        <f>IF(COUNTIF(U27:AB27,"*"&amp;'ICD codes-diseases'!$A$216&amp;"*"),"YES","NO")</f>
        <v>NO</v>
      </c>
      <c r="AM27" s="1" t="str">
        <f>IF(COUNTIF(U27:AB27,"*"&amp;'ICD codes-diseases'!$A$73&amp;"*"),"YES",IF(COUNTIF(U27:AB27,"*"&amp;'ICD codes-diseases'!$A$74&amp;"*"),"YES",IF(COUNTIF(U27:AB27,"*"&amp;'ICD codes-diseases'!$A$75&amp;"*"),"YES","NO")))</f>
        <v>YES</v>
      </c>
      <c r="AN27" s="1" t="str">
        <f>IF(COUNTIF(U27:AB27,"*"&amp;'ICD codes-diseases'!$A$76&amp;"*"),"YES",IF(COUNTIF(U27:AB27,"*"&amp;'ICD codes-diseases'!$A$77&amp;"*"),"YES",IF(COUNTIF(U27:AB27,"*"&amp;'ICD codes-diseases'!$A$78&amp;"*"),"YES","NO")))</f>
        <v>NO</v>
      </c>
      <c r="AO27" s="1" t="str">
        <f>IF(COUNTIF(U27:AB27,"*"&amp;'ICD codes-diseases'!$A$209&amp;"*"),"YES",IF(COUNTIF(U27:AB27,"*"&amp;'ICD codes-diseases'!$A$212&amp;"*"),"YES","NO"))</f>
        <v>YES</v>
      </c>
      <c r="AP27" s="1" t="str">
        <f>IF(COUNTIF(U27:AB27,"*"&amp;'ICD codes-diseases'!$A$47&amp;"*"),"YES",IF(COUNTIF(U27:AB27,"*"&amp;'ICD codes-diseases'!$A$48&amp;"*"),"YES",IF(COUNTIF(U27:AB27,"*"&amp;'ICD codes-diseases'!$A$49&amp;"*"),"YES",IF(COUNTIF(U27:AB27,"*"&amp;'ICD codes-diseases'!$A$50&amp;"*"),"YES",IF(COUNTIF(U27:AB27,"*"&amp;'ICD codes-diseases'!$A$52&amp;"*"),"YES",IF(COUNTIF(U27:AB27,"*"&amp;'ICD codes-diseases'!$A$53&amp;"*"),"YES",IF(COUNTIF(U27:AB27,"*"&amp;'ICD codes-diseases'!$A$54&amp;"*"),"YES",IF(COUNTIF(U27:AB27,"*"&amp;'ICD codes-diseases'!$A$55&amp;"*"),"YES",IF(COUNTIF(U27:AB27,"*"&amp;'ICD codes-diseases'!$A$56&amp;"*"),"YES",IF(COUNTIF(U27:AB27,"*"&amp;'ICD codes-diseases'!$A$57&amp;"*"),"YES",IF(COUNTIF(U27:AB27,"*"&amp;'ICD codes-diseases'!$A$58&amp;"*"),"YES",IF(COUNTIF(U27:AB27,"*"&amp;'ICD codes-diseases'!$A$60&amp;"*"),"YES",IF(COUNTIF(U27:AB27,"*"&amp;'ICD codes-diseases'!$A$61&amp;"*"),"YES","NO")))))))))))))</f>
        <v>NO</v>
      </c>
      <c r="AQ27" s="10" t="b">
        <f t="shared" si="2"/>
        <v>0</v>
      </c>
      <c r="AR27">
        <v>5</v>
      </c>
      <c r="AS27">
        <v>5</v>
      </c>
      <c r="AT27">
        <v>5</v>
      </c>
      <c r="AU27">
        <v>5</v>
      </c>
      <c r="AV27" t="b">
        <f t="shared" si="3"/>
        <v>1</v>
      </c>
      <c r="AW27">
        <v>5</v>
      </c>
      <c r="AX27">
        <v>107</v>
      </c>
      <c r="AY27">
        <v>100</v>
      </c>
      <c r="AZ27">
        <v>0</v>
      </c>
      <c r="BA27">
        <v>3</v>
      </c>
      <c r="BB27">
        <v>5</v>
      </c>
      <c r="BC27">
        <v>0</v>
      </c>
      <c r="BD27">
        <v>4</v>
      </c>
      <c r="BE27">
        <f t="shared" si="10"/>
        <v>2</v>
      </c>
      <c r="BF27" t="s">
        <v>37</v>
      </c>
      <c r="BG27" t="s">
        <v>38</v>
      </c>
      <c r="BH27">
        <f t="shared" si="11"/>
        <v>2</v>
      </c>
      <c r="BI27" t="s">
        <v>37</v>
      </c>
      <c r="BJ27" t="s">
        <v>38</v>
      </c>
      <c r="BK27" t="s">
        <v>37</v>
      </c>
      <c r="BL27" t="b">
        <v>0</v>
      </c>
      <c r="BM27" s="16">
        <v>0</v>
      </c>
      <c r="BN27" s="16">
        <v>1</v>
      </c>
      <c r="BO27" s="16">
        <v>1</v>
      </c>
      <c r="BP27" s="16">
        <v>1</v>
      </c>
      <c r="BQ27" s="16">
        <v>1</v>
      </c>
      <c r="BR27" s="16">
        <v>2</v>
      </c>
      <c r="BS27" s="16">
        <v>1</v>
      </c>
      <c r="BT27" s="16">
        <v>1</v>
      </c>
      <c r="BU27" s="16">
        <v>0</v>
      </c>
      <c r="BV27" s="16">
        <v>1</v>
      </c>
      <c r="BW27" s="16">
        <v>1</v>
      </c>
      <c r="BX27" s="16">
        <v>4</v>
      </c>
      <c r="BY27" s="16">
        <v>4</v>
      </c>
      <c r="BZ27" s="16">
        <v>1</v>
      </c>
      <c r="CA27" s="16">
        <v>1</v>
      </c>
      <c r="CB27" s="16">
        <v>1</v>
      </c>
      <c r="CC27" s="18">
        <v>1</v>
      </c>
      <c r="CD27" s="18">
        <v>1</v>
      </c>
      <c r="CE27" s="18">
        <v>1</v>
      </c>
      <c r="CF27" s="18">
        <v>1</v>
      </c>
      <c r="CG27" s="18">
        <v>4</v>
      </c>
      <c r="CH27" s="18">
        <v>4</v>
      </c>
      <c r="CI27" s="18">
        <v>4</v>
      </c>
      <c r="CJ27" s="18">
        <v>4</v>
      </c>
      <c r="CK27" s="18">
        <v>1</v>
      </c>
      <c r="CL27" s="18">
        <v>1</v>
      </c>
      <c r="CM27" s="18">
        <v>1</v>
      </c>
      <c r="CN27" s="18">
        <v>1</v>
      </c>
      <c r="CO27" s="18">
        <v>4</v>
      </c>
      <c r="CP27" s="18">
        <v>4</v>
      </c>
      <c r="CQ27" s="18">
        <v>4</v>
      </c>
      <c r="CR27" s="18">
        <v>4</v>
      </c>
      <c r="CS27">
        <f t="shared" si="4"/>
        <v>20</v>
      </c>
      <c r="CT27">
        <f t="shared" si="5"/>
        <v>10</v>
      </c>
      <c r="CU27">
        <f t="shared" si="6"/>
        <v>0</v>
      </c>
      <c r="CV27">
        <f t="shared" si="7"/>
        <v>30</v>
      </c>
      <c r="CW27">
        <v>0</v>
      </c>
      <c r="CX27">
        <v>0</v>
      </c>
      <c r="CY27">
        <v>2</v>
      </c>
      <c r="CZ27" t="b">
        <v>1</v>
      </c>
    </row>
    <row r="28" spans="1:104" x14ac:dyDescent="0.35">
      <c r="A28" s="10">
        <v>27</v>
      </c>
      <c r="B28" t="s">
        <v>436</v>
      </c>
      <c r="C28" s="1">
        <v>20495</v>
      </c>
      <c r="D28" s="9">
        <f t="shared" si="0"/>
        <v>62</v>
      </c>
      <c r="E28" s="9">
        <f t="shared" si="8"/>
        <v>2</v>
      </c>
      <c r="F28" s="1">
        <v>43077</v>
      </c>
      <c r="G28" s="3">
        <v>43166</v>
      </c>
      <c r="H28" s="12">
        <f t="shared" si="9"/>
        <v>2.9666666666666668</v>
      </c>
      <c r="I28">
        <v>3</v>
      </c>
      <c r="J28">
        <v>2</v>
      </c>
      <c r="K28">
        <f t="shared" si="1"/>
        <v>1</v>
      </c>
      <c r="L28" t="b">
        <v>1</v>
      </c>
      <c r="M28" t="b">
        <v>0</v>
      </c>
      <c r="N28" t="b">
        <v>0</v>
      </c>
      <c r="O28" t="b">
        <v>0</v>
      </c>
      <c r="P28" t="b">
        <v>0</v>
      </c>
      <c r="Q28" t="b">
        <v>0</v>
      </c>
      <c r="R28" t="b">
        <v>0</v>
      </c>
      <c r="S28" t="b">
        <v>0</v>
      </c>
      <c r="T28" t="b">
        <v>0</v>
      </c>
      <c r="U28" t="s">
        <v>49</v>
      </c>
      <c r="V28" t="s">
        <v>43</v>
      </c>
      <c r="W28" t="s">
        <v>48</v>
      </c>
      <c r="X28" t="s">
        <v>80</v>
      </c>
      <c r="Y28" t="s">
        <v>57</v>
      </c>
      <c r="AC28" s="11" t="str">
        <f>IF(OR(INDEX(U28='ICD-codes-stroke'!$A$1:$A$20,)),"1",IF(OR(INDEX(U28='ICD-codes-stroke'!$A$22:$A$35,)),"2",IF(OR(INDEX(U28='ICD-codes-stroke'!$A$37:$A$64,)),"3","")))</f>
        <v>3</v>
      </c>
      <c r="AD28" s="1" t="str">
        <f>IF(COUNTIF(U28:AB28,"*"&amp;'ICD codes-diseases'!$A$15&amp;"*"),"YES",IF(COUNTIF(U28:AB28,"*"&amp;'ICD codes-diseases'!$A$16&amp;"*"),"YES",IF(COUNTIF(U28:AB28,"*"&amp;'ICD codes-diseases'!$A$17&amp;"*"),"YES",IF(COUNTIF(U28:AB28,"*"&amp;'ICD codes-diseases'!$A$18&amp;"*"),"YES",IF(COUNTIF(U28:AB28,"*"&amp;'ICD codes-diseases'!$A$19&amp;"*"),"YES",IF(COUNTIF(U28:AB28,"*"&amp;'ICD codes-diseases'!$A$20&amp;"*"),"YES",IF(COUNTIF(U28:AB28,"*"&amp;'ICD codes-diseases'!$A$21&amp;"*"),"YES",IF(COUNTIF(U28:AB28,"*"&amp;'ICD codes-diseases'!$A$22&amp;"*"),"YES",IF(COUNTIF(U28:AB28,"*"&amp;'ICD codes-diseases'!$A$23&amp;"*"),"YES",IF(COUNTIF(U28:AB28,"*"&amp;'ICD codes-diseases'!$A$24&amp;"*"),"YES",IF(COUNTIF(U28:AB28,"*"&amp;'ICD codes-diseases'!$A$25&amp;"*"),"YES",IF(COUNTIF(U28:AB28,"*"&amp;'ICD codes-diseases'!$A$26&amp;"*"),"YES",IF(COUNTIF(U28:AB28,"*"&amp;'ICD codes-diseases'!$A$27&amp;"*"),"YES",IF(COUNTIF(U28:AB28,"*"&amp;'ICD codes-diseases'!$A$28&amp;"*"),"YES",IF(COUNTIF(U28:AB28,"*"&amp;'ICD codes-diseases'!$A$29&amp;"*"),"YES",IF(COUNTIF(U28:AB28,"*"&amp;'ICD codes-diseases'!$A$30&amp;"*"),"YES","NO"))))))))))))))))</f>
        <v>YES</v>
      </c>
      <c r="AE28" s="1" t="str">
        <f>IF(COUNTIF(U28:AB28,"*"&amp;'ICD codes-diseases'!$A$92&amp;"*"),"YES","NO")</f>
        <v>YES</v>
      </c>
      <c r="AF28" s="10" t="str">
        <f>IF(COUNTIF(U28:AB28,"*"&amp;'ICD codes-diseases'!$A$34&amp;"*"),"YES",IF(COUNTIF(U28:AB28,"*"&amp;'ICD codes-diseases'!$A$35&amp;"*"),"YES",IF(COUNTIF(U28:AB28,"*"&amp;'ICD codes-diseases'!$A$36&amp;"*"),"YES",IF(COUNTIF(U28:AB28,"*"&amp;'ICD codes-diseases'!$A$37&amp;"*"),"YES",IF(COUNTIF(U28:AB28,"*"&amp;'ICD codes-diseases'!$A$38&amp;"*"),"YES",IF(COUNTIF(U28:AB28,"*"&amp;'ICD codes-diseases'!$A$39&amp;"*"),"YES","NO"))))))</f>
        <v>NO</v>
      </c>
      <c r="AG28" s="1" t="str">
        <f>IF(COUNTIF(U28:AB28,'ICD codes-diseases'!$A$113),"YES","NO")</f>
        <v>NO</v>
      </c>
      <c r="AH28" s="1" t="str">
        <f>IF(COUNTIF(U28:AB28,"*"&amp;'ICD codes-diseases'!$A$96&amp;"*"),"YES",IF(COUNTIF(U28:AB28,"*"&amp;'ICD codes-diseases'!$A$97&amp;"*"),"YES",IF(COUNTIF(U28:AB28,"*"&amp;'ICD codes-diseases'!$A$98&amp;"*"),"YES",IF(COUNTIF(U28:AB28,"*"&amp;'ICD codes-diseases'!$A$99&amp;"*"),"YES",IF(COUNTIF(U28:AB28,"*"&amp;'ICD codes-diseases'!$A$100&amp;"*"),"YES",IF(COUNTIF(U28:AB28,"*"&amp;'ICD codes-diseases'!$A$101&amp;"*"),"YES",IF(COUNTIF(U28:AB28,"*"&amp;'ICD codes-diseases'!$A$102&amp;"*"),"YES",IF(COUNTIF(U28:AB28,"*"&amp;'ICD codes-diseases'!$A$103&amp;"*"),"YES","NO"))))))))</f>
        <v>NO</v>
      </c>
      <c r="AI28" s="1" t="str">
        <f>IF(COUNTIF(U28:AB28,"*"&amp;'ICD codes-diseases'!$A$116&amp;"*"),"YES",IF(COUNTIF(U28:AB28,"*"&amp;'ICD codes-diseases'!$A$117&amp;"*"),"YES","NO"))</f>
        <v>NO</v>
      </c>
      <c r="AJ28" s="1" t="str">
        <f>IF(COUNTIF(U28:AB28,"*"&amp;'ICD codes-diseases'!$A$206&amp;"*"),"YES","NO")</f>
        <v>NO</v>
      </c>
      <c r="AK28" s="1" t="str">
        <f>IF(COUNTIF(U28:AB28,"*"&amp;'ICD codes-diseases'!$A$217&amp;"*"),"YES","NO")</f>
        <v>NO</v>
      </c>
      <c r="AL28" s="1" t="str">
        <f>IF(COUNTIF(U28:AB28,"*"&amp;'ICD codes-diseases'!$A$216&amp;"*"),"YES","NO")</f>
        <v>NO</v>
      </c>
      <c r="AM28" s="1" t="str">
        <f>IF(COUNTIF(U28:AB28,"*"&amp;'ICD codes-diseases'!$A$73&amp;"*"),"YES",IF(COUNTIF(U28:AB28,"*"&amp;'ICD codes-diseases'!$A$74&amp;"*"),"YES",IF(COUNTIF(U28:AB28,"*"&amp;'ICD codes-diseases'!$A$75&amp;"*"),"YES","NO")))</f>
        <v>YES</v>
      </c>
      <c r="AN28" s="1" t="str">
        <f>IF(COUNTIF(U28:AB28,"*"&amp;'ICD codes-diseases'!$A$76&amp;"*"),"YES",IF(COUNTIF(U28:AB28,"*"&amp;'ICD codes-diseases'!$A$77&amp;"*"),"YES",IF(COUNTIF(U28:AB28,"*"&amp;'ICD codes-diseases'!$A$78&amp;"*"),"YES","NO")))</f>
        <v>NO</v>
      </c>
      <c r="AO28" s="1" t="str">
        <f>IF(COUNTIF(U28:AB28,"*"&amp;'ICD codes-diseases'!$A$209&amp;"*"),"YES",IF(COUNTIF(U28:AB28,"*"&amp;'ICD codes-diseases'!$A$212&amp;"*"),"YES","NO"))</f>
        <v>NO</v>
      </c>
      <c r="AP28" s="1" t="str">
        <f>IF(COUNTIF(U28:AB28,"*"&amp;'ICD codes-diseases'!$A$47&amp;"*"),"YES",IF(COUNTIF(U28:AB28,"*"&amp;'ICD codes-diseases'!$A$48&amp;"*"),"YES",IF(COUNTIF(U28:AB28,"*"&amp;'ICD codes-diseases'!$A$49&amp;"*"),"YES",IF(COUNTIF(U28:AB28,"*"&amp;'ICD codes-diseases'!$A$50&amp;"*"),"YES",IF(COUNTIF(U28:AB28,"*"&amp;'ICD codes-diseases'!$A$52&amp;"*"),"YES",IF(COUNTIF(U28:AB28,"*"&amp;'ICD codes-diseases'!$A$53&amp;"*"),"YES",IF(COUNTIF(U28:AB28,"*"&amp;'ICD codes-diseases'!$A$54&amp;"*"),"YES",IF(COUNTIF(U28:AB28,"*"&amp;'ICD codes-diseases'!$A$55&amp;"*"),"YES",IF(COUNTIF(U28:AB28,"*"&amp;'ICD codes-diseases'!$A$56&amp;"*"),"YES",IF(COUNTIF(U28:AB28,"*"&amp;'ICD codes-diseases'!$A$57&amp;"*"),"YES",IF(COUNTIF(U28:AB28,"*"&amp;'ICD codes-diseases'!$A$58&amp;"*"),"YES",IF(COUNTIF(U28:AB28,"*"&amp;'ICD codes-diseases'!$A$60&amp;"*"),"YES",IF(COUNTIF(U28:AB28,"*"&amp;'ICD codes-diseases'!$A$61&amp;"*"),"YES","NO")))))))))))))</f>
        <v>NO</v>
      </c>
      <c r="AQ28" s="10" t="b">
        <f t="shared" si="2"/>
        <v>0</v>
      </c>
      <c r="AR28">
        <v>5</v>
      </c>
      <c r="AS28">
        <v>5</v>
      </c>
      <c r="AT28">
        <v>5</v>
      </c>
      <c r="AU28">
        <v>5</v>
      </c>
      <c r="AV28" t="b">
        <f t="shared" si="3"/>
        <v>0</v>
      </c>
      <c r="AW28">
        <v>0</v>
      </c>
      <c r="AX28">
        <v>47</v>
      </c>
      <c r="AY28">
        <v>15</v>
      </c>
      <c r="AZ28">
        <v>2</v>
      </c>
      <c r="BA28">
        <v>3</v>
      </c>
      <c r="BB28">
        <v>3</v>
      </c>
      <c r="BC28">
        <v>0</v>
      </c>
      <c r="BD28">
        <v>4</v>
      </c>
      <c r="BE28">
        <f t="shared" si="10"/>
        <v>2</v>
      </c>
      <c r="BF28" t="s">
        <v>37</v>
      </c>
      <c r="BG28" t="s">
        <v>38</v>
      </c>
      <c r="BH28">
        <f t="shared" si="11"/>
        <v>2</v>
      </c>
      <c r="BI28" t="s">
        <v>37</v>
      </c>
      <c r="BJ28" t="s">
        <v>38</v>
      </c>
      <c r="BK28" t="s">
        <v>37</v>
      </c>
      <c r="BL28" t="b">
        <v>0</v>
      </c>
      <c r="BM28" s="16">
        <v>5</v>
      </c>
      <c r="BN28" s="16">
        <v>5</v>
      </c>
      <c r="BO28" s="16">
        <v>5</v>
      </c>
      <c r="BP28" s="16">
        <v>4</v>
      </c>
      <c r="BQ28" s="16">
        <v>5</v>
      </c>
      <c r="BR28" s="16">
        <v>4</v>
      </c>
      <c r="BS28" s="16">
        <v>4</v>
      </c>
      <c r="BT28" s="16">
        <v>4</v>
      </c>
      <c r="BU28" s="16">
        <v>5</v>
      </c>
      <c r="BV28" s="16">
        <v>5</v>
      </c>
      <c r="BW28" s="16">
        <v>5</v>
      </c>
      <c r="BX28" s="16">
        <v>4</v>
      </c>
      <c r="BY28" s="16">
        <v>4</v>
      </c>
      <c r="BZ28" s="16">
        <v>4</v>
      </c>
      <c r="CA28" s="16">
        <v>4</v>
      </c>
      <c r="CB28" s="16">
        <v>4</v>
      </c>
      <c r="CC28" s="18">
        <v>5</v>
      </c>
      <c r="CD28" s="18">
        <v>5</v>
      </c>
      <c r="CE28" s="18">
        <v>1</v>
      </c>
      <c r="CF28" s="18">
        <v>1</v>
      </c>
      <c r="CG28" s="18">
        <v>1</v>
      </c>
      <c r="CH28" s="18">
        <v>4</v>
      </c>
      <c r="CI28" s="18">
        <v>4</v>
      </c>
      <c r="CJ28" s="18">
        <v>4</v>
      </c>
      <c r="CK28" s="18">
        <v>5</v>
      </c>
      <c r="CL28" s="18">
        <v>5</v>
      </c>
      <c r="CM28" s="18">
        <v>5</v>
      </c>
      <c r="CN28" s="18">
        <v>5</v>
      </c>
      <c r="CO28" s="18">
        <v>5</v>
      </c>
      <c r="CP28" s="18">
        <v>4</v>
      </c>
      <c r="CQ28" s="18">
        <v>4</v>
      </c>
      <c r="CR28" s="18">
        <v>4</v>
      </c>
      <c r="CS28">
        <f t="shared" si="4"/>
        <v>3</v>
      </c>
      <c r="CT28">
        <f t="shared" si="5"/>
        <v>29</v>
      </c>
      <c r="CU28">
        <f t="shared" si="6"/>
        <v>0</v>
      </c>
      <c r="CV28">
        <f t="shared" si="7"/>
        <v>32</v>
      </c>
      <c r="CW28">
        <v>2</v>
      </c>
      <c r="CX28">
        <v>1</v>
      </c>
      <c r="CY28">
        <v>1</v>
      </c>
      <c r="CZ28" t="b">
        <v>1</v>
      </c>
    </row>
    <row r="29" spans="1:104" x14ac:dyDescent="0.35">
      <c r="A29" s="10">
        <v>28</v>
      </c>
      <c r="B29" t="s">
        <v>436</v>
      </c>
      <c r="C29" s="1">
        <v>19058</v>
      </c>
      <c r="D29" s="9">
        <f t="shared" si="0"/>
        <v>66</v>
      </c>
      <c r="E29" s="9">
        <f t="shared" si="8"/>
        <v>3</v>
      </c>
      <c r="F29" s="1">
        <v>39417</v>
      </c>
      <c r="G29" s="3">
        <v>43166</v>
      </c>
      <c r="H29" s="12">
        <f t="shared" si="9"/>
        <v>123.20000000000002</v>
      </c>
      <c r="I29">
        <v>3</v>
      </c>
      <c r="J29">
        <v>2</v>
      </c>
      <c r="K29">
        <f t="shared" si="1"/>
        <v>6</v>
      </c>
      <c r="L29" t="b">
        <v>0</v>
      </c>
      <c r="M29" t="b">
        <v>0</v>
      </c>
      <c r="N29" t="b">
        <v>0</v>
      </c>
      <c r="O29" t="b">
        <v>0</v>
      </c>
      <c r="P29" t="b">
        <v>0</v>
      </c>
      <c r="Q29" t="b">
        <v>0</v>
      </c>
      <c r="R29" t="b">
        <v>0</v>
      </c>
      <c r="S29" t="b">
        <v>1</v>
      </c>
      <c r="T29" t="b">
        <v>0</v>
      </c>
      <c r="U29" t="s">
        <v>82</v>
      </c>
      <c r="V29" t="s">
        <v>43</v>
      </c>
      <c r="W29" t="s">
        <v>48</v>
      </c>
      <c r="X29" t="s">
        <v>81</v>
      </c>
      <c r="Y29" t="s">
        <v>83</v>
      </c>
      <c r="AC29" s="11" t="str">
        <f>IF(OR(INDEX(U29='ICD-codes-stroke'!$A$1:$A$20,)),"1",IF(OR(INDEX(U29='ICD-codes-stroke'!$A$22:$A$35,)),"2",IF(OR(INDEX(U29='ICD-codes-stroke'!$A$37:$A$64,)),"3","")))</f>
        <v>3</v>
      </c>
      <c r="AD29" s="1" t="str">
        <f>IF(COUNTIF(U29:AB29,"*"&amp;'ICD codes-diseases'!$A$15&amp;"*"),"YES",IF(COUNTIF(U29:AB29,"*"&amp;'ICD codes-diseases'!$A$16&amp;"*"),"YES",IF(COUNTIF(U29:AB29,"*"&amp;'ICD codes-diseases'!$A$17&amp;"*"),"YES",IF(COUNTIF(U29:AB29,"*"&amp;'ICD codes-diseases'!$A$18&amp;"*"),"YES",IF(COUNTIF(U29:AB29,"*"&amp;'ICD codes-diseases'!$A$19&amp;"*"),"YES",IF(COUNTIF(U29:AB29,"*"&amp;'ICD codes-diseases'!$A$20&amp;"*"),"YES",IF(COUNTIF(U29:AB29,"*"&amp;'ICD codes-diseases'!$A$21&amp;"*"),"YES",IF(COUNTIF(U29:AB29,"*"&amp;'ICD codes-diseases'!$A$22&amp;"*"),"YES",IF(COUNTIF(U29:AB29,"*"&amp;'ICD codes-diseases'!$A$23&amp;"*"),"YES",IF(COUNTIF(U29:AB29,"*"&amp;'ICD codes-diseases'!$A$24&amp;"*"),"YES",IF(COUNTIF(U29:AB29,"*"&amp;'ICD codes-diseases'!$A$25&amp;"*"),"YES",IF(COUNTIF(U29:AB29,"*"&amp;'ICD codes-diseases'!$A$26&amp;"*"),"YES",IF(COUNTIF(U29:AB29,"*"&amp;'ICD codes-diseases'!$A$27&amp;"*"),"YES",IF(COUNTIF(U29:AB29,"*"&amp;'ICD codes-diseases'!$A$28&amp;"*"),"YES",IF(COUNTIF(U29:AB29,"*"&amp;'ICD codes-diseases'!$A$29&amp;"*"),"YES",IF(COUNTIF(U29:AB29,"*"&amp;'ICD codes-diseases'!$A$30&amp;"*"),"YES","NO"))))))))))))))))</f>
        <v>YES</v>
      </c>
      <c r="AE29" s="1" t="str">
        <f>IF(COUNTIF(U29:AB29,"*"&amp;'ICD codes-diseases'!$A$92&amp;"*"),"YES","NO")</f>
        <v>YES</v>
      </c>
      <c r="AF29" s="10" t="str">
        <f>IF(COUNTIF(U29:AB29,"*"&amp;'ICD codes-diseases'!$A$34&amp;"*"),"YES",IF(COUNTIF(U29:AB29,"*"&amp;'ICD codes-diseases'!$A$35&amp;"*"),"YES",IF(COUNTIF(U29:AB29,"*"&amp;'ICD codes-diseases'!$A$36&amp;"*"),"YES",IF(COUNTIF(U29:AB29,"*"&amp;'ICD codes-diseases'!$A$37&amp;"*"),"YES",IF(COUNTIF(U29:AB29,"*"&amp;'ICD codes-diseases'!$A$38&amp;"*"),"YES",IF(COUNTIF(U29:AB29,"*"&amp;'ICD codes-diseases'!$A$39&amp;"*"),"YES","NO"))))))</f>
        <v>NO</v>
      </c>
      <c r="AG29" s="1" t="str">
        <f>IF(COUNTIF(U29:AB29,'ICD codes-diseases'!$A$113),"YES","NO")</f>
        <v>NO</v>
      </c>
      <c r="AH29" s="1" t="str">
        <f>IF(COUNTIF(U29:AB29,"*"&amp;'ICD codes-diseases'!$A$96&amp;"*"),"YES",IF(COUNTIF(U29:AB29,"*"&amp;'ICD codes-diseases'!$A$97&amp;"*"),"YES",IF(COUNTIF(U29:AB29,"*"&amp;'ICD codes-diseases'!$A$98&amp;"*"),"YES",IF(COUNTIF(U29:AB29,"*"&amp;'ICD codes-diseases'!$A$99&amp;"*"),"YES",IF(COUNTIF(U29:AB29,"*"&amp;'ICD codes-diseases'!$A$100&amp;"*"),"YES",IF(COUNTIF(U29:AB29,"*"&amp;'ICD codes-diseases'!$A$101&amp;"*"),"YES",IF(COUNTIF(U29:AB29,"*"&amp;'ICD codes-diseases'!$A$102&amp;"*"),"YES",IF(COUNTIF(U29:AB29,"*"&amp;'ICD codes-diseases'!$A$103&amp;"*"),"YES","NO"))))))))</f>
        <v>NO</v>
      </c>
      <c r="AI29" s="1" t="str">
        <f>IF(COUNTIF(U29:AB29,"*"&amp;'ICD codes-diseases'!$A$116&amp;"*"),"YES",IF(COUNTIF(U29:AB29,"*"&amp;'ICD codes-diseases'!$A$117&amp;"*"),"YES","NO"))</f>
        <v>NO</v>
      </c>
      <c r="AJ29" s="1" t="str">
        <f>IF(COUNTIF(U29:AB29,"*"&amp;'ICD codes-diseases'!$A$206&amp;"*"),"YES","NO")</f>
        <v>NO</v>
      </c>
      <c r="AK29" s="1" t="str">
        <f>IF(COUNTIF(U29:AB29,"*"&amp;'ICD codes-diseases'!$A$217&amp;"*"),"YES","NO")</f>
        <v>NO</v>
      </c>
      <c r="AL29" s="1" t="str">
        <f>IF(COUNTIF(U29:AB29,"*"&amp;'ICD codes-diseases'!$A$216&amp;"*"),"YES","NO")</f>
        <v>NO</v>
      </c>
      <c r="AM29" s="1" t="str">
        <f>IF(COUNTIF(U29:AB29,"*"&amp;'ICD codes-diseases'!$A$73&amp;"*"),"YES",IF(COUNTIF(U29:AB29,"*"&amp;'ICD codes-diseases'!$A$74&amp;"*"),"YES",IF(COUNTIF(U29:AB29,"*"&amp;'ICD codes-diseases'!$A$75&amp;"*"),"YES","NO")))</f>
        <v>YES</v>
      </c>
      <c r="AN29" s="1" t="str">
        <f>IF(COUNTIF(U29:AB29,"*"&amp;'ICD codes-diseases'!$A$76&amp;"*"),"YES",IF(COUNTIF(U29:AB29,"*"&amp;'ICD codes-diseases'!$A$77&amp;"*"),"YES",IF(COUNTIF(U29:AB29,"*"&amp;'ICD codes-diseases'!$A$78&amp;"*"),"YES","NO")))</f>
        <v>NO</v>
      </c>
      <c r="AO29" s="1" t="str">
        <f>IF(COUNTIF(U29:AB29,"*"&amp;'ICD codes-diseases'!$A$209&amp;"*"),"YES",IF(COUNTIF(U29:AB29,"*"&amp;'ICD codes-diseases'!$A$212&amp;"*"),"YES","NO"))</f>
        <v>NO</v>
      </c>
      <c r="AP29" s="1" t="str">
        <f>IF(COUNTIF(U29:AB29,"*"&amp;'ICD codes-diseases'!$A$47&amp;"*"),"YES",IF(COUNTIF(U29:AB29,"*"&amp;'ICD codes-diseases'!$A$48&amp;"*"),"YES",IF(COUNTIF(U29:AB29,"*"&amp;'ICD codes-diseases'!$A$49&amp;"*"),"YES",IF(COUNTIF(U29:AB29,"*"&amp;'ICD codes-diseases'!$A$50&amp;"*"),"YES",IF(COUNTIF(U29:AB29,"*"&amp;'ICD codes-diseases'!$A$52&amp;"*"),"YES",IF(COUNTIF(U29:AB29,"*"&amp;'ICD codes-diseases'!$A$53&amp;"*"),"YES",IF(COUNTIF(U29:AB29,"*"&amp;'ICD codes-diseases'!$A$54&amp;"*"),"YES",IF(COUNTIF(U29:AB29,"*"&amp;'ICD codes-diseases'!$A$55&amp;"*"),"YES",IF(COUNTIF(U29:AB29,"*"&amp;'ICD codes-diseases'!$A$56&amp;"*"),"YES",IF(COUNTIF(U29:AB29,"*"&amp;'ICD codes-diseases'!$A$57&amp;"*"),"YES",IF(COUNTIF(U29:AB29,"*"&amp;'ICD codes-diseases'!$A$58&amp;"*"),"YES",IF(COUNTIF(U29:AB29,"*"&amp;'ICD codes-diseases'!$A$60&amp;"*"),"YES",IF(COUNTIF(U29:AB29,"*"&amp;'ICD codes-diseases'!$A$61&amp;"*"),"YES","NO")))))))))))))</f>
        <v>NO</v>
      </c>
      <c r="AQ29" s="10" t="b">
        <f t="shared" si="2"/>
        <v>0</v>
      </c>
      <c r="AR29">
        <v>5</v>
      </c>
      <c r="AS29">
        <v>5</v>
      </c>
      <c r="AT29">
        <v>5</v>
      </c>
      <c r="AU29">
        <v>5</v>
      </c>
      <c r="AV29" t="b">
        <f t="shared" si="3"/>
        <v>0</v>
      </c>
      <c r="AW29">
        <v>0</v>
      </c>
      <c r="AX29">
        <v>102</v>
      </c>
      <c r="AY29">
        <v>65</v>
      </c>
      <c r="AZ29">
        <v>3</v>
      </c>
      <c r="BA29">
        <v>0</v>
      </c>
      <c r="BB29">
        <v>4</v>
      </c>
      <c r="BC29">
        <v>1</v>
      </c>
      <c r="BD29">
        <v>0</v>
      </c>
      <c r="BE29">
        <f t="shared" si="10"/>
        <v>0</v>
      </c>
      <c r="BF29" t="s">
        <v>37</v>
      </c>
      <c r="BG29" t="s">
        <v>37</v>
      </c>
      <c r="BH29">
        <f t="shared" si="11"/>
        <v>0</v>
      </c>
      <c r="BI29" t="s">
        <v>37</v>
      </c>
      <c r="BJ29" t="s">
        <v>37</v>
      </c>
      <c r="BK29" t="s">
        <v>37</v>
      </c>
      <c r="BL29" t="b">
        <v>0</v>
      </c>
      <c r="BM29" s="16">
        <v>4</v>
      </c>
      <c r="BN29" s="16">
        <v>4</v>
      </c>
      <c r="BO29" s="16">
        <v>4</v>
      </c>
      <c r="BP29" s="16">
        <v>4</v>
      </c>
      <c r="BQ29" s="16">
        <v>4</v>
      </c>
      <c r="BR29" s="16">
        <v>4</v>
      </c>
      <c r="BS29" s="16">
        <v>4</v>
      </c>
      <c r="BT29" s="16">
        <v>4</v>
      </c>
      <c r="BU29" s="16">
        <v>4</v>
      </c>
      <c r="BV29" s="16">
        <v>4</v>
      </c>
      <c r="BW29" s="16">
        <v>4</v>
      </c>
      <c r="BX29" s="16">
        <v>4</v>
      </c>
      <c r="BY29" s="16">
        <v>4</v>
      </c>
      <c r="BZ29" s="16">
        <v>4</v>
      </c>
      <c r="CA29" s="16">
        <v>4</v>
      </c>
      <c r="CB29" s="16">
        <v>4</v>
      </c>
      <c r="CC29" s="18">
        <v>4</v>
      </c>
      <c r="CD29" s="18">
        <v>4</v>
      </c>
      <c r="CE29" s="18">
        <v>4</v>
      </c>
      <c r="CF29" s="18">
        <v>4</v>
      </c>
      <c r="CG29" s="18">
        <v>4</v>
      </c>
      <c r="CH29" s="18">
        <v>4</v>
      </c>
      <c r="CI29" s="18">
        <v>4</v>
      </c>
      <c r="CJ29" s="18">
        <v>4</v>
      </c>
      <c r="CK29" s="18">
        <v>4</v>
      </c>
      <c r="CL29" s="18">
        <v>4</v>
      </c>
      <c r="CM29" s="18">
        <v>4</v>
      </c>
      <c r="CN29" s="18">
        <v>4</v>
      </c>
      <c r="CO29" s="18">
        <v>4</v>
      </c>
      <c r="CP29" s="18">
        <v>4</v>
      </c>
      <c r="CQ29" s="18">
        <v>4</v>
      </c>
      <c r="CR29" s="18">
        <v>4</v>
      </c>
      <c r="CS29">
        <f t="shared" si="4"/>
        <v>0</v>
      </c>
      <c r="CT29">
        <f t="shared" si="5"/>
        <v>32</v>
      </c>
      <c r="CU29">
        <f t="shared" si="6"/>
        <v>0</v>
      </c>
      <c r="CV29">
        <f t="shared" si="7"/>
        <v>32</v>
      </c>
      <c r="CW29">
        <v>0</v>
      </c>
      <c r="CX29">
        <v>0</v>
      </c>
      <c r="CY29">
        <v>2</v>
      </c>
      <c r="CZ29" t="b">
        <v>0</v>
      </c>
    </row>
    <row r="30" spans="1:104" x14ac:dyDescent="0.35">
      <c r="A30" s="10">
        <v>29</v>
      </c>
      <c r="B30" t="s">
        <v>436</v>
      </c>
      <c r="C30" s="1">
        <v>20864</v>
      </c>
      <c r="D30" s="9">
        <f t="shared" si="0"/>
        <v>61</v>
      </c>
      <c r="E30" s="9">
        <f t="shared" si="8"/>
        <v>2</v>
      </c>
      <c r="F30" s="1">
        <v>42952</v>
      </c>
      <c r="G30" s="3">
        <v>43171</v>
      </c>
      <c r="H30" s="12">
        <f t="shared" si="9"/>
        <v>7.2333333333333325</v>
      </c>
      <c r="I30">
        <v>3</v>
      </c>
      <c r="J30">
        <v>0</v>
      </c>
      <c r="K30">
        <f t="shared" si="1"/>
        <v>1</v>
      </c>
      <c r="L30" t="b">
        <v>1</v>
      </c>
      <c r="M30" t="b">
        <v>0</v>
      </c>
      <c r="N30" t="b">
        <v>0</v>
      </c>
      <c r="O30" t="b">
        <v>0</v>
      </c>
      <c r="P30" t="b">
        <v>0</v>
      </c>
      <c r="Q30" t="b">
        <v>0</v>
      </c>
      <c r="R30" t="b">
        <v>0</v>
      </c>
      <c r="S30" t="b">
        <v>0</v>
      </c>
      <c r="T30" t="b">
        <v>0</v>
      </c>
      <c r="U30" t="s">
        <v>84</v>
      </c>
      <c r="V30" t="s">
        <v>74</v>
      </c>
      <c r="W30" t="s">
        <v>48</v>
      </c>
      <c r="X30" t="s">
        <v>49</v>
      </c>
      <c r="Y30" t="s">
        <v>46</v>
      </c>
      <c r="Z30" t="s">
        <v>80</v>
      </c>
      <c r="AC30" s="11" t="str">
        <f>IF(OR(INDEX(U30='ICD-codes-stroke'!$A$1:$A$20,)),"1",IF(OR(INDEX(U30='ICD-codes-stroke'!$A$22:$A$35,)),"2",IF(OR(INDEX(U30='ICD-codes-stroke'!$A$37:$A$64,)),"3","")))</f>
        <v>2</v>
      </c>
      <c r="AD30" s="1" t="str">
        <f>IF(COUNTIF(U30:AB30,"*"&amp;'ICD codes-diseases'!$A$15&amp;"*"),"YES",IF(COUNTIF(U30:AB30,"*"&amp;'ICD codes-diseases'!$A$16&amp;"*"),"YES",IF(COUNTIF(U30:AB30,"*"&amp;'ICD codes-diseases'!$A$17&amp;"*"),"YES",IF(COUNTIF(U30:AB30,"*"&amp;'ICD codes-diseases'!$A$18&amp;"*"),"YES",IF(COUNTIF(U30:AB30,"*"&amp;'ICD codes-diseases'!$A$19&amp;"*"),"YES",IF(COUNTIF(U30:AB30,"*"&amp;'ICD codes-diseases'!$A$20&amp;"*"),"YES",IF(COUNTIF(U30:AB30,"*"&amp;'ICD codes-diseases'!$A$21&amp;"*"),"YES",IF(COUNTIF(U30:AB30,"*"&amp;'ICD codes-diseases'!$A$22&amp;"*"),"YES",IF(COUNTIF(U30:AB30,"*"&amp;'ICD codes-diseases'!$A$23&amp;"*"),"YES",IF(COUNTIF(U30:AB30,"*"&amp;'ICD codes-diseases'!$A$24&amp;"*"),"YES",IF(COUNTIF(U30:AB30,"*"&amp;'ICD codes-diseases'!$A$25&amp;"*"),"YES",IF(COUNTIF(U30:AB30,"*"&amp;'ICD codes-diseases'!$A$26&amp;"*"),"YES",IF(COUNTIF(U30:AB30,"*"&amp;'ICD codes-diseases'!$A$27&amp;"*"),"YES",IF(COUNTIF(U30:AB30,"*"&amp;'ICD codes-diseases'!$A$28&amp;"*"),"YES",IF(COUNTIF(U30:AB30,"*"&amp;'ICD codes-diseases'!$A$29&amp;"*"),"YES",IF(COUNTIF(U30:AB30,"*"&amp;'ICD codes-diseases'!$A$30&amp;"*"),"YES","NO"))))))))))))))))</f>
        <v>YES</v>
      </c>
      <c r="AE30" s="1" t="str">
        <f>IF(COUNTIF(U30:AB30,"*"&amp;'ICD codes-diseases'!$A$92&amp;"*"),"YES","NO")</f>
        <v>YES</v>
      </c>
      <c r="AF30" s="10" t="str">
        <f>IF(COUNTIF(U30:AB30,"*"&amp;'ICD codes-diseases'!$A$34&amp;"*"),"YES",IF(COUNTIF(U30:AB30,"*"&amp;'ICD codes-diseases'!$A$35&amp;"*"),"YES",IF(COUNTIF(U30:AB30,"*"&amp;'ICD codes-diseases'!$A$36&amp;"*"),"YES",IF(COUNTIF(U30:AB30,"*"&amp;'ICD codes-diseases'!$A$37&amp;"*"),"YES",IF(COUNTIF(U30:AB30,"*"&amp;'ICD codes-diseases'!$A$38&amp;"*"),"YES",IF(COUNTIF(U30:AB30,"*"&amp;'ICD codes-diseases'!$A$39&amp;"*"),"YES","NO"))))))</f>
        <v>NO</v>
      </c>
      <c r="AG30" s="1" t="str">
        <f>IF(COUNTIF(U30:AB30,'ICD codes-diseases'!$A$113),"YES","NO")</f>
        <v>NO</v>
      </c>
      <c r="AH30" s="1" t="str">
        <f>IF(COUNTIF(U30:AB30,"*"&amp;'ICD codes-diseases'!$A$96&amp;"*"),"YES",IF(COUNTIF(U30:AB30,"*"&amp;'ICD codes-diseases'!$A$97&amp;"*"),"YES",IF(COUNTIF(U30:AB30,"*"&amp;'ICD codes-diseases'!$A$98&amp;"*"),"YES",IF(COUNTIF(U30:AB30,"*"&amp;'ICD codes-diseases'!$A$99&amp;"*"),"YES",IF(COUNTIF(U30:AB30,"*"&amp;'ICD codes-diseases'!$A$100&amp;"*"),"YES",IF(COUNTIF(U30:AB30,"*"&amp;'ICD codes-diseases'!$A$101&amp;"*"),"YES",IF(COUNTIF(U30:AB30,"*"&amp;'ICD codes-diseases'!$A$102&amp;"*"),"YES",IF(COUNTIF(U30:AB30,"*"&amp;'ICD codes-diseases'!$A$103&amp;"*"),"YES","NO"))))))))</f>
        <v>NO</v>
      </c>
      <c r="AI30" s="1" t="str">
        <f>IF(COUNTIF(U30:AB30,"*"&amp;'ICD codes-diseases'!$A$116&amp;"*"),"YES",IF(COUNTIF(U30:AB30,"*"&amp;'ICD codes-diseases'!$A$117&amp;"*"),"YES","NO"))</f>
        <v>NO</v>
      </c>
      <c r="AJ30" s="1" t="str">
        <f>IF(COUNTIF(U30:AB30,"*"&amp;'ICD codes-diseases'!$A$206&amp;"*"),"YES","NO")</f>
        <v>NO</v>
      </c>
      <c r="AK30" s="1" t="str">
        <f>IF(COUNTIF(U30:AB30,"*"&amp;'ICD codes-diseases'!$A$217&amp;"*"),"YES","NO")</f>
        <v>NO</v>
      </c>
      <c r="AL30" s="1" t="str">
        <f>IF(COUNTIF(U30:AB30,"*"&amp;'ICD codes-diseases'!$A$216&amp;"*"),"YES","NO")</f>
        <v>NO</v>
      </c>
      <c r="AM30" s="1" t="str">
        <f>IF(COUNTIF(U30:AB30,"*"&amp;'ICD codes-diseases'!$A$73&amp;"*"),"YES",IF(COUNTIF(U30:AB30,"*"&amp;'ICD codes-diseases'!$A$74&amp;"*"),"YES",IF(COUNTIF(U30:AB30,"*"&amp;'ICD codes-diseases'!$A$75&amp;"*"),"YES","NO")))</f>
        <v>YES</v>
      </c>
      <c r="AN30" s="1" t="str">
        <f>IF(COUNTIF(U30:AB30,"*"&amp;'ICD codes-diseases'!$A$76&amp;"*"),"YES",IF(COUNTIF(U30:AB30,"*"&amp;'ICD codes-diseases'!$A$77&amp;"*"),"YES",IF(COUNTIF(U30:AB30,"*"&amp;'ICD codes-diseases'!$A$78&amp;"*"),"YES","NO")))</f>
        <v>NO</v>
      </c>
      <c r="AO30" s="1" t="str">
        <f>IF(COUNTIF(U30:AB30,"*"&amp;'ICD codes-diseases'!$A$209&amp;"*"),"YES",IF(COUNTIF(U30:AB30,"*"&amp;'ICD codes-diseases'!$A$212&amp;"*"),"YES","NO"))</f>
        <v>NO</v>
      </c>
      <c r="AP30" s="1" t="str">
        <f>IF(COUNTIF(U30:AB30,"*"&amp;'ICD codes-diseases'!$A$47&amp;"*"),"YES",IF(COUNTIF(U30:AB30,"*"&amp;'ICD codes-diseases'!$A$48&amp;"*"),"YES",IF(COUNTIF(U30:AB30,"*"&amp;'ICD codes-diseases'!$A$49&amp;"*"),"YES",IF(COUNTIF(U30:AB30,"*"&amp;'ICD codes-diseases'!$A$50&amp;"*"),"YES",IF(COUNTIF(U30:AB30,"*"&amp;'ICD codes-diseases'!$A$52&amp;"*"),"YES",IF(COUNTIF(U30:AB30,"*"&amp;'ICD codes-diseases'!$A$53&amp;"*"),"YES",IF(COUNTIF(U30:AB30,"*"&amp;'ICD codes-diseases'!$A$54&amp;"*"),"YES",IF(COUNTIF(U30:AB30,"*"&amp;'ICD codes-diseases'!$A$55&amp;"*"),"YES",IF(COUNTIF(U30:AB30,"*"&amp;'ICD codes-diseases'!$A$56&amp;"*"),"YES",IF(COUNTIF(U30:AB30,"*"&amp;'ICD codes-diseases'!$A$57&amp;"*"),"YES",IF(COUNTIF(U30:AB30,"*"&amp;'ICD codes-diseases'!$A$58&amp;"*"),"YES",IF(COUNTIF(U30:AB30,"*"&amp;'ICD codes-diseases'!$A$60&amp;"*"),"YES",IF(COUNTIF(U30:AB30,"*"&amp;'ICD codes-diseases'!$A$61&amp;"*"),"YES","NO")))))))))))))</f>
        <v>NO</v>
      </c>
      <c r="AQ30" s="10" t="b">
        <f t="shared" si="2"/>
        <v>0</v>
      </c>
      <c r="AR30">
        <v>5</v>
      </c>
      <c r="AS30">
        <v>5</v>
      </c>
      <c r="AT30">
        <v>5</v>
      </c>
      <c r="AU30">
        <v>5</v>
      </c>
      <c r="AV30" t="b">
        <f t="shared" si="3"/>
        <v>1</v>
      </c>
      <c r="AW30">
        <v>1</v>
      </c>
      <c r="AX30">
        <v>109</v>
      </c>
      <c r="AY30">
        <v>75</v>
      </c>
      <c r="AZ30">
        <v>0</v>
      </c>
      <c r="BA30">
        <v>3</v>
      </c>
      <c r="BB30">
        <v>3</v>
      </c>
      <c r="BC30">
        <v>0</v>
      </c>
      <c r="BD30">
        <v>1</v>
      </c>
      <c r="BE30">
        <f t="shared" si="10"/>
        <v>2</v>
      </c>
      <c r="BF30" t="s">
        <v>37</v>
      </c>
      <c r="BG30" t="s">
        <v>38</v>
      </c>
      <c r="BH30">
        <f t="shared" si="11"/>
        <v>2</v>
      </c>
      <c r="BI30" t="s">
        <v>37</v>
      </c>
      <c r="BJ30" t="s">
        <v>38</v>
      </c>
      <c r="BK30" t="s">
        <v>37</v>
      </c>
      <c r="BL30" t="b">
        <v>0</v>
      </c>
      <c r="BM30" s="16">
        <v>3</v>
      </c>
      <c r="BN30" s="16">
        <v>0</v>
      </c>
      <c r="BO30" s="16">
        <v>7</v>
      </c>
      <c r="BP30" s="16">
        <v>4</v>
      </c>
      <c r="BQ30" s="16">
        <v>4</v>
      </c>
      <c r="BR30" s="16">
        <v>4</v>
      </c>
      <c r="BS30" s="16">
        <v>7</v>
      </c>
      <c r="BT30" s="16">
        <v>4</v>
      </c>
      <c r="BU30" s="16">
        <v>4</v>
      </c>
      <c r="BV30" s="16">
        <v>1</v>
      </c>
      <c r="BW30" s="16">
        <v>3</v>
      </c>
      <c r="BX30" s="16">
        <v>0</v>
      </c>
      <c r="BY30" s="16">
        <v>0</v>
      </c>
      <c r="BZ30" s="16">
        <v>0</v>
      </c>
      <c r="CA30" s="16">
        <v>0</v>
      </c>
      <c r="CB30" s="16">
        <v>8</v>
      </c>
      <c r="CC30" s="18">
        <v>0</v>
      </c>
      <c r="CD30" s="18">
        <v>0</v>
      </c>
      <c r="CE30" s="18">
        <v>0</v>
      </c>
      <c r="CF30" s="18">
        <v>7</v>
      </c>
      <c r="CG30" s="18">
        <v>4</v>
      </c>
      <c r="CH30" s="18">
        <v>4</v>
      </c>
      <c r="CI30" s="18">
        <v>4</v>
      </c>
      <c r="CJ30" s="18">
        <v>7</v>
      </c>
      <c r="CK30" s="18">
        <v>0</v>
      </c>
      <c r="CL30" s="18">
        <v>0</v>
      </c>
      <c r="CM30" s="18">
        <v>0</v>
      </c>
      <c r="CN30" s="18">
        <v>0</v>
      </c>
      <c r="CO30" s="18">
        <v>7</v>
      </c>
      <c r="CP30" s="18">
        <v>4</v>
      </c>
      <c r="CQ30" s="18">
        <v>4</v>
      </c>
      <c r="CR30" s="18">
        <v>7</v>
      </c>
      <c r="CS30">
        <f t="shared" si="4"/>
        <v>1</v>
      </c>
      <c r="CT30">
        <f t="shared" si="5"/>
        <v>10</v>
      </c>
      <c r="CU30">
        <f t="shared" si="6"/>
        <v>2</v>
      </c>
      <c r="CV30">
        <f t="shared" si="7"/>
        <v>13</v>
      </c>
      <c r="CW30">
        <v>0</v>
      </c>
      <c r="CX30">
        <v>0</v>
      </c>
      <c r="CY30">
        <v>4</v>
      </c>
      <c r="CZ30" t="b">
        <v>1</v>
      </c>
    </row>
    <row r="31" spans="1:104" x14ac:dyDescent="0.35">
      <c r="A31" s="10">
        <v>30</v>
      </c>
      <c r="B31" t="s">
        <v>436</v>
      </c>
      <c r="C31" s="1">
        <v>29088</v>
      </c>
      <c r="D31" s="9">
        <f t="shared" si="0"/>
        <v>38</v>
      </c>
      <c r="E31" s="9">
        <f t="shared" si="8"/>
        <v>1</v>
      </c>
      <c r="F31" s="1">
        <v>43163</v>
      </c>
      <c r="G31" s="3">
        <v>43171</v>
      </c>
      <c r="H31" s="12">
        <f t="shared" si="9"/>
        <v>0.26666666666666666</v>
      </c>
      <c r="I31">
        <v>4</v>
      </c>
      <c r="J31">
        <v>0</v>
      </c>
      <c r="K31">
        <f t="shared" si="1"/>
        <v>1</v>
      </c>
      <c r="L31" t="b">
        <v>1</v>
      </c>
      <c r="M31" t="b">
        <v>0</v>
      </c>
      <c r="N31" t="b">
        <v>0</v>
      </c>
      <c r="O31" t="b">
        <v>0</v>
      </c>
      <c r="P31" t="b">
        <v>0</v>
      </c>
      <c r="Q31" t="b">
        <v>0</v>
      </c>
      <c r="R31" t="b">
        <v>0</v>
      </c>
      <c r="S31" t="b">
        <v>0</v>
      </c>
      <c r="T31" t="b">
        <v>0</v>
      </c>
      <c r="U31" t="s">
        <v>49</v>
      </c>
      <c r="V31" t="s">
        <v>51</v>
      </c>
      <c r="W31" t="s">
        <v>48</v>
      </c>
      <c r="AC31" s="11" t="str">
        <f>IF(OR(INDEX(U31='ICD-codes-stroke'!$A$1:$A$20,)),"1",IF(OR(INDEX(U31='ICD-codes-stroke'!$A$22:$A$35,)),"2",IF(OR(INDEX(U31='ICD-codes-stroke'!$A$37:$A$64,)),"3","")))</f>
        <v>3</v>
      </c>
      <c r="AD31" s="1" t="str">
        <f>IF(COUNTIF(U31:AB31,"*"&amp;'ICD codes-diseases'!$A$15&amp;"*"),"YES",IF(COUNTIF(U31:AB31,"*"&amp;'ICD codes-diseases'!$A$16&amp;"*"),"YES",IF(COUNTIF(U31:AB31,"*"&amp;'ICD codes-diseases'!$A$17&amp;"*"),"YES",IF(COUNTIF(U31:AB31,"*"&amp;'ICD codes-diseases'!$A$18&amp;"*"),"YES",IF(COUNTIF(U31:AB31,"*"&amp;'ICD codes-diseases'!$A$19&amp;"*"),"YES",IF(COUNTIF(U31:AB31,"*"&amp;'ICD codes-diseases'!$A$20&amp;"*"),"YES",IF(COUNTIF(U31:AB31,"*"&amp;'ICD codes-diseases'!$A$21&amp;"*"),"YES",IF(COUNTIF(U31:AB31,"*"&amp;'ICD codes-diseases'!$A$22&amp;"*"),"YES",IF(COUNTIF(U31:AB31,"*"&amp;'ICD codes-diseases'!$A$23&amp;"*"),"YES",IF(COUNTIF(U31:AB31,"*"&amp;'ICD codes-diseases'!$A$24&amp;"*"),"YES",IF(COUNTIF(U31:AB31,"*"&amp;'ICD codes-diseases'!$A$25&amp;"*"),"YES",IF(COUNTIF(U31:AB31,"*"&amp;'ICD codes-diseases'!$A$26&amp;"*"),"YES",IF(COUNTIF(U31:AB31,"*"&amp;'ICD codes-diseases'!$A$27&amp;"*"),"YES",IF(COUNTIF(U31:AB31,"*"&amp;'ICD codes-diseases'!$A$28&amp;"*"),"YES",IF(COUNTIF(U31:AB31,"*"&amp;'ICD codes-diseases'!$A$29&amp;"*"),"YES",IF(COUNTIF(U31:AB31,"*"&amp;'ICD codes-diseases'!$A$30&amp;"*"),"YES","NO"))))))))))))))))</f>
        <v>NO</v>
      </c>
      <c r="AE31" s="1" t="str">
        <f>IF(COUNTIF(U31:AB31,"*"&amp;'ICD codes-diseases'!$A$92&amp;"*"),"YES","NO")</f>
        <v>YES</v>
      </c>
      <c r="AF31" s="10" t="str">
        <f>IF(COUNTIF(U31:AB31,"*"&amp;'ICD codes-diseases'!$A$34&amp;"*"),"YES",IF(COUNTIF(U31:AB31,"*"&amp;'ICD codes-diseases'!$A$35&amp;"*"),"YES",IF(COUNTIF(U31:AB31,"*"&amp;'ICD codes-diseases'!$A$36&amp;"*"),"YES",IF(COUNTIF(U31:AB31,"*"&amp;'ICD codes-diseases'!$A$37&amp;"*"),"YES",IF(COUNTIF(U31:AB31,"*"&amp;'ICD codes-diseases'!$A$38&amp;"*"),"YES",IF(COUNTIF(U31:AB31,"*"&amp;'ICD codes-diseases'!$A$39&amp;"*"),"YES","NO"))))))</f>
        <v>NO</v>
      </c>
      <c r="AG31" s="1" t="str">
        <f>IF(COUNTIF(U31:AB31,'ICD codes-diseases'!$A$113),"YES","NO")</f>
        <v>NO</v>
      </c>
      <c r="AH31" s="1" t="str">
        <f>IF(COUNTIF(U31:AB31,"*"&amp;'ICD codes-diseases'!$A$96&amp;"*"),"YES",IF(COUNTIF(U31:AB31,"*"&amp;'ICD codes-diseases'!$A$97&amp;"*"),"YES",IF(COUNTIF(U31:AB31,"*"&amp;'ICD codes-diseases'!$A$98&amp;"*"),"YES",IF(COUNTIF(U31:AB31,"*"&amp;'ICD codes-diseases'!$A$99&amp;"*"),"YES",IF(COUNTIF(U31:AB31,"*"&amp;'ICD codes-diseases'!$A$100&amp;"*"),"YES",IF(COUNTIF(U31:AB31,"*"&amp;'ICD codes-diseases'!$A$101&amp;"*"),"YES",IF(COUNTIF(U31:AB31,"*"&amp;'ICD codes-diseases'!$A$102&amp;"*"),"YES",IF(COUNTIF(U31:AB31,"*"&amp;'ICD codes-diseases'!$A$103&amp;"*"),"YES","NO"))))))))</f>
        <v>NO</v>
      </c>
      <c r="AI31" s="1" t="str">
        <f>IF(COUNTIF(U31:AB31,"*"&amp;'ICD codes-diseases'!$A$116&amp;"*"),"YES",IF(COUNTIF(U31:AB31,"*"&amp;'ICD codes-diseases'!$A$117&amp;"*"),"YES","NO"))</f>
        <v>NO</v>
      </c>
      <c r="AJ31" s="1" t="str">
        <f>IF(COUNTIF(U31:AB31,"*"&amp;'ICD codes-diseases'!$A$206&amp;"*"),"YES","NO")</f>
        <v>NO</v>
      </c>
      <c r="AK31" s="1" t="str">
        <f>IF(COUNTIF(U31:AB31,"*"&amp;'ICD codes-diseases'!$A$217&amp;"*"),"YES","NO")</f>
        <v>NO</v>
      </c>
      <c r="AL31" s="1" t="str">
        <f>IF(COUNTIF(U31:AB31,"*"&amp;'ICD codes-diseases'!$A$216&amp;"*"),"YES","NO")</f>
        <v>NO</v>
      </c>
      <c r="AM31" s="1" t="str">
        <f>IF(COUNTIF(U31:AB31,"*"&amp;'ICD codes-diseases'!$A$73&amp;"*"),"YES",IF(COUNTIF(U31:AB31,"*"&amp;'ICD codes-diseases'!$A$74&amp;"*"),"YES",IF(COUNTIF(U31:AB31,"*"&amp;'ICD codes-diseases'!$A$75&amp;"*"),"YES","NO")))</f>
        <v>YES</v>
      </c>
      <c r="AN31" s="1" t="str">
        <f>IF(COUNTIF(U31:AB31,"*"&amp;'ICD codes-diseases'!$A$76&amp;"*"),"YES",IF(COUNTIF(U31:AB31,"*"&amp;'ICD codes-diseases'!$A$77&amp;"*"),"YES",IF(COUNTIF(U31:AB31,"*"&amp;'ICD codes-diseases'!$A$78&amp;"*"),"YES","NO")))</f>
        <v>NO</v>
      </c>
      <c r="AO31" s="1" t="str">
        <f>IF(COUNTIF(U31:AB31,"*"&amp;'ICD codes-diseases'!$A$209&amp;"*"),"YES",IF(COUNTIF(U31:AB31,"*"&amp;'ICD codes-diseases'!$A$212&amp;"*"),"YES","NO"))</f>
        <v>NO</v>
      </c>
      <c r="AP31" s="1" t="str">
        <f>IF(COUNTIF(U31:AB31,"*"&amp;'ICD codes-diseases'!$A$47&amp;"*"),"YES",IF(COUNTIF(U31:AB31,"*"&amp;'ICD codes-diseases'!$A$48&amp;"*"),"YES",IF(COUNTIF(U31:AB31,"*"&amp;'ICD codes-diseases'!$A$49&amp;"*"),"YES",IF(COUNTIF(U31:AB31,"*"&amp;'ICD codes-diseases'!$A$50&amp;"*"),"YES",IF(COUNTIF(U31:AB31,"*"&amp;'ICD codes-diseases'!$A$52&amp;"*"),"YES",IF(COUNTIF(U31:AB31,"*"&amp;'ICD codes-diseases'!$A$53&amp;"*"),"YES",IF(COUNTIF(U31:AB31,"*"&amp;'ICD codes-diseases'!$A$54&amp;"*"),"YES",IF(COUNTIF(U31:AB31,"*"&amp;'ICD codes-diseases'!$A$55&amp;"*"),"YES",IF(COUNTIF(U31:AB31,"*"&amp;'ICD codes-diseases'!$A$56&amp;"*"),"YES",IF(COUNTIF(U31:AB31,"*"&amp;'ICD codes-diseases'!$A$57&amp;"*"),"YES",IF(COUNTIF(U31:AB31,"*"&amp;'ICD codes-diseases'!$A$58&amp;"*"),"YES",IF(COUNTIF(U31:AB31,"*"&amp;'ICD codes-diseases'!$A$60&amp;"*"),"YES",IF(COUNTIF(U31:AB31,"*"&amp;'ICD codes-diseases'!$A$61&amp;"*"),"YES","NO")))))))))))))</f>
        <v>NO</v>
      </c>
      <c r="AQ31" s="10" t="b">
        <f t="shared" si="2"/>
        <v>0</v>
      </c>
      <c r="AR31">
        <v>5</v>
      </c>
      <c r="AS31">
        <v>5</v>
      </c>
      <c r="AT31">
        <v>5</v>
      </c>
      <c r="AU31">
        <v>5</v>
      </c>
      <c r="AV31" t="b">
        <f t="shared" si="3"/>
        <v>1</v>
      </c>
      <c r="AW31">
        <v>1</v>
      </c>
      <c r="AX31">
        <v>123</v>
      </c>
      <c r="AY31">
        <v>100</v>
      </c>
      <c r="AZ31">
        <v>0</v>
      </c>
      <c r="BA31">
        <v>3</v>
      </c>
      <c r="BB31">
        <v>4</v>
      </c>
      <c r="BC31">
        <v>0</v>
      </c>
      <c r="BD31">
        <v>1</v>
      </c>
      <c r="BE31">
        <f t="shared" si="10"/>
        <v>2</v>
      </c>
      <c r="BF31" t="s">
        <v>37</v>
      </c>
      <c r="BG31" t="s">
        <v>38</v>
      </c>
      <c r="BH31">
        <f t="shared" si="11"/>
        <v>2</v>
      </c>
      <c r="BI31" t="s">
        <v>37</v>
      </c>
      <c r="BJ31" t="s">
        <v>38</v>
      </c>
      <c r="BK31" t="s">
        <v>37</v>
      </c>
      <c r="BL31" t="b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4</v>
      </c>
      <c r="BS31" s="16">
        <v>4</v>
      </c>
      <c r="BT31" s="16">
        <v>4</v>
      </c>
      <c r="BU31" s="16">
        <v>0</v>
      </c>
      <c r="BV31" s="16">
        <v>3</v>
      </c>
      <c r="BW31" s="16">
        <v>1</v>
      </c>
      <c r="BX31" s="16">
        <v>0</v>
      </c>
      <c r="BY31" s="16">
        <v>4</v>
      </c>
      <c r="BZ31" s="16">
        <v>1</v>
      </c>
      <c r="CA31" s="16">
        <v>1</v>
      </c>
      <c r="CB31" s="16">
        <v>4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1</v>
      </c>
      <c r="CI31" s="18">
        <v>3</v>
      </c>
      <c r="CJ31" s="18">
        <v>4</v>
      </c>
      <c r="CK31" s="18">
        <v>0</v>
      </c>
      <c r="CL31" s="18">
        <v>0</v>
      </c>
      <c r="CM31" s="18">
        <v>0</v>
      </c>
      <c r="CN31" s="18">
        <v>0</v>
      </c>
      <c r="CO31" s="18">
        <v>0</v>
      </c>
      <c r="CP31" s="18">
        <v>4</v>
      </c>
      <c r="CQ31" s="18">
        <v>1</v>
      </c>
      <c r="CR31" s="18">
        <v>1</v>
      </c>
      <c r="CS31">
        <f t="shared" si="4"/>
        <v>6</v>
      </c>
      <c r="CT31">
        <f t="shared" si="5"/>
        <v>7</v>
      </c>
      <c r="CU31">
        <f t="shared" si="6"/>
        <v>2</v>
      </c>
      <c r="CV31">
        <f t="shared" si="7"/>
        <v>15</v>
      </c>
      <c r="CW31">
        <v>0</v>
      </c>
      <c r="CX31">
        <v>0</v>
      </c>
      <c r="CY31">
        <v>4</v>
      </c>
      <c r="CZ31" t="b">
        <v>1</v>
      </c>
    </row>
    <row r="32" spans="1:104" x14ac:dyDescent="0.35">
      <c r="A32" s="10">
        <v>31</v>
      </c>
      <c r="B32" t="s">
        <v>436</v>
      </c>
      <c r="C32" s="1">
        <v>15217</v>
      </c>
      <c r="D32" s="9">
        <f t="shared" si="0"/>
        <v>76</v>
      </c>
      <c r="E32" s="9">
        <f t="shared" si="8"/>
        <v>3</v>
      </c>
      <c r="F32" s="1">
        <v>43140</v>
      </c>
      <c r="G32" s="3">
        <v>43171</v>
      </c>
      <c r="H32" s="12">
        <f t="shared" si="9"/>
        <v>1.0999999999999999</v>
      </c>
      <c r="I32">
        <v>2</v>
      </c>
      <c r="J32">
        <v>2</v>
      </c>
      <c r="K32">
        <f t="shared" si="1"/>
        <v>6</v>
      </c>
      <c r="L32" t="b">
        <v>0</v>
      </c>
      <c r="M32" t="b">
        <v>0</v>
      </c>
      <c r="N32" t="b">
        <v>0</v>
      </c>
      <c r="O32" t="b">
        <v>0</v>
      </c>
      <c r="P32" t="b">
        <v>0</v>
      </c>
      <c r="Q32" t="b">
        <v>0</v>
      </c>
      <c r="R32" t="b">
        <v>0</v>
      </c>
      <c r="S32" t="b">
        <v>1</v>
      </c>
      <c r="T32" t="b">
        <v>0</v>
      </c>
      <c r="U32" t="s">
        <v>49</v>
      </c>
      <c r="V32" t="s">
        <v>43</v>
      </c>
      <c r="W32" t="s">
        <v>48</v>
      </c>
      <c r="X32" t="s">
        <v>85</v>
      </c>
      <c r="Y32" t="s">
        <v>86</v>
      </c>
      <c r="AC32" s="11" t="str">
        <f>IF(OR(INDEX(U32='ICD-codes-stroke'!$A$1:$A$20,)),"1",IF(OR(INDEX(U32='ICD-codes-stroke'!$A$22:$A$35,)),"2",IF(OR(INDEX(U32='ICD-codes-stroke'!$A$37:$A$64,)),"3","")))</f>
        <v>3</v>
      </c>
      <c r="AD32" s="1" t="str">
        <f>IF(COUNTIF(U32:AB32,"*"&amp;'ICD codes-diseases'!$A$15&amp;"*"),"YES",IF(COUNTIF(U32:AB32,"*"&amp;'ICD codes-diseases'!$A$16&amp;"*"),"YES",IF(COUNTIF(U32:AB32,"*"&amp;'ICD codes-diseases'!$A$17&amp;"*"),"YES",IF(COUNTIF(U32:AB32,"*"&amp;'ICD codes-diseases'!$A$18&amp;"*"),"YES",IF(COUNTIF(U32:AB32,"*"&amp;'ICD codes-diseases'!$A$19&amp;"*"),"YES",IF(COUNTIF(U32:AB32,"*"&amp;'ICD codes-diseases'!$A$20&amp;"*"),"YES",IF(COUNTIF(U32:AB32,"*"&amp;'ICD codes-diseases'!$A$21&amp;"*"),"YES",IF(COUNTIF(U32:AB32,"*"&amp;'ICD codes-diseases'!$A$22&amp;"*"),"YES",IF(COUNTIF(U32:AB32,"*"&amp;'ICD codes-diseases'!$A$23&amp;"*"),"YES",IF(COUNTIF(U32:AB32,"*"&amp;'ICD codes-diseases'!$A$24&amp;"*"),"YES",IF(COUNTIF(U32:AB32,"*"&amp;'ICD codes-diseases'!$A$25&amp;"*"),"YES",IF(COUNTIF(U32:AB32,"*"&amp;'ICD codes-diseases'!$A$26&amp;"*"),"YES",IF(COUNTIF(U32:AB32,"*"&amp;'ICD codes-diseases'!$A$27&amp;"*"),"YES",IF(COUNTIF(U32:AB32,"*"&amp;'ICD codes-diseases'!$A$28&amp;"*"),"YES",IF(COUNTIF(U32:AB32,"*"&amp;'ICD codes-diseases'!$A$29&amp;"*"),"YES",IF(COUNTIF(U32:AB32,"*"&amp;'ICD codes-diseases'!$A$30&amp;"*"),"YES","NO"))))))))))))))))</f>
        <v>NO</v>
      </c>
      <c r="AE32" s="1" t="str">
        <f>IF(COUNTIF(U32:AB32,"*"&amp;'ICD codes-diseases'!$A$92&amp;"*"),"YES","NO")</f>
        <v>YES</v>
      </c>
      <c r="AF32" s="10" t="str">
        <f>IF(COUNTIF(U32:AB32,"*"&amp;'ICD codes-diseases'!$A$34&amp;"*"),"YES",IF(COUNTIF(U32:AB32,"*"&amp;'ICD codes-diseases'!$A$35&amp;"*"),"YES",IF(COUNTIF(U32:AB32,"*"&amp;'ICD codes-diseases'!$A$36&amp;"*"),"YES",IF(COUNTIF(U32:AB32,"*"&amp;'ICD codes-diseases'!$A$37&amp;"*"),"YES",IF(COUNTIF(U32:AB32,"*"&amp;'ICD codes-diseases'!$A$38&amp;"*"),"YES",IF(COUNTIF(U32:AB32,"*"&amp;'ICD codes-diseases'!$A$39&amp;"*"),"YES","NO"))))))</f>
        <v>YES</v>
      </c>
      <c r="AG32" s="1" t="str">
        <f>IF(COUNTIF(U32:AB32,'ICD codes-diseases'!$A$113),"YES","NO")</f>
        <v>NO</v>
      </c>
      <c r="AH32" s="1" t="str">
        <f>IF(COUNTIF(U32:AB32,"*"&amp;'ICD codes-diseases'!$A$96&amp;"*"),"YES",IF(COUNTIF(U32:AB32,"*"&amp;'ICD codes-diseases'!$A$97&amp;"*"),"YES",IF(COUNTIF(U32:AB32,"*"&amp;'ICD codes-diseases'!$A$98&amp;"*"),"YES",IF(COUNTIF(U32:AB32,"*"&amp;'ICD codes-diseases'!$A$99&amp;"*"),"YES",IF(COUNTIF(U32:AB32,"*"&amp;'ICD codes-diseases'!$A$100&amp;"*"),"YES",IF(COUNTIF(U32:AB32,"*"&amp;'ICD codes-diseases'!$A$101&amp;"*"),"YES",IF(COUNTIF(U32:AB32,"*"&amp;'ICD codes-diseases'!$A$102&amp;"*"),"YES",IF(COUNTIF(U32:AB32,"*"&amp;'ICD codes-diseases'!$A$103&amp;"*"),"YES","NO"))))))))</f>
        <v>NO</v>
      </c>
      <c r="AI32" s="1" t="str">
        <f>IF(COUNTIF(U32:AB32,"*"&amp;'ICD codes-diseases'!$A$116&amp;"*"),"YES",IF(COUNTIF(U32:AB32,"*"&amp;'ICD codes-diseases'!$A$117&amp;"*"),"YES","NO"))</f>
        <v>NO</v>
      </c>
      <c r="AJ32" s="1" t="str">
        <f>IF(COUNTIF(U32:AB32,"*"&amp;'ICD codes-diseases'!$A$206&amp;"*"),"YES","NO")</f>
        <v>NO</v>
      </c>
      <c r="AK32" s="1" t="str">
        <f>IF(COUNTIF(U32:AB32,"*"&amp;'ICD codes-diseases'!$A$217&amp;"*"),"YES","NO")</f>
        <v>NO</v>
      </c>
      <c r="AL32" s="1" t="str">
        <f>IF(COUNTIF(U32:AB32,"*"&amp;'ICD codes-diseases'!$A$216&amp;"*"),"YES","NO")</f>
        <v>NO</v>
      </c>
      <c r="AM32" s="1" t="str">
        <f>IF(COUNTIF(U32:AB32,"*"&amp;'ICD codes-diseases'!$A$73&amp;"*"),"YES",IF(COUNTIF(U32:AB32,"*"&amp;'ICD codes-diseases'!$A$74&amp;"*"),"YES",IF(COUNTIF(U32:AB32,"*"&amp;'ICD codes-diseases'!$A$75&amp;"*"),"YES","NO")))</f>
        <v>YES</v>
      </c>
      <c r="AN32" s="1" t="str">
        <f>IF(COUNTIF(U32:AB32,"*"&amp;'ICD codes-diseases'!$A$76&amp;"*"),"YES",IF(COUNTIF(U32:AB32,"*"&amp;'ICD codes-diseases'!$A$77&amp;"*"),"YES",IF(COUNTIF(U32:AB32,"*"&amp;'ICD codes-diseases'!$A$78&amp;"*"),"YES","NO")))</f>
        <v>NO</v>
      </c>
      <c r="AO32" s="1" t="str">
        <f>IF(COUNTIF(U32:AB32,"*"&amp;'ICD codes-diseases'!$A$209&amp;"*"),"YES",IF(COUNTIF(U32:AB32,"*"&amp;'ICD codes-diseases'!$A$212&amp;"*"),"YES","NO"))</f>
        <v>NO</v>
      </c>
      <c r="AP32" s="1" t="str">
        <f>IF(COUNTIF(U32:AB32,"*"&amp;'ICD codes-diseases'!$A$47&amp;"*"),"YES",IF(COUNTIF(U32:AB32,"*"&amp;'ICD codes-diseases'!$A$48&amp;"*"),"YES",IF(COUNTIF(U32:AB32,"*"&amp;'ICD codes-diseases'!$A$49&amp;"*"),"YES",IF(COUNTIF(U32:AB32,"*"&amp;'ICD codes-diseases'!$A$50&amp;"*"),"YES",IF(COUNTIF(U32:AB32,"*"&amp;'ICD codes-diseases'!$A$52&amp;"*"),"YES",IF(COUNTIF(U32:AB32,"*"&amp;'ICD codes-diseases'!$A$53&amp;"*"),"YES",IF(COUNTIF(U32:AB32,"*"&amp;'ICD codes-diseases'!$A$54&amp;"*"),"YES",IF(COUNTIF(U32:AB32,"*"&amp;'ICD codes-diseases'!$A$55&amp;"*"),"YES",IF(COUNTIF(U32:AB32,"*"&amp;'ICD codes-diseases'!$A$56&amp;"*"),"YES",IF(COUNTIF(U32:AB32,"*"&amp;'ICD codes-diseases'!$A$57&amp;"*"),"YES",IF(COUNTIF(U32:AB32,"*"&amp;'ICD codes-diseases'!$A$58&amp;"*"),"YES",IF(COUNTIF(U32:AB32,"*"&amp;'ICD codes-diseases'!$A$60&amp;"*"),"YES",IF(COUNTIF(U32:AB32,"*"&amp;'ICD codes-diseases'!$A$61&amp;"*"),"YES","NO")))))))))))))</f>
        <v>NO</v>
      </c>
      <c r="AQ32" s="10" t="b">
        <f t="shared" si="2"/>
        <v>0</v>
      </c>
      <c r="AR32">
        <v>5</v>
      </c>
      <c r="AS32">
        <v>5</v>
      </c>
      <c r="AT32">
        <v>5</v>
      </c>
      <c r="AU32">
        <v>5</v>
      </c>
      <c r="AV32" t="b">
        <f t="shared" si="3"/>
        <v>0</v>
      </c>
      <c r="AW32">
        <v>0</v>
      </c>
      <c r="AX32">
        <v>104</v>
      </c>
      <c r="AY32">
        <v>75</v>
      </c>
      <c r="AZ32">
        <v>1</v>
      </c>
      <c r="BA32">
        <v>1</v>
      </c>
      <c r="BB32">
        <v>3</v>
      </c>
      <c r="BC32">
        <v>0</v>
      </c>
      <c r="BD32">
        <v>1</v>
      </c>
      <c r="BE32">
        <f t="shared" si="10"/>
        <v>2</v>
      </c>
      <c r="BF32" t="s">
        <v>37</v>
      </c>
      <c r="BG32" t="s">
        <v>38</v>
      </c>
      <c r="BH32">
        <f t="shared" si="11"/>
        <v>0</v>
      </c>
      <c r="BI32" t="s">
        <v>37</v>
      </c>
      <c r="BJ32" t="s">
        <v>37</v>
      </c>
      <c r="BK32" t="s">
        <v>37</v>
      </c>
      <c r="BL32" t="b">
        <v>0</v>
      </c>
      <c r="BM32" s="16">
        <v>7</v>
      </c>
      <c r="BN32" s="16">
        <v>4</v>
      </c>
      <c r="BO32" s="16">
        <v>4</v>
      </c>
      <c r="BP32" s="16">
        <v>7</v>
      </c>
      <c r="BQ32" s="16">
        <v>4</v>
      </c>
      <c r="BR32" s="16">
        <v>0</v>
      </c>
      <c r="BS32" s="16">
        <v>4</v>
      </c>
      <c r="BT32" s="16">
        <v>4</v>
      </c>
      <c r="BU32" s="16">
        <v>4</v>
      </c>
      <c r="BV32" s="16">
        <v>7</v>
      </c>
      <c r="BW32" s="16">
        <v>4</v>
      </c>
      <c r="BX32" s="16">
        <v>7</v>
      </c>
      <c r="BY32" s="16">
        <v>0</v>
      </c>
      <c r="BZ32" s="16">
        <v>4</v>
      </c>
      <c r="CA32" s="16">
        <v>4</v>
      </c>
      <c r="CB32" s="16">
        <v>4</v>
      </c>
      <c r="CC32" s="18">
        <v>4</v>
      </c>
      <c r="CD32" s="18">
        <v>4</v>
      </c>
      <c r="CE32" s="18">
        <v>7</v>
      </c>
      <c r="CF32" s="18">
        <v>4</v>
      </c>
      <c r="CG32" s="18">
        <v>7</v>
      </c>
      <c r="CH32" s="18">
        <v>4</v>
      </c>
      <c r="CI32" s="18">
        <v>4</v>
      </c>
      <c r="CJ32" s="18">
        <v>4</v>
      </c>
      <c r="CK32" s="18">
        <v>4</v>
      </c>
      <c r="CL32" s="18">
        <v>4</v>
      </c>
      <c r="CM32" s="18">
        <v>7</v>
      </c>
      <c r="CN32" s="18">
        <v>7</v>
      </c>
      <c r="CO32" s="18">
        <v>4</v>
      </c>
      <c r="CP32" s="18">
        <v>4</v>
      </c>
      <c r="CQ32" s="18">
        <v>4</v>
      </c>
      <c r="CR32" s="18">
        <v>4</v>
      </c>
      <c r="CS32">
        <f t="shared" si="4"/>
        <v>0</v>
      </c>
      <c r="CT32">
        <f t="shared" si="5"/>
        <v>22</v>
      </c>
      <c r="CU32">
        <f t="shared" si="6"/>
        <v>0</v>
      </c>
      <c r="CV32">
        <f t="shared" si="7"/>
        <v>22</v>
      </c>
      <c r="CW32">
        <v>0</v>
      </c>
      <c r="CX32">
        <v>0</v>
      </c>
      <c r="CY32">
        <v>4</v>
      </c>
      <c r="CZ32" t="b">
        <v>1</v>
      </c>
    </row>
    <row r="33" spans="1:104" x14ac:dyDescent="0.35">
      <c r="A33" s="10">
        <v>32</v>
      </c>
      <c r="B33" t="s">
        <v>435</v>
      </c>
      <c r="C33" s="1">
        <v>27086</v>
      </c>
      <c r="D33" s="9">
        <f t="shared" si="0"/>
        <v>44</v>
      </c>
      <c r="E33" s="9">
        <f t="shared" si="8"/>
        <v>1</v>
      </c>
      <c r="F33" s="1">
        <v>42944</v>
      </c>
      <c r="G33" s="3">
        <v>43178</v>
      </c>
      <c r="H33" s="12">
        <f t="shared" si="9"/>
        <v>7.7000000000000011</v>
      </c>
      <c r="I33">
        <v>3</v>
      </c>
      <c r="J33">
        <v>2</v>
      </c>
      <c r="K33">
        <f t="shared" si="1"/>
        <v>7</v>
      </c>
      <c r="L33" t="b">
        <v>0</v>
      </c>
      <c r="M33" t="b">
        <v>0</v>
      </c>
      <c r="N33" t="b">
        <v>0</v>
      </c>
      <c r="O33" t="b">
        <v>0</v>
      </c>
      <c r="P33" t="b">
        <v>0</v>
      </c>
      <c r="Q33" t="b">
        <v>0</v>
      </c>
      <c r="R33" t="b">
        <v>0</v>
      </c>
      <c r="S33" t="b">
        <v>0</v>
      </c>
      <c r="T33" t="b">
        <v>1</v>
      </c>
      <c r="U33" t="s">
        <v>49</v>
      </c>
      <c r="V33" t="s">
        <v>43</v>
      </c>
      <c r="W33" t="s">
        <v>88</v>
      </c>
      <c r="X33" t="s">
        <v>87</v>
      </c>
      <c r="Y33" t="s">
        <v>48</v>
      </c>
      <c r="Z33" t="s">
        <v>87</v>
      </c>
      <c r="AA33" t="s">
        <v>102</v>
      </c>
      <c r="AC33" s="11" t="str">
        <f>IF(OR(INDEX(U33='ICD-codes-stroke'!$A$1:$A$20,)),"1",IF(OR(INDEX(U33='ICD-codes-stroke'!$A$22:$A$35,)),"2",IF(OR(INDEX(U33='ICD-codes-stroke'!$A$37:$A$64,)),"3","")))</f>
        <v>3</v>
      </c>
      <c r="AD33" s="1" t="str">
        <f>IF(COUNTIF(U33:AB33,"*"&amp;'ICD codes-diseases'!$A$15&amp;"*"),"YES",IF(COUNTIF(U33:AB33,"*"&amp;'ICD codes-diseases'!$A$16&amp;"*"),"YES",IF(COUNTIF(U33:AB33,"*"&amp;'ICD codes-diseases'!$A$17&amp;"*"),"YES",IF(COUNTIF(U33:AB33,"*"&amp;'ICD codes-diseases'!$A$18&amp;"*"),"YES",IF(COUNTIF(U33:AB33,"*"&amp;'ICD codes-diseases'!$A$19&amp;"*"),"YES",IF(COUNTIF(U33:AB33,"*"&amp;'ICD codes-diseases'!$A$20&amp;"*"),"YES",IF(COUNTIF(U33:AB33,"*"&amp;'ICD codes-diseases'!$A$21&amp;"*"),"YES",IF(COUNTIF(U33:AB33,"*"&amp;'ICD codes-diseases'!$A$22&amp;"*"),"YES",IF(COUNTIF(U33:AB33,"*"&amp;'ICD codes-diseases'!$A$23&amp;"*"),"YES",IF(COUNTIF(U33:AB33,"*"&amp;'ICD codes-diseases'!$A$24&amp;"*"),"YES",IF(COUNTIF(U33:AB33,"*"&amp;'ICD codes-diseases'!$A$25&amp;"*"),"YES",IF(COUNTIF(U33:AB33,"*"&amp;'ICD codes-diseases'!$A$26&amp;"*"),"YES",IF(COUNTIF(U33:AB33,"*"&amp;'ICD codes-diseases'!$A$27&amp;"*"),"YES",IF(COUNTIF(U33:AB33,"*"&amp;'ICD codes-diseases'!$A$28&amp;"*"),"YES",IF(COUNTIF(U33:AB33,"*"&amp;'ICD codes-diseases'!$A$29&amp;"*"),"YES",IF(COUNTIF(U33:AB33,"*"&amp;'ICD codes-diseases'!$A$30&amp;"*"),"YES","NO"))))))))))))))))</f>
        <v>YES</v>
      </c>
      <c r="AE33" s="1" t="str">
        <f>IF(COUNTIF(U33:AB33,"*"&amp;'ICD codes-diseases'!$A$92&amp;"*"),"YES","NO")</f>
        <v>YES</v>
      </c>
      <c r="AF33" s="10" t="str">
        <f>IF(COUNTIF(U33:AB33,"*"&amp;'ICD codes-diseases'!$A$34&amp;"*"),"YES",IF(COUNTIF(U33:AB33,"*"&amp;'ICD codes-diseases'!$A$35&amp;"*"),"YES",IF(COUNTIF(U33:AB33,"*"&amp;'ICD codes-diseases'!$A$36&amp;"*"),"YES",IF(COUNTIF(U33:AB33,"*"&amp;'ICD codes-diseases'!$A$37&amp;"*"),"YES",IF(COUNTIF(U33:AB33,"*"&amp;'ICD codes-diseases'!$A$38&amp;"*"),"YES",IF(COUNTIF(U33:AB33,"*"&amp;'ICD codes-diseases'!$A$39&amp;"*"),"YES","NO"))))))</f>
        <v>NO</v>
      </c>
      <c r="AG33" s="1" t="str">
        <f>IF(COUNTIF(U33:AB33,'ICD codes-diseases'!$A$113),"YES","NO")</f>
        <v>NO</v>
      </c>
      <c r="AH33" s="1" t="str">
        <f>IF(COUNTIF(U33:AB33,"*"&amp;'ICD codes-diseases'!$A$96&amp;"*"),"YES",IF(COUNTIF(U33:AB33,"*"&amp;'ICD codes-diseases'!$A$97&amp;"*"),"YES",IF(COUNTIF(U33:AB33,"*"&amp;'ICD codes-diseases'!$A$98&amp;"*"),"YES",IF(COUNTIF(U33:AB33,"*"&amp;'ICD codes-diseases'!$A$99&amp;"*"),"YES",IF(COUNTIF(U33:AB33,"*"&amp;'ICD codes-diseases'!$A$100&amp;"*"),"YES",IF(COUNTIF(U33:AB33,"*"&amp;'ICD codes-diseases'!$A$101&amp;"*"),"YES",IF(COUNTIF(U33:AB33,"*"&amp;'ICD codes-diseases'!$A$102&amp;"*"),"YES",IF(COUNTIF(U33:AB33,"*"&amp;'ICD codes-diseases'!$A$103&amp;"*"),"YES","NO"))))))))</f>
        <v>YES</v>
      </c>
      <c r="AI33" s="1" t="str">
        <f>IF(COUNTIF(U33:AB33,"*"&amp;'ICD codes-diseases'!$A$116&amp;"*"),"YES",IF(COUNTIF(U33:AB33,"*"&amp;'ICD codes-diseases'!$A$117&amp;"*"),"YES","NO"))</f>
        <v>NO</v>
      </c>
      <c r="AJ33" s="1" t="str">
        <f>IF(COUNTIF(U33:AB33,"*"&amp;'ICD codes-diseases'!$A$206&amp;"*"),"YES","NO")</f>
        <v>NO</v>
      </c>
      <c r="AK33" s="1" t="str">
        <f>IF(COUNTIF(U33:AB33,"*"&amp;'ICD codes-diseases'!$A$217&amp;"*"),"YES","NO")</f>
        <v>NO</v>
      </c>
      <c r="AL33" s="1" t="str">
        <f>IF(COUNTIF(U33:AB33,"*"&amp;'ICD codes-diseases'!$A$216&amp;"*"),"YES","NO")</f>
        <v>NO</v>
      </c>
      <c r="AM33" s="1" t="str">
        <f>IF(COUNTIF(U33:AB33,"*"&amp;'ICD codes-diseases'!$A$73&amp;"*"),"YES",IF(COUNTIF(U33:AB33,"*"&amp;'ICD codes-diseases'!$A$74&amp;"*"),"YES",IF(COUNTIF(U33:AB33,"*"&amp;'ICD codes-diseases'!$A$75&amp;"*"),"YES","NO")))</f>
        <v>YES</v>
      </c>
      <c r="AN33" s="1" t="str">
        <f>IF(COUNTIF(U33:AB33,"*"&amp;'ICD codes-diseases'!$A$76&amp;"*"),"YES",IF(COUNTIF(U33:AB33,"*"&amp;'ICD codes-diseases'!$A$77&amp;"*"),"YES",IF(COUNTIF(U33:AB33,"*"&amp;'ICD codes-diseases'!$A$78&amp;"*"),"YES","NO")))</f>
        <v>NO</v>
      </c>
      <c r="AO33" s="1" t="str">
        <f>IF(COUNTIF(U33:AB33,"*"&amp;'ICD codes-diseases'!$A$209&amp;"*"),"YES",IF(COUNTIF(U33:AB33,"*"&amp;'ICD codes-diseases'!$A$212&amp;"*"),"YES","NO"))</f>
        <v>NO</v>
      </c>
      <c r="AP33" s="1" t="str">
        <f>IF(COUNTIF(U33:AB33,"*"&amp;'ICD codes-diseases'!$A$47&amp;"*"),"YES",IF(COUNTIF(U33:AB33,"*"&amp;'ICD codes-diseases'!$A$48&amp;"*"),"YES",IF(COUNTIF(U33:AB33,"*"&amp;'ICD codes-diseases'!$A$49&amp;"*"),"YES",IF(COUNTIF(U33:AB33,"*"&amp;'ICD codes-diseases'!$A$50&amp;"*"),"YES",IF(COUNTIF(U33:AB33,"*"&amp;'ICD codes-diseases'!$A$52&amp;"*"),"YES",IF(COUNTIF(U33:AB33,"*"&amp;'ICD codes-diseases'!$A$53&amp;"*"),"YES",IF(COUNTIF(U33:AB33,"*"&amp;'ICD codes-diseases'!$A$54&amp;"*"),"YES",IF(COUNTIF(U33:AB33,"*"&amp;'ICD codes-diseases'!$A$55&amp;"*"),"YES",IF(COUNTIF(U33:AB33,"*"&amp;'ICD codes-diseases'!$A$56&amp;"*"),"YES",IF(COUNTIF(U33:AB33,"*"&amp;'ICD codes-diseases'!$A$57&amp;"*"),"YES",IF(COUNTIF(U33:AB33,"*"&amp;'ICD codes-diseases'!$A$58&amp;"*"),"YES",IF(COUNTIF(U33:AB33,"*"&amp;'ICD codes-diseases'!$A$60&amp;"*"),"YES",IF(COUNTIF(U33:AB33,"*"&amp;'ICD codes-diseases'!$A$61&amp;"*"),"YES","NO")))))))))))))</f>
        <v>NO</v>
      </c>
      <c r="AQ33" s="10" t="b">
        <f t="shared" si="2"/>
        <v>0</v>
      </c>
      <c r="AR33">
        <v>5</v>
      </c>
      <c r="AS33">
        <v>5</v>
      </c>
      <c r="AT33">
        <v>5</v>
      </c>
      <c r="AU33">
        <v>5</v>
      </c>
      <c r="AV33" t="b">
        <f t="shared" si="3"/>
        <v>0</v>
      </c>
      <c r="AW33">
        <v>0</v>
      </c>
      <c r="AX33">
        <v>63</v>
      </c>
      <c r="AY33">
        <v>10</v>
      </c>
      <c r="AZ33">
        <v>2</v>
      </c>
      <c r="BA33">
        <v>3</v>
      </c>
      <c r="BB33">
        <v>3</v>
      </c>
      <c r="BC33">
        <v>0</v>
      </c>
      <c r="BD33">
        <v>4</v>
      </c>
      <c r="BE33">
        <f t="shared" si="10"/>
        <v>2</v>
      </c>
      <c r="BF33" t="s">
        <v>37</v>
      </c>
      <c r="BG33" t="s">
        <v>38</v>
      </c>
      <c r="BH33">
        <f t="shared" si="11"/>
        <v>2</v>
      </c>
      <c r="BI33" t="s">
        <v>37</v>
      </c>
      <c r="BJ33" t="s">
        <v>38</v>
      </c>
      <c r="BK33" t="s">
        <v>37</v>
      </c>
      <c r="BL33" t="b">
        <v>1</v>
      </c>
      <c r="BM33" s="16">
        <v>4</v>
      </c>
      <c r="BN33" s="16">
        <v>4</v>
      </c>
      <c r="BO33" s="16">
        <v>4</v>
      </c>
      <c r="BP33" s="16">
        <v>4</v>
      </c>
      <c r="BQ33" s="16">
        <v>4</v>
      </c>
      <c r="BR33" s="16">
        <v>4</v>
      </c>
      <c r="BS33" s="16">
        <v>4</v>
      </c>
      <c r="BT33" s="16">
        <v>4</v>
      </c>
      <c r="BU33" s="16">
        <v>4</v>
      </c>
      <c r="BV33" s="16">
        <v>4</v>
      </c>
      <c r="BW33" s="16">
        <v>4</v>
      </c>
      <c r="BX33" s="16">
        <v>4</v>
      </c>
      <c r="BY33" s="16">
        <v>4</v>
      </c>
      <c r="BZ33" s="16">
        <v>4</v>
      </c>
      <c r="CA33" s="16">
        <v>4</v>
      </c>
      <c r="CB33" s="16">
        <v>4</v>
      </c>
      <c r="CC33" s="18">
        <v>4</v>
      </c>
      <c r="CD33" s="18">
        <v>4</v>
      </c>
      <c r="CE33" s="18">
        <v>7</v>
      </c>
      <c r="CF33" s="18">
        <v>7</v>
      </c>
      <c r="CG33" s="18">
        <v>4</v>
      </c>
      <c r="CH33" s="18">
        <v>4</v>
      </c>
      <c r="CI33" s="18">
        <v>1</v>
      </c>
      <c r="CJ33" s="18">
        <v>4</v>
      </c>
      <c r="CK33" s="18">
        <v>4</v>
      </c>
      <c r="CL33" s="18">
        <v>4</v>
      </c>
      <c r="CM33" s="18">
        <v>7</v>
      </c>
      <c r="CN33" s="18">
        <v>7</v>
      </c>
      <c r="CO33" s="18">
        <v>1</v>
      </c>
      <c r="CP33" s="18">
        <v>4</v>
      </c>
      <c r="CQ33" s="18">
        <v>4</v>
      </c>
      <c r="CR33" s="18">
        <v>4</v>
      </c>
      <c r="CS33">
        <f t="shared" si="4"/>
        <v>2</v>
      </c>
      <c r="CT33">
        <f t="shared" si="5"/>
        <v>26</v>
      </c>
      <c r="CU33">
        <f t="shared" si="6"/>
        <v>0</v>
      </c>
      <c r="CV33">
        <f t="shared" si="7"/>
        <v>28</v>
      </c>
      <c r="CW33">
        <v>2</v>
      </c>
      <c r="CX33">
        <v>0</v>
      </c>
      <c r="CY33">
        <v>4</v>
      </c>
      <c r="CZ33" t="b">
        <v>1</v>
      </c>
    </row>
    <row r="34" spans="1:104" x14ac:dyDescent="0.35">
      <c r="A34" s="10">
        <v>33</v>
      </c>
      <c r="B34" t="s">
        <v>436</v>
      </c>
      <c r="C34" s="1">
        <v>20652</v>
      </c>
      <c r="D34" s="9">
        <f t="shared" si="0"/>
        <v>61</v>
      </c>
      <c r="E34" s="9">
        <f t="shared" si="8"/>
        <v>2</v>
      </c>
      <c r="F34" s="1">
        <v>42644</v>
      </c>
      <c r="G34" s="3">
        <v>43180</v>
      </c>
      <c r="H34" s="12">
        <f t="shared" si="9"/>
        <v>17.666666666666668</v>
      </c>
      <c r="I34">
        <v>3</v>
      </c>
      <c r="J34">
        <v>0</v>
      </c>
      <c r="K34">
        <f t="shared" si="1"/>
        <v>7</v>
      </c>
      <c r="L34" t="b">
        <v>0</v>
      </c>
      <c r="M34" t="b">
        <v>0</v>
      </c>
      <c r="N34" t="b">
        <v>0</v>
      </c>
      <c r="O34" t="b">
        <v>0</v>
      </c>
      <c r="P34" t="b">
        <v>0</v>
      </c>
      <c r="Q34" t="b">
        <v>0</v>
      </c>
      <c r="R34" t="b">
        <v>0</v>
      </c>
      <c r="S34" t="b">
        <v>0</v>
      </c>
      <c r="T34" t="b">
        <v>1</v>
      </c>
      <c r="U34" t="s">
        <v>49</v>
      </c>
      <c r="V34" t="s">
        <v>74</v>
      </c>
      <c r="W34" t="s">
        <v>48</v>
      </c>
      <c r="X34" t="s">
        <v>58</v>
      </c>
      <c r="Y34" t="s">
        <v>89</v>
      </c>
      <c r="AC34" s="11" t="str">
        <f>IF(OR(INDEX(U34='ICD-codes-stroke'!$A$1:$A$20,)),"1",IF(OR(INDEX(U34='ICD-codes-stroke'!$A$22:$A$35,)),"2",IF(OR(INDEX(U34='ICD-codes-stroke'!$A$37:$A$64,)),"3","")))</f>
        <v>3</v>
      </c>
      <c r="AD34" s="1" t="str">
        <f>IF(COUNTIF(U34:AB34,"*"&amp;'ICD codes-diseases'!$A$15&amp;"*"),"YES",IF(COUNTIF(U34:AB34,"*"&amp;'ICD codes-diseases'!$A$16&amp;"*"),"YES",IF(COUNTIF(U34:AB34,"*"&amp;'ICD codes-diseases'!$A$17&amp;"*"),"YES",IF(COUNTIF(U34:AB34,"*"&amp;'ICD codes-diseases'!$A$18&amp;"*"),"YES",IF(COUNTIF(U34:AB34,"*"&amp;'ICD codes-diseases'!$A$19&amp;"*"),"YES",IF(COUNTIF(U34:AB34,"*"&amp;'ICD codes-diseases'!$A$20&amp;"*"),"YES",IF(COUNTIF(U34:AB34,"*"&amp;'ICD codes-diseases'!$A$21&amp;"*"),"YES",IF(COUNTIF(U34:AB34,"*"&amp;'ICD codes-diseases'!$A$22&amp;"*"),"YES",IF(COUNTIF(U34:AB34,"*"&amp;'ICD codes-diseases'!$A$23&amp;"*"),"YES",IF(COUNTIF(U34:AB34,"*"&amp;'ICD codes-diseases'!$A$24&amp;"*"),"YES",IF(COUNTIF(U34:AB34,"*"&amp;'ICD codes-diseases'!$A$25&amp;"*"),"YES",IF(COUNTIF(U34:AB34,"*"&amp;'ICD codes-diseases'!$A$26&amp;"*"),"YES",IF(COUNTIF(U34:AB34,"*"&amp;'ICD codes-diseases'!$A$27&amp;"*"),"YES",IF(COUNTIF(U34:AB34,"*"&amp;'ICD codes-diseases'!$A$28&amp;"*"),"YES",IF(COUNTIF(U34:AB34,"*"&amp;'ICD codes-diseases'!$A$29&amp;"*"),"YES",IF(COUNTIF(U34:AB34,"*"&amp;'ICD codes-diseases'!$A$30&amp;"*"),"YES","NO"))))))))))))))))</f>
        <v>NO</v>
      </c>
      <c r="AE34" s="1" t="str">
        <f>IF(COUNTIF(U34:AB34,"*"&amp;'ICD codes-diseases'!$A$92&amp;"*"),"YES","NO")</f>
        <v>YES</v>
      </c>
      <c r="AF34" s="10" t="str">
        <f>IF(COUNTIF(U34:AB34,"*"&amp;'ICD codes-diseases'!$A$34&amp;"*"),"YES",IF(COUNTIF(U34:AB34,"*"&amp;'ICD codes-diseases'!$A$35&amp;"*"),"YES",IF(COUNTIF(U34:AB34,"*"&amp;'ICD codes-diseases'!$A$36&amp;"*"),"YES",IF(COUNTIF(U34:AB34,"*"&amp;'ICD codes-diseases'!$A$37&amp;"*"),"YES",IF(COUNTIF(U34:AB34,"*"&amp;'ICD codes-diseases'!$A$38&amp;"*"),"YES",IF(COUNTIF(U34:AB34,"*"&amp;'ICD codes-diseases'!$A$39&amp;"*"),"YES","NO"))))))</f>
        <v>NO</v>
      </c>
      <c r="AG34" s="1" t="str">
        <f>IF(COUNTIF(U34:AB34,'ICD codes-diseases'!$A$113),"YES","NO")</f>
        <v>NO</v>
      </c>
      <c r="AH34" s="1" t="str">
        <f>IF(COUNTIF(U34:AB34,"*"&amp;'ICD codes-diseases'!$A$96&amp;"*"),"YES",IF(COUNTIF(U34:AB34,"*"&amp;'ICD codes-diseases'!$A$97&amp;"*"),"YES",IF(COUNTIF(U34:AB34,"*"&amp;'ICD codes-diseases'!$A$98&amp;"*"),"YES",IF(COUNTIF(U34:AB34,"*"&amp;'ICD codes-diseases'!$A$99&amp;"*"),"YES",IF(COUNTIF(U34:AB34,"*"&amp;'ICD codes-diseases'!$A$100&amp;"*"),"YES",IF(COUNTIF(U34:AB34,"*"&amp;'ICD codes-diseases'!$A$101&amp;"*"),"YES",IF(COUNTIF(U34:AB34,"*"&amp;'ICD codes-diseases'!$A$102&amp;"*"),"YES",IF(COUNTIF(U34:AB34,"*"&amp;'ICD codes-diseases'!$A$103&amp;"*"),"YES","NO"))))))))</f>
        <v>YES</v>
      </c>
      <c r="AI34" s="1" t="str">
        <f>IF(COUNTIF(U34:AB34,"*"&amp;'ICD codes-diseases'!$A$116&amp;"*"),"YES",IF(COUNTIF(U34:AB34,"*"&amp;'ICD codes-diseases'!$A$117&amp;"*"),"YES","NO"))</f>
        <v>NO</v>
      </c>
      <c r="AJ34" s="1" t="str">
        <f>IF(COUNTIF(U34:AB34,"*"&amp;'ICD codes-diseases'!$A$206&amp;"*"),"YES","NO")</f>
        <v>NO</v>
      </c>
      <c r="AK34" s="1" t="str">
        <f>IF(COUNTIF(U34:AB34,"*"&amp;'ICD codes-diseases'!$A$217&amp;"*"),"YES","NO")</f>
        <v>NO</v>
      </c>
      <c r="AL34" s="1" t="str">
        <f>IF(COUNTIF(U34:AB34,"*"&amp;'ICD codes-diseases'!$A$216&amp;"*"),"YES","NO")</f>
        <v>NO</v>
      </c>
      <c r="AM34" s="1" t="str">
        <f>IF(COUNTIF(U34:AB34,"*"&amp;'ICD codes-diseases'!$A$73&amp;"*"),"YES",IF(COUNTIF(U34:AB34,"*"&amp;'ICD codes-diseases'!$A$74&amp;"*"),"YES",IF(COUNTIF(U34:AB34,"*"&amp;'ICD codes-diseases'!$A$75&amp;"*"),"YES","NO")))</f>
        <v>YES</v>
      </c>
      <c r="AN34" s="1" t="str">
        <f>IF(COUNTIF(U34:AB34,"*"&amp;'ICD codes-diseases'!$A$76&amp;"*"),"YES",IF(COUNTIF(U34:AB34,"*"&amp;'ICD codes-diseases'!$A$77&amp;"*"),"YES",IF(COUNTIF(U34:AB34,"*"&amp;'ICD codes-diseases'!$A$78&amp;"*"),"YES","NO")))</f>
        <v>NO</v>
      </c>
      <c r="AO34" s="1" t="str">
        <f>IF(COUNTIF(U34:AB34,"*"&amp;'ICD codes-diseases'!$A$209&amp;"*"),"YES",IF(COUNTIF(U34:AB34,"*"&amp;'ICD codes-diseases'!$A$212&amp;"*"),"YES","NO"))</f>
        <v>NO</v>
      </c>
      <c r="AP34" s="1" t="str">
        <f>IF(COUNTIF(U34:AB34,"*"&amp;'ICD codes-diseases'!$A$47&amp;"*"),"YES",IF(COUNTIF(U34:AB34,"*"&amp;'ICD codes-diseases'!$A$48&amp;"*"),"YES",IF(COUNTIF(U34:AB34,"*"&amp;'ICD codes-diseases'!$A$49&amp;"*"),"YES",IF(COUNTIF(U34:AB34,"*"&amp;'ICD codes-diseases'!$A$50&amp;"*"),"YES",IF(COUNTIF(U34:AB34,"*"&amp;'ICD codes-diseases'!$A$52&amp;"*"),"YES",IF(COUNTIF(U34:AB34,"*"&amp;'ICD codes-diseases'!$A$53&amp;"*"),"YES",IF(COUNTIF(U34:AB34,"*"&amp;'ICD codes-diseases'!$A$54&amp;"*"),"YES",IF(COUNTIF(U34:AB34,"*"&amp;'ICD codes-diseases'!$A$55&amp;"*"),"YES",IF(COUNTIF(U34:AB34,"*"&amp;'ICD codes-diseases'!$A$56&amp;"*"),"YES",IF(COUNTIF(U34:AB34,"*"&amp;'ICD codes-diseases'!$A$57&amp;"*"),"YES",IF(COUNTIF(U34:AB34,"*"&amp;'ICD codes-diseases'!$A$58&amp;"*"),"YES",IF(COUNTIF(U34:AB34,"*"&amp;'ICD codes-diseases'!$A$60&amp;"*"),"YES",IF(COUNTIF(U34:AB34,"*"&amp;'ICD codes-diseases'!$A$61&amp;"*"),"YES","NO")))))))))))))</f>
        <v>NO</v>
      </c>
      <c r="AQ34" s="10" t="b">
        <f t="shared" si="2"/>
        <v>1</v>
      </c>
      <c r="AR34">
        <v>0</v>
      </c>
      <c r="AS34">
        <v>5</v>
      </c>
      <c r="AT34">
        <v>5</v>
      </c>
      <c r="AU34">
        <v>5</v>
      </c>
      <c r="AV34" t="b">
        <f t="shared" si="3"/>
        <v>1</v>
      </c>
      <c r="AW34">
        <v>1</v>
      </c>
      <c r="AX34">
        <v>108</v>
      </c>
      <c r="AY34">
        <v>80</v>
      </c>
      <c r="AZ34">
        <v>1</v>
      </c>
      <c r="BA34">
        <v>3</v>
      </c>
      <c r="BB34">
        <v>5</v>
      </c>
      <c r="BC34">
        <v>0</v>
      </c>
      <c r="BD34">
        <v>2</v>
      </c>
      <c r="BE34">
        <f t="shared" si="10"/>
        <v>2</v>
      </c>
      <c r="BF34" t="s">
        <v>37</v>
      </c>
      <c r="BG34" t="s">
        <v>38</v>
      </c>
      <c r="BH34">
        <f t="shared" si="11"/>
        <v>0</v>
      </c>
      <c r="BI34" t="s">
        <v>37</v>
      </c>
      <c r="BJ34" t="s">
        <v>37</v>
      </c>
      <c r="BK34" t="s">
        <v>37</v>
      </c>
      <c r="BL34" t="b">
        <v>0</v>
      </c>
      <c r="BM34" s="16">
        <v>1</v>
      </c>
      <c r="BN34" s="16">
        <v>4</v>
      </c>
      <c r="BO34" s="16">
        <v>1</v>
      </c>
      <c r="BP34" s="16">
        <v>4</v>
      </c>
      <c r="BQ34" s="16">
        <v>4</v>
      </c>
      <c r="BR34" s="16">
        <v>4</v>
      </c>
      <c r="BS34" s="16">
        <v>1</v>
      </c>
      <c r="BT34" s="16">
        <v>4</v>
      </c>
      <c r="BU34" s="16">
        <v>1</v>
      </c>
      <c r="BV34" s="16">
        <v>1</v>
      </c>
      <c r="BW34" s="16">
        <v>1</v>
      </c>
      <c r="BX34" s="16">
        <v>4</v>
      </c>
      <c r="BY34" s="16">
        <v>4</v>
      </c>
      <c r="BZ34" s="16">
        <v>4</v>
      </c>
      <c r="CA34" s="16">
        <v>1</v>
      </c>
      <c r="CB34" s="16">
        <v>4</v>
      </c>
      <c r="CC34" s="18">
        <v>1</v>
      </c>
      <c r="CD34" s="18">
        <v>0</v>
      </c>
      <c r="CE34" s="18">
        <v>0</v>
      </c>
      <c r="CF34" s="18">
        <v>1</v>
      </c>
      <c r="CG34" s="18">
        <v>1</v>
      </c>
      <c r="CH34" s="18">
        <v>4</v>
      </c>
      <c r="CI34" s="18">
        <v>4</v>
      </c>
      <c r="CJ34" s="18">
        <v>1</v>
      </c>
      <c r="CK34" s="18">
        <v>4</v>
      </c>
      <c r="CL34" s="18">
        <v>1</v>
      </c>
      <c r="CM34" s="18">
        <v>1</v>
      </c>
      <c r="CN34" s="18">
        <v>1</v>
      </c>
      <c r="CO34" s="18">
        <v>4</v>
      </c>
      <c r="CP34" s="18">
        <v>4</v>
      </c>
      <c r="CQ34" s="18">
        <v>4</v>
      </c>
      <c r="CR34" s="18">
        <v>4</v>
      </c>
      <c r="CS34">
        <f t="shared" si="4"/>
        <v>14</v>
      </c>
      <c r="CT34">
        <f t="shared" si="5"/>
        <v>16</v>
      </c>
      <c r="CU34">
        <f t="shared" si="6"/>
        <v>0</v>
      </c>
      <c r="CV34">
        <f t="shared" si="7"/>
        <v>30</v>
      </c>
      <c r="CW34">
        <v>0</v>
      </c>
      <c r="CX34">
        <v>0</v>
      </c>
      <c r="CY34">
        <v>4</v>
      </c>
      <c r="CZ34" t="b">
        <v>1</v>
      </c>
    </row>
    <row r="35" spans="1:104" x14ac:dyDescent="0.35">
      <c r="A35" s="10">
        <v>34</v>
      </c>
      <c r="B35" t="s">
        <v>435</v>
      </c>
      <c r="C35" s="1">
        <v>20489</v>
      </c>
      <c r="D35" s="9">
        <f t="shared" si="0"/>
        <v>62</v>
      </c>
      <c r="E35" s="9">
        <f t="shared" si="8"/>
        <v>2</v>
      </c>
      <c r="F35" s="1">
        <v>43138</v>
      </c>
      <c r="G35" s="3">
        <v>43180</v>
      </c>
      <c r="H35" s="12">
        <f t="shared" si="9"/>
        <v>1.4666666666666666</v>
      </c>
      <c r="I35">
        <v>5</v>
      </c>
      <c r="J35">
        <v>0</v>
      </c>
      <c r="K35">
        <f t="shared" si="1"/>
        <v>2</v>
      </c>
      <c r="L35" t="b">
        <v>0</v>
      </c>
      <c r="M35" t="b">
        <v>1</v>
      </c>
      <c r="N35" t="b">
        <v>0</v>
      </c>
      <c r="O35" t="b">
        <v>0</v>
      </c>
      <c r="P35" t="b">
        <v>0</v>
      </c>
      <c r="Q35" t="b">
        <v>0</v>
      </c>
      <c r="R35" t="b">
        <v>0</v>
      </c>
      <c r="S35" t="b">
        <v>0</v>
      </c>
      <c r="T35" t="b">
        <v>0</v>
      </c>
      <c r="U35" t="s">
        <v>49</v>
      </c>
      <c r="V35" t="s">
        <v>43</v>
      </c>
      <c r="W35" t="s">
        <v>48</v>
      </c>
      <c r="AC35" s="11" t="str">
        <f>IF(OR(INDEX(U35='ICD-codes-stroke'!$A$1:$A$20,)),"1",IF(OR(INDEX(U35='ICD-codes-stroke'!$A$22:$A$35,)),"2",IF(OR(INDEX(U35='ICD-codes-stroke'!$A$37:$A$64,)),"3","")))</f>
        <v>3</v>
      </c>
      <c r="AD35" s="1" t="str">
        <f>IF(COUNTIF(U35:AB35,"*"&amp;'ICD codes-diseases'!$A$15&amp;"*"),"YES",IF(COUNTIF(U35:AB35,"*"&amp;'ICD codes-diseases'!$A$16&amp;"*"),"YES",IF(COUNTIF(U35:AB35,"*"&amp;'ICD codes-diseases'!$A$17&amp;"*"),"YES",IF(COUNTIF(U35:AB35,"*"&amp;'ICD codes-diseases'!$A$18&amp;"*"),"YES",IF(COUNTIF(U35:AB35,"*"&amp;'ICD codes-diseases'!$A$19&amp;"*"),"YES",IF(COUNTIF(U35:AB35,"*"&amp;'ICD codes-diseases'!$A$20&amp;"*"),"YES",IF(COUNTIF(U35:AB35,"*"&amp;'ICD codes-diseases'!$A$21&amp;"*"),"YES",IF(COUNTIF(U35:AB35,"*"&amp;'ICD codes-diseases'!$A$22&amp;"*"),"YES",IF(COUNTIF(U35:AB35,"*"&amp;'ICD codes-diseases'!$A$23&amp;"*"),"YES",IF(COUNTIF(U35:AB35,"*"&amp;'ICD codes-diseases'!$A$24&amp;"*"),"YES",IF(COUNTIF(U35:AB35,"*"&amp;'ICD codes-diseases'!$A$25&amp;"*"),"YES",IF(COUNTIF(U35:AB35,"*"&amp;'ICD codes-diseases'!$A$26&amp;"*"),"YES",IF(COUNTIF(U35:AB35,"*"&amp;'ICD codes-diseases'!$A$27&amp;"*"),"YES",IF(COUNTIF(U35:AB35,"*"&amp;'ICD codes-diseases'!$A$28&amp;"*"),"YES",IF(COUNTIF(U35:AB35,"*"&amp;'ICD codes-diseases'!$A$29&amp;"*"),"YES",IF(COUNTIF(U35:AB35,"*"&amp;'ICD codes-diseases'!$A$30&amp;"*"),"YES","NO"))))))))))))))))</f>
        <v>NO</v>
      </c>
      <c r="AE35" s="1" t="str">
        <f>IF(COUNTIF(U35:AB35,"*"&amp;'ICD codes-diseases'!$A$92&amp;"*"),"YES","NO")</f>
        <v>YES</v>
      </c>
      <c r="AF35" s="10" t="str">
        <f>IF(COUNTIF(U35:AB35,"*"&amp;'ICD codes-diseases'!$A$34&amp;"*"),"YES",IF(COUNTIF(U35:AB35,"*"&amp;'ICD codes-diseases'!$A$35&amp;"*"),"YES",IF(COUNTIF(U35:AB35,"*"&amp;'ICD codes-diseases'!$A$36&amp;"*"),"YES",IF(COUNTIF(U35:AB35,"*"&amp;'ICD codes-diseases'!$A$37&amp;"*"),"YES",IF(COUNTIF(U35:AB35,"*"&amp;'ICD codes-diseases'!$A$38&amp;"*"),"YES",IF(COUNTIF(U35:AB35,"*"&amp;'ICD codes-diseases'!$A$39&amp;"*"),"YES","NO"))))))</f>
        <v>NO</v>
      </c>
      <c r="AG35" s="1" t="str">
        <f>IF(COUNTIF(U35:AB35,'ICD codes-diseases'!$A$113),"YES","NO")</f>
        <v>NO</v>
      </c>
      <c r="AH35" s="1" t="str">
        <f>IF(COUNTIF(U35:AB35,"*"&amp;'ICD codes-diseases'!$A$96&amp;"*"),"YES",IF(COUNTIF(U35:AB35,"*"&amp;'ICD codes-diseases'!$A$97&amp;"*"),"YES",IF(COUNTIF(U35:AB35,"*"&amp;'ICD codes-diseases'!$A$98&amp;"*"),"YES",IF(COUNTIF(U35:AB35,"*"&amp;'ICD codes-diseases'!$A$99&amp;"*"),"YES",IF(COUNTIF(U35:AB35,"*"&amp;'ICD codes-diseases'!$A$100&amp;"*"),"YES",IF(COUNTIF(U35:AB35,"*"&amp;'ICD codes-diseases'!$A$101&amp;"*"),"YES",IF(COUNTIF(U35:AB35,"*"&amp;'ICD codes-diseases'!$A$102&amp;"*"),"YES",IF(COUNTIF(U35:AB35,"*"&amp;'ICD codes-diseases'!$A$103&amp;"*"),"YES","NO"))))))))</f>
        <v>NO</v>
      </c>
      <c r="AI35" s="1" t="str">
        <f>IF(COUNTIF(U35:AB35,"*"&amp;'ICD codes-diseases'!$A$116&amp;"*"),"YES",IF(COUNTIF(U35:AB35,"*"&amp;'ICD codes-diseases'!$A$117&amp;"*"),"YES","NO"))</f>
        <v>NO</v>
      </c>
      <c r="AJ35" s="1" t="str">
        <f>IF(COUNTIF(U35:AB35,"*"&amp;'ICD codes-diseases'!$A$206&amp;"*"),"YES","NO")</f>
        <v>NO</v>
      </c>
      <c r="AK35" s="1" t="str">
        <f>IF(COUNTIF(U35:AB35,"*"&amp;'ICD codes-diseases'!$A$217&amp;"*"),"YES","NO")</f>
        <v>NO</v>
      </c>
      <c r="AL35" s="1" t="str">
        <f>IF(COUNTIF(U35:AB35,"*"&amp;'ICD codes-diseases'!$A$216&amp;"*"),"YES","NO")</f>
        <v>NO</v>
      </c>
      <c r="AM35" s="1" t="str">
        <f>IF(COUNTIF(U35:AB35,"*"&amp;'ICD codes-diseases'!$A$73&amp;"*"),"YES",IF(COUNTIF(U35:AB35,"*"&amp;'ICD codes-diseases'!$A$74&amp;"*"),"YES",IF(COUNTIF(U35:AB35,"*"&amp;'ICD codes-diseases'!$A$75&amp;"*"),"YES","NO")))</f>
        <v>YES</v>
      </c>
      <c r="AN35" s="1" t="str">
        <f>IF(COUNTIF(U35:AB35,"*"&amp;'ICD codes-diseases'!$A$76&amp;"*"),"YES",IF(COUNTIF(U35:AB35,"*"&amp;'ICD codes-diseases'!$A$77&amp;"*"),"YES",IF(COUNTIF(U35:AB35,"*"&amp;'ICD codes-diseases'!$A$78&amp;"*"),"YES","NO")))</f>
        <v>NO</v>
      </c>
      <c r="AO35" s="1" t="str">
        <f>IF(COUNTIF(U35:AB35,"*"&amp;'ICD codes-diseases'!$A$209&amp;"*"),"YES",IF(COUNTIF(U35:AB35,"*"&amp;'ICD codes-diseases'!$A$212&amp;"*"),"YES","NO"))</f>
        <v>NO</v>
      </c>
      <c r="AP35" s="1" t="str">
        <f>IF(COUNTIF(U35:AB35,"*"&amp;'ICD codes-diseases'!$A$47&amp;"*"),"YES",IF(COUNTIF(U35:AB35,"*"&amp;'ICD codes-diseases'!$A$48&amp;"*"),"YES",IF(COUNTIF(U35:AB35,"*"&amp;'ICD codes-diseases'!$A$49&amp;"*"),"YES",IF(COUNTIF(U35:AB35,"*"&amp;'ICD codes-diseases'!$A$50&amp;"*"),"YES",IF(COUNTIF(U35:AB35,"*"&amp;'ICD codes-diseases'!$A$52&amp;"*"),"YES",IF(COUNTIF(U35:AB35,"*"&amp;'ICD codes-diseases'!$A$53&amp;"*"),"YES",IF(COUNTIF(U35:AB35,"*"&amp;'ICD codes-diseases'!$A$54&amp;"*"),"YES",IF(COUNTIF(U35:AB35,"*"&amp;'ICD codes-diseases'!$A$55&amp;"*"),"YES",IF(COUNTIF(U35:AB35,"*"&amp;'ICD codes-diseases'!$A$56&amp;"*"),"YES",IF(COUNTIF(U35:AB35,"*"&amp;'ICD codes-diseases'!$A$57&amp;"*"),"YES",IF(COUNTIF(U35:AB35,"*"&amp;'ICD codes-diseases'!$A$58&amp;"*"),"YES",IF(COUNTIF(U35:AB35,"*"&amp;'ICD codes-diseases'!$A$60&amp;"*"),"YES",IF(COUNTIF(U35:AB35,"*"&amp;'ICD codes-diseases'!$A$61&amp;"*"),"YES","NO")))))))))))))</f>
        <v>NO</v>
      </c>
      <c r="AQ35" s="10" t="b">
        <f t="shared" si="2"/>
        <v>0</v>
      </c>
      <c r="AR35">
        <v>5</v>
      </c>
      <c r="AS35">
        <v>5</v>
      </c>
      <c r="AT35">
        <v>5</v>
      </c>
      <c r="AU35">
        <v>5</v>
      </c>
      <c r="AV35" t="b">
        <f t="shared" si="3"/>
        <v>1</v>
      </c>
      <c r="AW35">
        <v>1</v>
      </c>
      <c r="AX35">
        <v>67</v>
      </c>
      <c r="AY35">
        <v>50</v>
      </c>
      <c r="AZ35">
        <v>3</v>
      </c>
      <c r="BA35">
        <v>1</v>
      </c>
      <c r="BB35">
        <v>2</v>
      </c>
      <c r="BC35">
        <v>1</v>
      </c>
      <c r="BD35">
        <v>2</v>
      </c>
      <c r="BE35">
        <f t="shared" si="10"/>
        <v>3</v>
      </c>
      <c r="BF35" t="s">
        <v>38</v>
      </c>
      <c r="BG35" t="s">
        <v>38</v>
      </c>
      <c r="BH35">
        <f t="shared" si="11"/>
        <v>2</v>
      </c>
      <c r="BI35" t="s">
        <v>37</v>
      </c>
      <c r="BJ35" t="s">
        <v>38</v>
      </c>
      <c r="BK35" t="s">
        <v>37</v>
      </c>
      <c r="BL35" t="b">
        <v>1</v>
      </c>
      <c r="BM35" s="16">
        <v>5</v>
      </c>
      <c r="BN35" s="16">
        <v>5</v>
      </c>
      <c r="BO35" s="16">
        <v>5</v>
      </c>
      <c r="BP35" s="16">
        <v>5</v>
      </c>
      <c r="BQ35" s="16">
        <v>4</v>
      </c>
      <c r="BR35" s="16">
        <v>4</v>
      </c>
      <c r="BS35" s="16">
        <v>4</v>
      </c>
      <c r="BT35" s="16">
        <v>4</v>
      </c>
      <c r="BU35" s="16">
        <v>5</v>
      </c>
      <c r="BV35" s="16">
        <v>5</v>
      </c>
      <c r="BW35" s="16">
        <v>5</v>
      </c>
      <c r="BX35" s="16">
        <v>5</v>
      </c>
      <c r="BY35" s="16">
        <v>4</v>
      </c>
      <c r="BZ35" s="16">
        <v>4</v>
      </c>
      <c r="CA35" s="16">
        <v>4</v>
      </c>
      <c r="CB35" s="16">
        <v>4</v>
      </c>
      <c r="CC35" s="18">
        <v>5</v>
      </c>
      <c r="CD35" s="18">
        <v>5</v>
      </c>
      <c r="CE35" s="18">
        <v>5</v>
      </c>
      <c r="CF35" s="18">
        <v>4</v>
      </c>
      <c r="CG35" s="18">
        <v>4</v>
      </c>
      <c r="CH35" s="18">
        <v>4</v>
      </c>
      <c r="CI35" s="18">
        <v>4</v>
      </c>
      <c r="CJ35" s="18">
        <v>4</v>
      </c>
      <c r="CK35" s="18">
        <v>5</v>
      </c>
      <c r="CL35" s="18">
        <v>5</v>
      </c>
      <c r="CM35" s="18">
        <v>5</v>
      </c>
      <c r="CN35" s="18">
        <v>4</v>
      </c>
      <c r="CO35" s="18">
        <v>4</v>
      </c>
      <c r="CP35" s="18">
        <v>4</v>
      </c>
      <c r="CQ35" s="18">
        <v>4</v>
      </c>
      <c r="CR35" s="18">
        <v>4</v>
      </c>
      <c r="CS35">
        <f t="shared" si="4"/>
        <v>0</v>
      </c>
      <c r="CT35">
        <f t="shared" si="5"/>
        <v>32</v>
      </c>
      <c r="CU35">
        <f t="shared" si="6"/>
        <v>0</v>
      </c>
      <c r="CV35">
        <f t="shared" si="7"/>
        <v>32</v>
      </c>
      <c r="CW35">
        <v>2</v>
      </c>
      <c r="CX35">
        <v>2</v>
      </c>
      <c r="CY35">
        <v>4</v>
      </c>
      <c r="CZ35" t="b">
        <v>1</v>
      </c>
    </row>
    <row r="36" spans="1:104" x14ac:dyDescent="0.35">
      <c r="A36" s="10">
        <v>35</v>
      </c>
      <c r="B36" t="s">
        <v>435</v>
      </c>
      <c r="C36" s="1">
        <v>19486</v>
      </c>
      <c r="D36" s="9">
        <f t="shared" si="0"/>
        <v>64</v>
      </c>
      <c r="E36" s="9">
        <f t="shared" si="8"/>
        <v>2</v>
      </c>
      <c r="F36" s="1">
        <v>43146</v>
      </c>
      <c r="G36" s="3">
        <v>43180</v>
      </c>
      <c r="H36" s="12">
        <f t="shared" si="9"/>
        <v>1.2000000000000002</v>
      </c>
      <c r="I36">
        <v>5</v>
      </c>
      <c r="J36">
        <v>0</v>
      </c>
      <c r="K36">
        <f t="shared" si="1"/>
        <v>6</v>
      </c>
      <c r="L36" t="b">
        <v>0</v>
      </c>
      <c r="M36" t="b">
        <v>0</v>
      </c>
      <c r="N36" t="b">
        <v>0</v>
      </c>
      <c r="O36" t="b">
        <v>0</v>
      </c>
      <c r="P36" t="b">
        <v>0</v>
      </c>
      <c r="Q36" t="b">
        <v>0</v>
      </c>
      <c r="R36" t="b">
        <v>0</v>
      </c>
      <c r="S36" t="b">
        <v>1</v>
      </c>
      <c r="T36" t="b">
        <v>0</v>
      </c>
      <c r="U36" t="s">
        <v>49</v>
      </c>
      <c r="V36" t="s">
        <v>51</v>
      </c>
      <c r="W36" t="s">
        <v>90</v>
      </c>
      <c r="AC36" s="11" t="str">
        <f>IF(OR(INDEX(U36='ICD-codes-stroke'!$A$1:$A$20,)),"1",IF(OR(INDEX(U36='ICD-codes-stroke'!$A$22:$A$35,)),"2",IF(OR(INDEX(U36='ICD-codes-stroke'!$A$37:$A$64,)),"3","")))</f>
        <v>3</v>
      </c>
      <c r="AD36" s="1" t="str">
        <f>IF(COUNTIF(U36:AB36,"*"&amp;'ICD codes-diseases'!$A$15&amp;"*"),"YES",IF(COUNTIF(U36:AB36,"*"&amp;'ICD codes-diseases'!$A$16&amp;"*"),"YES",IF(COUNTIF(U36:AB36,"*"&amp;'ICD codes-diseases'!$A$17&amp;"*"),"YES",IF(COUNTIF(U36:AB36,"*"&amp;'ICD codes-diseases'!$A$18&amp;"*"),"YES",IF(COUNTIF(U36:AB36,"*"&amp;'ICD codes-diseases'!$A$19&amp;"*"),"YES",IF(COUNTIF(U36:AB36,"*"&amp;'ICD codes-diseases'!$A$20&amp;"*"),"YES",IF(COUNTIF(U36:AB36,"*"&amp;'ICD codes-diseases'!$A$21&amp;"*"),"YES",IF(COUNTIF(U36:AB36,"*"&amp;'ICD codes-diseases'!$A$22&amp;"*"),"YES",IF(COUNTIF(U36:AB36,"*"&amp;'ICD codes-diseases'!$A$23&amp;"*"),"YES",IF(COUNTIF(U36:AB36,"*"&amp;'ICD codes-diseases'!$A$24&amp;"*"),"YES",IF(COUNTIF(U36:AB36,"*"&amp;'ICD codes-diseases'!$A$25&amp;"*"),"YES",IF(COUNTIF(U36:AB36,"*"&amp;'ICD codes-diseases'!$A$26&amp;"*"),"YES",IF(COUNTIF(U36:AB36,"*"&amp;'ICD codes-diseases'!$A$27&amp;"*"),"YES",IF(COUNTIF(U36:AB36,"*"&amp;'ICD codes-diseases'!$A$28&amp;"*"),"YES",IF(COUNTIF(U36:AB36,"*"&amp;'ICD codes-diseases'!$A$29&amp;"*"),"YES",IF(COUNTIF(U36:AB36,"*"&amp;'ICD codes-diseases'!$A$30&amp;"*"),"YES","NO"))))))))))))))))</f>
        <v>NO</v>
      </c>
      <c r="AE36" s="1" t="str">
        <f>IF(COUNTIF(U36:AB36,"*"&amp;'ICD codes-diseases'!$A$92&amp;"*"),"YES","NO")</f>
        <v>NO</v>
      </c>
      <c r="AF36" s="10" t="str">
        <f>IF(COUNTIF(U36:AB36,"*"&amp;'ICD codes-diseases'!$A$34&amp;"*"),"YES",IF(COUNTIF(U36:AB36,"*"&amp;'ICD codes-diseases'!$A$35&amp;"*"),"YES",IF(COUNTIF(U36:AB36,"*"&amp;'ICD codes-diseases'!$A$36&amp;"*"),"YES",IF(COUNTIF(U36:AB36,"*"&amp;'ICD codes-diseases'!$A$37&amp;"*"),"YES",IF(COUNTIF(U36:AB36,"*"&amp;'ICD codes-diseases'!$A$38&amp;"*"),"YES",IF(COUNTIF(U36:AB36,"*"&amp;'ICD codes-diseases'!$A$39&amp;"*"),"YES","NO"))))))</f>
        <v>NO</v>
      </c>
      <c r="AG36" s="1" t="str">
        <f>IF(COUNTIF(U36:AB36,'ICD codes-diseases'!$A$113),"YES","NO")</f>
        <v>YES</v>
      </c>
      <c r="AH36" s="1" t="str">
        <f>IF(COUNTIF(U36:AB36,"*"&amp;'ICD codes-diseases'!$A$96&amp;"*"),"YES",IF(COUNTIF(U36:AB36,"*"&amp;'ICD codes-diseases'!$A$97&amp;"*"),"YES",IF(COUNTIF(U36:AB36,"*"&amp;'ICD codes-diseases'!$A$98&amp;"*"),"YES",IF(COUNTIF(U36:AB36,"*"&amp;'ICD codes-diseases'!$A$99&amp;"*"),"YES",IF(COUNTIF(U36:AB36,"*"&amp;'ICD codes-diseases'!$A$100&amp;"*"),"YES",IF(COUNTIF(U36:AB36,"*"&amp;'ICD codes-diseases'!$A$101&amp;"*"),"YES",IF(COUNTIF(U36:AB36,"*"&amp;'ICD codes-diseases'!$A$102&amp;"*"),"YES",IF(COUNTIF(U36:AB36,"*"&amp;'ICD codes-diseases'!$A$103&amp;"*"),"YES","NO"))))))))</f>
        <v>NO</v>
      </c>
      <c r="AI36" s="1" t="str">
        <f>IF(COUNTIF(U36:AB36,"*"&amp;'ICD codes-diseases'!$A$116&amp;"*"),"YES",IF(COUNTIF(U36:AB36,"*"&amp;'ICD codes-diseases'!$A$117&amp;"*"),"YES","NO"))</f>
        <v>NO</v>
      </c>
      <c r="AJ36" s="1" t="str">
        <f>IF(COUNTIF(U36:AB36,"*"&amp;'ICD codes-diseases'!$A$206&amp;"*"),"YES","NO")</f>
        <v>NO</v>
      </c>
      <c r="AK36" s="1" t="str">
        <f>IF(COUNTIF(U36:AB36,"*"&amp;'ICD codes-diseases'!$A$217&amp;"*"),"YES","NO")</f>
        <v>NO</v>
      </c>
      <c r="AL36" s="1" t="str">
        <f>IF(COUNTIF(U36:AB36,"*"&amp;'ICD codes-diseases'!$A$216&amp;"*"),"YES","NO")</f>
        <v>NO</v>
      </c>
      <c r="AM36" s="1" t="str">
        <f>IF(COUNTIF(U36:AB36,"*"&amp;'ICD codes-diseases'!$A$73&amp;"*"),"YES",IF(COUNTIF(U36:AB36,"*"&amp;'ICD codes-diseases'!$A$74&amp;"*"),"YES",IF(COUNTIF(U36:AB36,"*"&amp;'ICD codes-diseases'!$A$75&amp;"*"),"YES","NO")))</f>
        <v>YES</v>
      </c>
      <c r="AN36" s="1" t="str">
        <f>IF(COUNTIF(U36:AB36,"*"&amp;'ICD codes-diseases'!$A$76&amp;"*"),"YES",IF(COUNTIF(U36:AB36,"*"&amp;'ICD codes-diseases'!$A$77&amp;"*"),"YES",IF(COUNTIF(U36:AB36,"*"&amp;'ICD codes-diseases'!$A$78&amp;"*"),"YES","NO")))</f>
        <v>NO</v>
      </c>
      <c r="AO36" s="1" t="str">
        <f>IF(COUNTIF(U36:AB36,"*"&amp;'ICD codes-diseases'!$A$209&amp;"*"),"YES",IF(COUNTIF(U36:AB36,"*"&amp;'ICD codes-diseases'!$A$212&amp;"*"),"YES","NO"))</f>
        <v>NO</v>
      </c>
      <c r="AP36" s="1" t="str">
        <f>IF(COUNTIF(U36:AB36,"*"&amp;'ICD codes-diseases'!$A$47&amp;"*"),"YES",IF(COUNTIF(U36:AB36,"*"&amp;'ICD codes-diseases'!$A$48&amp;"*"),"YES",IF(COUNTIF(U36:AB36,"*"&amp;'ICD codes-diseases'!$A$49&amp;"*"),"YES",IF(COUNTIF(U36:AB36,"*"&amp;'ICD codes-diseases'!$A$50&amp;"*"),"YES",IF(COUNTIF(U36:AB36,"*"&amp;'ICD codes-diseases'!$A$52&amp;"*"),"YES",IF(COUNTIF(U36:AB36,"*"&amp;'ICD codes-diseases'!$A$53&amp;"*"),"YES",IF(COUNTIF(U36:AB36,"*"&amp;'ICD codes-diseases'!$A$54&amp;"*"),"YES",IF(COUNTIF(U36:AB36,"*"&amp;'ICD codes-diseases'!$A$55&amp;"*"),"YES",IF(COUNTIF(U36:AB36,"*"&amp;'ICD codes-diseases'!$A$56&amp;"*"),"YES",IF(COUNTIF(U36:AB36,"*"&amp;'ICD codes-diseases'!$A$57&amp;"*"),"YES",IF(COUNTIF(U36:AB36,"*"&amp;'ICD codes-diseases'!$A$58&amp;"*"),"YES",IF(COUNTIF(U36:AB36,"*"&amp;'ICD codes-diseases'!$A$60&amp;"*"),"YES",IF(COUNTIF(U36:AB36,"*"&amp;'ICD codes-diseases'!$A$61&amp;"*"),"YES","NO")))))))))))))</f>
        <v>NO</v>
      </c>
      <c r="AQ36" s="10" t="b">
        <f t="shared" si="2"/>
        <v>0</v>
      </c>
      <c r="AR36">
        <v>5</v>
      </c>
      <c r="AS36">
        <v>5</v>
      </c>
      <c r="AT36">
        <v>5</v>
      </c>
      <c r="AU36">
        <v>5</v>
      </c>
      <c r="AV36" t="b">
        <f t="shared" si="3"/>
        <v>1</v>
      </c>
      <c r="AW36">
        <v>1</v>
      </c>
      <c r="AX36">
        <v>106</v>
      </c>
      <c r="AY36">
        <v>80</v>
      </c>
      <c r="AZ36">
        <v>3</v>
      </c>
      <c r="BA36">
        <v>1</v>
      </c>
      <c r="BB36">
        <v>3</v>
      </c>
      <c r="BC36">
        <v>1</v>
      </c>
      <c r="BD36">
        <v>2</v>
      </c>
      <c r="BE36">
        <f t="shared" si="10"/>
        <v>2</v>
      </c>
      <c r="BF36" t="s">
        <v>37</v>
      </c>
      <c r="BG36" t="s">
        <v>38</v>
      </c>
      <c r="BH36">
        <f t="shared" si="11"/>
        <v>0</v>
      </c>
      <c r="BI36" t="s">
        <v>37</v>
      </c>
      <c r="BJ36" t="s">
        <v>37</v>
      </c>
      <c r="BK36" t="s">
        <v>37</v>
      </c>
      <c r="BL36" t="b">
        <v>1</v>
      </c>
      <c r="BM36" s="16">
        <v>5</v>
      </c>
      <c r="BN36" s="16">
        <v>5</v>
      </c>
      <c r="BO36" s="16">
        <v>5</v>
      </c>
      <c r="BP36" s="16">
        <v>4</v>
      </c>
      <c r="BQ36" s="16">
        <v>5</v>
      </c>
      <c r="BR36" s="16">
        <v>4</v>
      </c>
      <c r="BS36" s="16">
        <v>4</v>
      </c>
      <c r="BT36" s="16">
        <v>4</v>
      </c>
      <c r="BU36" s="16">
        <v>5</v>
      </c>
      <c r="BV36" s="16">
        <v>5</v>
      </c>
      <c r="BW36" s="16">
        <v>5</v>
      </c>
      <c r="BX36" s="16">
        <v>5</v>
      </c>
      <c r="BY36" s="16">
        <v>4</v>
      </c>
      <c r="BZ36" s="16">
        <v>4</v>
      </c>
      <c r="CA36" s="16">
        <v>4</v>
      </c>
      <c r="CB36" s="16">
        <v>4</v>
      </c>
      <c r="CC36" s="18">
        <v>5</v>
      </c>
      <c r="CD36" s="18">
        <v>5</v>
      </c>
      <c r="CE36" s="18">
        <v>5</v>
      </c>
      <c r="CF36" s="18">
        <v>4</v>
      </c>
      <c r="CG36" s="18">
        <v>4</v>
      </c>
      <c r="CH36" s="18">
        <v>4</v>
      </c>
      <c r="CI36" s="18">
        <v>4</v>
      </c>
      <c r="CJ36" s="18">
        <v>4</v>
      </c>
      <c r="CK36" s="18">
        <v>5</v>
      </c>
      <c r="CL36" s="18">
        <v>5</v>
      </c>
      <c r="CM36" s="18">
        <v>5</v>
      </c>
      <c r="CN36" s="18">
        <v>5</v>
      </c>
      <c r="CO36" s="18">
        <v>4</v>
      </c>
      <c r="CP36" s="18">
        <v>4</v>
      </c>
      <c r="CQ36" s="18">
        <v>4</v>
      </c>
      <c r="CR36" s="18">
        <v>4</v>
      </c>
      <c r="CS36">
        <f t="shared" si="4"/>
        <v>0</v>
      </c>
      <c r="CT36">
        <f t="shared" si="5"/>
        <v>32</v>
      </c>
      <c r="CU36">
        <f t="shared" si="6"/>
        <v>0</v>
      </c>
      <c r="CV36">
        <f t="shared" si="7"/>
        <v>32</v>
      </c>
      <c r="CW36">
        <v>2</v>
      </c>
      <c r="CX36">
        <v>1</v>
      </c>
      <c r="CY36">
        <v>4</v>
      </c>
      <c r="CZ36" t="b">
        <v>1</v>
      </c>
    </row>
    <row r="37" spans="1:104" x14ac:dyDescent="0.35">
      <c r="A37" s="10">
        <v>36</v>
      </c>
      <c r="B37" t="s">
        <v>435</v>
      </c>
      <c r="C37" s="1">
        <v>27194</v>
      </c>
      <c r="D37" s="9">
        <f t="shared" si="0"/>
        <v>43</v>
      </c>
      <c r="E37" s="9">
        <f t="shared" si="8"/>
        <v>1</v>
      </c>
      <c r="F37" s="1">
        <v>43036</v>
      </c>
      <c r="G37" s="3">
        <v>43180</v>
      </c>
      <c r="H37" s="12">
        <f t="shared" si="9"/>
        <v>4.7666666666666666</v>
      </c>
      <c r="I37">
        <v>5</v>
      </c>
      <c r="J37">
        <v>0</v>
      </c>
      <c r="K37">
        <f t="shared" si="1"/>
        <v>1</v>
      </c>
      <c r="L37" t="b">
        <v>1</v>
      </c>
      <c r="M37" t="b">
        <v>0</v>
      </c>
      <c r="N37" t="b">
        <v>0</v>
      </c>
      <c r="O37" t="b">
        <v>0</v>
      </c>
      <c r="P37" t="b">
        <v>0</v>
      </c>
      <c r="Q37" t="b">
        <v>0</v>
      </c>
      <c r="R37" t="b">
        <v>0</v>
      </c>
      <c r="S37" t="b">
        <v>0</v>
      </c>
      <c r="T37" t="b">
        <v>0</v>
      </c>
      <c r="U37" t="s">
        <v>91</v>
      </c>
      <c r="V37" t="s">
        <v>74</v>
      </c>
      <c r="W37" t="s">
        <v>48</v>
      </c>
      <c r="X37" t="s">
        <v>79</v>
      </c>
      <c r="Y37" t="s">
        <v>71</v>
      </c>
      <c r="AC37" s="11" t="str">
        <f>IF(OR(INDEX(U37='ICD-codes-stroke'!$A$1:$A$20,)),"1",IF(OR(INDEX(U37='ICD-codes-stroke'!$A$22:$A$35,)),"2",IF(OR(INDEX(U37='ICD-codes-stroke'!$A$37:$A$64,)),"3","")))</f>
        <v>2</v>
      </c>
      <c r="AD37" s="1" t="str">
        <f>IF(COUNTIF(U37:AB37,"*"&amp;'ICD codes-diseases'!$A$15&amp;"*"),"YES",IF(COUNTIF(U37:AB37,"*"&amp;'ICD codes-diseases'!$A$16&amp;"*"),"YES",IF(COUNTIF(U37:AB37,"*"&amp;'ICD codes-diseases'!$A$17&amp;"*"),"YES",IF(COUNTIF(U37:AB37,"*"&amp;'ICD codes-diseases'!$A$18&amp;"*"),"YES",IF(COUNTIF(U37:AB37,"*"&amp;'ICD codes-diseases'!$A$19&amp;"*"),"YES",IF(COUNTIF(U37:AB37,"*"&amp;'ICD codes-diseases'!$A$20&amp;"*"),"YES",IF(COUNTIF(U37:AB37,"*"&amp;'ICD codes-diseases'!$A$21&amp;"*"),"YES",IF(COUNTIF(U37:AB37,"*"&amp;'ICD codes-diseases'!$A$22&amp;"*"),"YES",IF(COUNTIF(U37:AB37,"*"&amp;'ICD codes-diseases'!$A$23&amp;"*"),"YES",IF(COUNTIF(U37:AB37,"*"&amp;'ICD codes-diseases'!$A$24&amp;"*"),"YES",IF(COUNTIF(U37:AB37,"*"&amp;'ICD codes-diseases'!$A$25&amp;"*"),"YES",IF(COUNTIF(U37:AB37,"*"&amp;'ICD codes-diseases'!$A$26&amp;"*"),"YES",IF(COUNTIF(U37:AB37,"*"&amp;'ICD codes-diseases'!$A$27&amp;"*"),"YES",IF(COUNTIF(U37:AB37,"*"&amp;'ICD codes-diseases'!$A$28&amp;"*"),"YES",IF(COUNTIF(U37:AB37,"*"&amp;'ICD codes-diseases'!$A$29&amp;"*"),"YES",IF(COUNTIF(U37:AB37,"*"&amp;'ICD codes-diseases'!$A$30&amp;"*"),"YES","NO"))))))))))))))))</f>
        <v>NO</v>
      </c>
      <c r="AE37" s="1" t="str">
        <f>IF(COUNTIF(U37:AB37,"*"&amp;'ICD codes-diseases'!$A$92&amp;"*"),"YES","NO")</f>
        <v>YES</v>
      </c>
      <c r="AF37" s="10" t="str">
        <f>IF(COUNTIF(U37:AB37,"*"&amp;'ICD codes-diseases'!$A$34&amp;"*"),"YES",IF(COUNTIF(U37:AB37,"*"&amp;'ICD codes-diseases'!$A$35&amp;"*"),"YES",IF(COUNTIF(U37:AB37,"*"&amp;'ICD codes-diseases'!$A$36&amp;"*"),"YES",IF(COUNTIF(U37:AB37,"*"&amp;'ICD codes-diseases'!$A$37&amp;"*"),"YES",IF(COUNTIF(U37:AB37,"*"&amp;'ICD codes-diseases'!$A$38&amp;"*"),"YES",IF(COUNTIF(U37:AB37,"*"&amp;'ICD codes-diseases'!$A$39&amp;"*"),"YES","NO"))))))</f>
        <v>NO</v>
      </c>
      <c r="AG37" s="1" t="str">
        <f>IF(COUNTIF(U37:AB37,'ICD codes-diseases'!$A$113),"YES","NO")</f>
        <v>NO</v>
      </c>
      <c r="AH37" s="1" t="str">
        <f>IF(COUNTIF(U37:AB37,"*"&amp;'ICD codes-diseases'!$A$96&amp;"*"),"YES",IF(COUNTIF(U37:AB37,"*"&amp;'ICD codes-diseases'!$A$97&amp;"*"),"YES",IF(COUNTIF(U37:AB37,"*"&amp;'ICD codes-diseases'!$A$98&amp;"*"),"YES",IF(COUNTIF(U37:AB37,"*"&amp;'ICD codes-diseases'!$A$99&amp;"*"),"YES",IF(COUNTIF(U37:AB37,"*"&amp;'ICD codes-diseases'!$A$100&amp;"*"),"YES",IF(COUNTIF(U37:AB37,"*"&amp;'ICD codes-diseases'!$A$101&amp;"*"),"YES",IF(COUNTIF(U37:AB37,"*"&amp;'ICD codes-diseases'!$A$102&amp;"*"),"YES",IF(COUNTIF(U37:AB37,"*"&amp;'ICD codes-diseases'!$A$103&amp;"*"),"YES","NO"))))))))</f>
        <v>NO</v>
      </c>
      <c r="AI37" s="1" t="str">
        <f>IF(COUNTIF(U37:AB37,"*"&amp;'ICD codes-diseases'!$A$116&amp;"*"),"YES",IF(COUNTIF(U37:AB37,"*"&amp;'ICD codes-diseases'!$A$117&amp;"*"),"YES","NO"))</f>
        <v>NO</v>
      </c>
      <c r="AJ37" s="1" t="str">
        <f>IF(COUNTIF(U37:AB37,"*"&amp;'ICD codes-diseases'!$A$206&amp;"*"),"YES","NO")</f>
        <v>NO</v>
      </c>
      <c r="AK37" s="1" t="str">
        <f>IF(COUNTIF(U37:AB37,"*"&amp;'ICD codes-diseases'!$A$217&amp;"*"),"YES","NO")</f>
        <v>NO</v>
      </c>
      <c r="AL37" s="1" t="str">
        <f>IF(COUNTIF(U37:AB37,"*"&amp;'ICD codes-diseases'!$A$216&amp;"*"),"YES","NO")</f>
        <v>NO</v>
      </c>
      <c r="AM37" s="1" t="str">
        <f>IF(COUNTIF(U37:AB37,"*"&amp;'ICD codes-diseases'!$A$73&amp;"*"),"YES",IF(COUNTIF(U37:AB37,"*"&amp;'ICD codes-diseases'!$A$74&amp;"*"),"YES",IF(COUNTIF(U37:AB37,"*"&amp;'ICD codes-diseases'!$A$75&amp;"*"),"YES","NO")))</f>
        <v>YES</v>
      </c>
      <c r="AN37" s="1" t="str">
        <f>IF(COUNTIF(U37:AB37,"*"&amp;'ICD codes-diseases'!$A$76&amp;"*"),"YES",IF(COUNTIF(U37:AB37,"*"&amp;'ICD codes-diseases'!$A$77&amp;"*"),"YES",IF(COUNTIF(U37:AB37,"*"&amp;'ICD codes-diseases'!$A$78&amp;"*"),"YES","NO")))</f>
        <v>NO</v>
      </c>
      <c r="AO37" s="1" t="str">
        <f>IF(COUNTIF(U37:AB37,"*"&amp;'ICD codes-diseases'!$A$209&amp;"*"),"YES",IF(COUNTIF(U37:AB37,"*"&amp;'ICD codes-diseases'!$A$212&amp;"*"),"YES","NO"))</f>
        <v>YES</v>
      </c>
      <c r="AP37" s="1" t="str">
        <f>IF(COUNTIF(U37:AB37,"*"&amp;'ICD codes-diseases'!$A$47&amp;"*"),"YES",IF(COUNTIF(U37:AB37,"*"&amp;'ICD codes-diseases'!$A$48&amp;"*"),"YES",IF(COUNTIF(U37:AB37,"*"&amp;'ICD codes-diseases'!$A$49&amp;"*"),"YES",IF(COUNTIF(U37:AB37,"*"&amp;'ICD codes-diseases'!$A$50&amp;"*"),"YES",IF(COUNTIF(U37:AB37,"*"&amp;'ICD codes-diseases'!$A$52&amp;"*"),"YES",IF(COUNTIF(U37:AB37,"*"&amp;'ICD codes-diseases'!$A$53&amp;"*"),"YES",IF(COUNTIF(U37:AB37,"*"&amp;'ICD codes-diseases'!$A$54&amp;"*"),"YES",IF(COUNTIF(U37:AB37,"*"&amp;'ICD codes-diseases'!$A$55&amp;"*"),"YES",IF(COUNTIF(U37:AB37,"*"&amp;'ICD codes-diseases'!$A$56&amp;"*"),"YES",IF(COUNTIF(U37:AB37,"*"&amp;'ICD codes-diseases'!$A$57&amp;"*"),"YES",IF(COUNTIF(U37:AB37,"*"&amp;'ICD codes-diseases'!$A$58&amp;"*"),"YES",IF(COUNTIF(U37:AB37,"*"&amp;'ICD codes-diseases'!$A$60&amp;"*"),"YES",IF(COUNTIF(U37:AB37,"*"&amp;'ICD codes-diseases'!$A$61&amp;"*"),"YES","NO")))))))))))))</f>
        <v>YES</v>
      </c>
      <c r="AQ37" s="10" t="b">
        <f t="shared" si="2"/>
        <v>0</v>
      </c>
      <c r="AR37">
        <v>5</v>
      </c>
      <c r="AS37">
        <v>5</v>
      </c>
      <c r="AT37">
        <v>5</v>
      </c>
      <c r="AU37">
        <v>5</v>
      </c>
      <c r="AV37" t="b">
        <f t="shared" si="3"/>
        <v>1</v>
      </c>
      <c r="AW37">
        <v>1</v>
      </c>
      <c r="AX37">
        <v>103</v>
      </c>
      <c r="AY37">
        <v>70</v>
      </c>
      <c r="AZ37">
        <v>0</v>
      </c>
      <c r="BA37">
        <v>3</v>
      </c>
      <c r="BB37">
        <v>3</v>
      </c>
      <c r="BC37">
        <v>0</v>
      </c>
      <c r="BD37">
        <v>1</v>
      </c>
      <c r="BE37">
        <f t="shared" si="10"/>
        <v>2</v>
      </c>
      <c r="BF37" t="s">
        <v>37</v>
      </c>
      <c r="BG37" t="s">
        <v>38</v>
      </c>
      <c r="BH37">
        <f t="shared" si="11"/>
        <v>3</v>
      </c>
      <c r="BI37" t="s">
        <v>38</v>
      </c>
      <c r="BJ37" t="s">
        <v>38</v>
      </c>
      <c r="BK37" t="s">
        <v>37</v>
      </c>
      <c r="BL37" t="b">
        <v>0</v>
      </c>
      <c r="BM37" s="16">
        <v>0</v>
      </c>
      <c r="BN37" s="16">
        <v>0</v>
      </c>
      <c r="BO37" s="16">
        <v>0</v>
      </c>
      <c r="BP37" s="16">
        <v>1</v>
      </c>
      <c r="BQ37" s="16">
        <v>3</v>
      </c>
      <c r="BR37" s="16">
        <v>3</v>
      </c>
      <c r="BS37" s="16">
        <v>4</v>
      </c>
      <c r="BT37" s="16">
        <v>1</v>
      </c>
      <c r="BU37" s="16">
        <v>0</v>
      </c>
      <c r="BV37" s="16">
        <v>0</v>
      </c>
      <c r="BW37" s="16">
        <v>0</v>
      </c>
      <c r="BX37" s="16">
        <v>2</v>
      </c>
      <c r="BY37" s="16">
        <v>3</v>
      </c>
      <c r="BZ37" s="16">
        <v>3</v>
      </c>
      <c r="CA37" s="16">
        <v>3</v>
      </c>
      <c r="CB37" s="16">
        <v>3</v>
      </c>
      <c r="CC37" s="18">
        <v>0</v>
      </c>
      <c r="CD37" s="18">
        <v>0</v>
      </c>
      <c r="CE37" s="18">
        <v>0</v>
      </c>
      <c r="CF37" s="18">
        <v>0</v>
      </c>
      <c r="CG37" s="18">
        <v>0</v>
      </c>
      <c r="CH37" s="18">
        <v>3</v>
      </c>
      <c r="CI37" s="18">
        <v>2</v>
      </c>
      <c r="CJ37" s="18">
        <v>8</v>
      </c>
      <c r="CK37" s="18">
        <v>0</v>
      </c>
      <c r="CL37" s="18">
        <v>0</v>
      </c>
      <c r="CM37" s="18">
        <v>0</v>
      </c>
      <c r="CN37" s="18">
        <v>0</v>
      </c>
      <c r="CO37" s="18">
        <v>4</v>
      </c>
      <c r="CP37" s="18">
        <v>3</v>
      </c>
      <c r="CQ37" s="18">
        <v>3</v>
      </c>
      <c r="CR37" s="18">
        <v>8</v>
      </c>
      <c r="CS37">
        <f t="shared" si="4"/>
        <v>4</v>
      </c>
      <c r="CT37">
        <f t="shared" si="5"/>
        <v>2</v>
      </c>
      <c r="CU37">
        <f t="shared" si="6"/>
        <v>9</v>
      </c>
      <c r="CV37">
        <f t="shared" si="7"/>
        <v>15</v>
      </c>
      <c r="CW37">
        <v>0</v>
      </c>
      <c r="CX37">
        <v>0</v>
      </c>
      <c r="CY37">
        <v>4</v>
      </c>
      <c r="CZ37" t="b">
        <v>1</v>
      </c>
    </row>
    <row r="38" spans="1:104" x14ac:dyDescent="0.35">
      <c r="A38" s="10">
        <v>37</v>
      </c>
      <c r="B38" t="s">
        <v>435</v>
      </c>
      <c r="C38" s="1">
        <v>28101</v>
      </c>
      <c r="D38" s="9">
        <f t="shared" si="0"/>
        <v>41</v>
      </c>
      <c r="E38" s="9">
        <f t="shared" si="8"/>
        <v>1</v>
      </c>
      <c r="F38" s="1">
        <v>43029</v>
      </c>
      <c r="G38" s="3">
        <v>43180</v>
      </c>
      <c r="H38" s="12">
        <f t="shared" si="9"/>
        <v>5</v>
      </c>
      <c r="I38">
        <v>2</v>
      </c>
      <c r="J38">
        <v>2</v>
      </c>
      <c r="K38">
        <f t="shared" si="1"/>
        <v>1</v>
      </c>
      <c r="L38" t="b">
        <v>1</v>
      </c>
      <c r="M38" t="b">
        <v>0</v>
      </c>
      <c r="N38" t="b">
        <v>0</v>
      </c>
      <c r="O38" t="b">
        <v>0</v>
      </c>
      <c r="P38" t="b">
        <v>0</v>
      </c>
      <c r="Q38" t="b">
        <v>0</v>
      </c>
      <c r="R38" t="b">
        <v>0</v>
      </c>
      <c r="S38" t="b">
        <v>0</v>
      </c>
      <c r="T38" t="b">
        <v>0</v>
      </c>
      <c r="U38" t="s">
        <v>49</v>
      </c>
      <c r="V38" t="s">
        <v>43</v>
      </c>
      <c r="W38" t="s">
        <v>92</v>
      </c>
      <c r="X38" t="s">
        <v>69</v>
      </c>
      <c r="AC38" s="11" t="str">
        <f>IF(OR(INDEX(U38='ICD-codes-stroke'!$A$1:$A$20,)),"1",IF(OR(INDEX(U38='ICD-codes-stroke'!$A$22:$A$35,)),"2",IF(OR(INDEX(U38='ICD-codes-stroke'!$A$37:$A$64,)),"3","")))</f>
        <v>3</v>
      </c>
      <c r="AD38" s="1" t="str">
        <f>IF(COUNTIF(U38:AB38,"*"&amp;'ICD codes-diseases'!$A$15&amp;"*"),"YES",IF(COUNTIF(U38:AB38,"*"&amp;'ICD codes-diseases'!$A$16&amp;"*"),"YES",IF(COUNTIF(U38:AB38,"*"&amp;'ICD codes-diseases'!$A$17&amp;"*"),"YES",IF(COUNTIF(U38:AB38,"*"&amp;'ICD codes-diseases'!$A$18&amp;"*"),"YES",IF(COUNTIF(U38:AB38,"*"&amp;'ICD codes-diseases'!$A$19&amp;"*"),"YES",IF(COUNTIF(U38:AB38,"*"&amp;'ICD codes-diseases'!$A$20&amp;"*"),"YES",IF(COUNTIF(U38:AB38,"*"&amp;'ICD codes-diseases'!$A$21&amp;"*"),"YES",IF(COUNTIF(U38:AB38,"*"&amp;'ICD codes-diseases'!$A$22&amp;"*"),"YES",IF(COUNTIF(U38:AB38,"*"&amp;'ICD codes-diseases'!$A$23&amp;"*"),"YES",IF(COUNTIF(U38:AB38,"*"&amp;'ICD codes-diseases'!$A$24&amp;"*"),"YES",IF(COUNTIF(U38:AB38,"*"&amp;'ICD codes-diseases'!$A$25&amp;"*"),"YES",IF(COUNTIF(U38:AB38,"*"&amp;'ICD codes-diseases'!$A$26&amp;"*"),"YES",IF(COUNTIF(U38:AB38,"*"&amp;'ICD codes-diseases'!$A$27&amp;"*"),"YES",IF(COUNTIF(U38:AB38,"*"&amp;'ICD codes-diseases'!$A$28&amp;"*"),"YES",IF(COUNTIF(U38:AB38,"*"&amp;'ICD codes-diseases'!$A$29&amp;"*"),"YES",IF(COUNTIF(U38:AB38,"*"&amp;'ICD codes-diseases'!$A$30&amp;"*"),"YES","NO"))))))))))))))))</f>
        <v>NO</v>
      </c>
      <c r="AE38" s="1" t="str">
        <f>IF(COUNTIF(U38:AB38,"*"&amp;'ICD codes-diseases'!$A$92&amp;"*"),"YES","NO")</f>
        <v>NO</v>
      </c>
      <c r="AF38" s="10" t="str">
        <f>IF(COUNTIF(U38:AB38,"*"&amp;'ICD codes-diseases'!$A$34&amp;"*"),"YES",IF(COUNTIF(U38:AB38,"*"&amp;'ICD codes-diseases'!$A$35&amp;"*"),"YES",IF(COUNTIF(U38:AB38,"*"&amp;'ICD codes-diseases'!$A$36&amp;"*"),"YES",IF(COUNTIF(U38:AB38,"*"&amp;'ICD codes-diseases'!$A$37&amp;"*"),"YES",IF(COUNTIF(U38:AB38,"*"&amp;'ICD codes-diseases'!$A$38&amp;"*"),"YES",IF(COUNTIF(U38:AB38,"*"&amp;'ICD codes-diseases'!$A$39&amp;"*"),"YES","NO"))))))</f>
        <v>NO</v>
      </c>
      <c r="AG38" s="1" t="str">
        <f>IF(COUNTIF(U38:AB38,'ICD codes-diseases'!$A$113),"YES","NO")</f>
        <v>NO</v>
      </c>
      <c r="AH38" s="1" t="str">
        <f>IF(COUNTIF(U38:AB38,"*"&amp;'ICD codes-diseases'!$A$96&amp;"*"),"YES",IF(COUNTIF(U38:AB38,"*"&amp;'ICD codes-diseases'!$A$97&amp;"*"),"YES",IF(COUNTIF(U38:AB38,"*"&amp;'ICD codes-diseases'!$A$98&amp;"*"),"YES",IF(COUNTIF(U38:AB38,"*"&amp;'ICD codes-diseases'!$A$99&amp;"*"),"YES",IF(COUNTIF(U38:AB38,"*"&amp;'ICD codes-diseases'!$A$100&amp;"*"),"YES",IF(COUNTIF(U38:AB38,"*"&amp;'ICD codes-diseases'!$A$101&amp;"*"),"YES",IF(COUNTIF(U38:AB38,"*"&amp;'ICD codes-diseases'!$A$102&amp;"*"),"YES",IF(COUNTIF(U38:AB38,"*"&amp;'ICD codes-diseases'!$A$103&amp;"*"),"YES","NO"))))))))</f>
        <v>NO</v>
      </c>
      <c r="AI38" s="1" t="str">
        <f>IF(COUNTIF(U38:AB38,"*"&amp;'ICD codes-diseases'!$A$116&amp;"*"),"YES",IF(COUNTIF(U38:AB38,"*"&amp;'ICD codes-diseases'!$A$117&amp;"*"),"YES","NO"))</f>
        <v>NO</v>
      </c>
      <c r="AJ38" s="1" t="str">
        <f>IF(COUNTIF(U38:AB38,"*"&amp;'ICD codes-diseases'!$A$206&amp;"*"),"YES","NO")</f>
        <v>NO</v>
      </c>
      <c r="AK38" s="1" t="str">
        <f>IF(COUNTIF(U38:AB38,"*"&amp;'ICD codes-diseases'!$A$217&amp;"*"),"YES","NO")</f>
        <v>NO</v>
      </c>
      <c r="AL38" s="1" t="str">
        <f>IF(COUNTIF(U38:AB38,"*"&amp;'ICD codes-diseases'!$A$216&amp;"*"),"YES","NO")</f>
        <v>NO</v>
      </c>
      <c r="AM38" s="1" t="str">
        <f>IF(COUNTIF(U38:AB38,"*"&amp;'ICD codes-diseases'!$A$73&amp;"*"),"YES",IF(COUNTIF(U38:AB38,"*"&amp;'ICD codes-diseases'!$A$74&amp;"*"),"YES",IF(COUNTIF(U38:AB38,"*"&amp;'ICD codes-diseases'!$A$75&amp;"*"),"YES","NO")))</f>
        <v>YES</v>
      </c>
      <c r="AN38" s="1" t="str">
        <f>IF(COUNTIF(U38:AB38,"*"&amp;'ICD codes-diseases'!$A$76&amp;"*"),"YES",IF(COUNTIF(U38:AB38,"*"&amp;'ICD codes-diseases'!$A$77&amp;"*"),"YES",IF(COUNTIF(U38:AB38,"*"&amp;'ICD codes-diseases'!$A$78&amp;"*"),"YES","NO")))</f>
        <v>NO</v>
      </c>
      <c r="AO38" s="1" t="str">
        <f>IF(COUNTIF(U38:AB38,"*"&amp;'ICD codes-diseases'!$A$209&amp;"*"),"YES",IF(COUNTIF(U38:AB38,"*"&amp;'ICD codes-diseases'!$A$212&amp;"*"),"YES","NO"))</f>
        <v>NO</v>
      </c>
      <c r="AP38" s="1" t="str">
        <f>IF(COUNTIF(U38:AB38,"*"&amp;'ICD codes-diseases'!$A$47&amp;"*"),"YES",IF(COUNTIF(U38:AB38,"*"&amp;'ICD codes-diseases'!$A$48&amp;"*"),"YES",IF(COUNTIF(U38:AB38,"*"&amp;'ICD codes-diseases'!$A$49&amp;"*"),"YES",IF(COUNTIF(U38:AB38,"*"&amp;'ICD codes-diseases'!$A$50&amp;"*"),"YES",IF(COUNTIF(U38:AB38,"*"&amp;'ICD codes-diseases'!$A$52&amp;"*"),"YES",IF(COUNTIF(U38:AB38,"*"&amp;'ICD codes-diseases'!$A$53&amp;"*"),"YES",IF(COUNTIF(U38:AB38,"*"&amp;'ICD codes-diseases'!$A$54&amp;"*"),"YES",IF(COUNTIF(U38:AB38,"*"&amp;'ICD codes-diseases'!$A$55&amp;"*"),"YES",IF(COUNTIF(U38:AB38,"*"&amp;'ICD codes-diseases'!$A$56&amp;"*"),"YES",IF(COUNTIF(U38:AB38,"*"&amp;'ICD codes-diseases'!$A$57&amp;"*"),"YES",IF(COUNTIF(U38:AB38,"*"&amp;'ICD codes-diseases'!$A$58&amp;"*"),"YES",IF(COUNTIF(U38:AB38,"*"&amp;'ICD codes-diseases'!$A$60&amp;"*"),"YES",IF(COUNTIF(U38:AB38,"*"&amp;'ICD codes-diseases'!$A$61&amp;"*"),"YES","NO")))))))))))))</f>
        <v>NO</v>
      </c>
      <c r="AQ38" s="10" t="b">
        <f t="shared" si="2"/>
        <v>1</v>
      </c>
      <c r="AR38">
        <v>0</v>
      </c>
      <c r="AS38">
        <v>5</v>
      </c>
      <c r="AT38">
        <v>5</v>
      </c>
      <c r="AU38">
        <v>5</v>
      </c>
      <c r="AV38" t="b">
        <f t="shared" si="3"/>
        <v>1</v>
      </c>
      <c r="AW38">
        <v>1</v>
      </c>
      <c r="AX38">
        <v>24</v>
      </c>
      <c r="AY38">
        <v>5</v>
      </c>
      <c r="AZ38">
        <v>2</v>
      </c>
      <c r="BA38">
        <v>3</v>
      </c>
      <c r="BB38">
        <v>5</v>
      </c>
      <c r="BC38">
        <v>0</v>
      </c>
      <c r="BD38">
        <v>4</v>
      </c>
      <c r="BE38">
        <f t="shared" si="10"/>
        <v>2</v>
      </c>
      <c r="BF38" t="s">
        <v>37</v>
      </c>
      <c r="BG38" t="s">
        <v>38</v>
      </c>
      <c r="BH38">
        <f t="shared" si="11"/>
        <v>0</v>
      </c>
      <c r="BI38" t="s">
        <v>37</v>
      </c>
      <c r="BJ38" t="s">
        <v>37</v>
      </c>
      <c r="BK38" t="s">
        <v>37</v>
      </c>
      <c r="BL38" t="b">
        <v>0</v>
      </c>
      <c r="BM38" s="16">
        <v>4</v>
      </c>
      <c r="BN38" s="16">
        <v>4</v>
      </c>
      <c r="BO38" s="16">
        <v>4</v>
      </c>
      <c r="BP38" s="16">
        <v>4</v>
      </c>
      <c r="BQ38" s="16">
        <v>1</v>
      </c>
      <c r="BR38" s="16">
        <v>4</v>
      </c>
      <c r="BS38" s="16">
        <v>4</v>
      </c>
      <c r="BT38" s="16">
        <v>4</v>
      </c>
      <c r="BU38" s="16">
        <v>4</v>
      </c>
      <c r="BV38" s="16">
        <v>4</v>
      </c>
      <c r="BW38" s="16">
        <v>4</v>
      </c>
      <c r="BX38" s="16">
        <v>4</v>
      </c>
      <c r="BY38" s="16">
        <v>1</v>
      </c>
      <c r="BZ38" s="16">
        <v>4</v>
      </c>
      <c r="CA38" s="16">
        <v>4</v>
      </c>
      <c r="CB38" s="16">
        <v>4</v>
      </c>
      <c r="CC38" s="18">
        <v>4</v>
      </c>
      <c r="CD38" s="18">
        <v>4</v>
      </c>
      <c r="CE38" s="18">
        <v>4</v>
      </c>
      <c r="CF38" s="18">
        <v>4</v>
      </c>
      <c r="CG38" s="18">
        <v>4</v>
      </c>
      <c r="CH38" s="18">
        <v>4</v>
      </c>
      <c r="CI38" s="18">
        <v>4</v>
      </c>
      <c r="CJ38" s="18">
        <v>4</v>
      </c>
      <c r="CK38" s="18">
        <v>1</v>
      </c>
      <c r="CL38" s="18">
        <v>1</v>
      </c>
      <c r="CM38" s="18">
        <v>4</v>
      </c>
      <c r="CN38" s="18">
        <v>4</v>
      </c>
      <c r="CO38" s="18">
        <v>4</v>
      </c>
      <c r="CP38" s="18">
        <v>4</v>
      </c>
      <c r="CQ38" s="18">
        <v>4</v>
      </c>
      <c r="CR38" s="18">
        <v>4</v>
      </c>
      <c r="CS38">
        <f t="shared" si="4"/>
        <v>4</v>
      </c>
      <c r="CT38">
        <f t="shared" si="5"/>
        <v>28</v>
      </c>
      <c r="CU38">
        <f t="shared" si="6"/>
        <v>0</v>
      </c>
      <c r="CV38">
        <f t="shared" si="7"/>
        <v>32</v>
      </c>
      <c r="CW38">
        <v>0</v>
      </c>
      <c r="CX38">
        <v>0</v>
      </c>
      <c r="CY38">
        <v>4</v>
      </c>
      <c r="CZ38" t="b">
        <v>1</v>
      </c>
    </row>
    <row r="39" spans="1:104" x14ac:dyDescent="0.35">
      <c r="A39" s="10">
        <v>38</v>
      </c>
      <c r="B39" t="s">
        <v>435</v>
      </c>
      <c r="C39" s="1">
        <v>23748</v>
      </c>
      <c r="D39" s="9">
        <f t="shared" si="0"/>
        <v>53</v>
      </c>
      <c r="E39" s="9">
        <f t="shared" si="8"/>
        <v>2</v>
      </c>
      <c r="F39" s="1">
        <v>42831</v>
      </c>
      <c r="G39" s="3">
        <v>43180</v>
      </c>
      <c r="H39" s="12">
        <f t="shared" si="9"/>
        <v>11.5</v>
      </c>
      <c r="I39">
        <v>2</v>
      </c>
      <c r="J39">
        <v>2</v>
      </c>
      <c r="K39">
        <f t="shared" si="1"/>
        <v>1</v>
      </c>
      <c r="L39" t="b">
        <v>1</v>
      </c>
      <c r="M39" t="b">
        <v>0</v>
      </c>
      <c r="N39" t="b">
        <v>0</v>
      </c>
      <c r="O39" t="b">
        <v>0</v>
      </c>
      <c r="P39" t="b">
        <v>0</v>
      </c>
      <c r="Q39" t="b">
        <v>0</v>
      </c>
      <c r="R39" t="b">
        <v>0</v>
      </c>
      <c r="S39" t="b">
        <v>0</v>
      </c>
      <c r="T39" t="b">
        <v>0</v>
      </c>
      <c r="U39" t="s">
        <v>84</v>
      </c>
      <c r="V39" t="s">
        <v>43</v>
      </c>
      <c r="W39" t="s">
        <v>48</v>
      </c>
      <c r="X39" t="s">
        <v>59</v>
      </c>
      <c r="Y39" t="s">
        <v>93</v>
      </c>
      <c r="AC39" s="11" t="str">
        <f>IF(OR(INDEX(U39='ICD-codes-stroke'!$A$1:$A$20,)),"1",IF(OR(INDEX(U39='ICD-codes-stroke'!$A$22:$A$35,)),"2",IF(OR(INDEX(U39='ICD-codes-stroke'!$A$37:$A$64,)),"3","")))</f>
        <v>2</v>
      </c>
      <c r="AD39" s="1" t="str">
        <f>IF(COUNTIF(U39:AB39,"*"&amp;'ICD codes-diseases'!$A$15&amp;"*"),"YES",IF(COUNTIF(U39:AB39,"*"&amp;'ICD codes-diseases'!$A$16&amp;"*"),"YES",IF(COUNTIF(U39:AB39,"*"&amp;'ICD codes-diseases'!$A$17&amp;"*"),"YES",IF(COUNTIF(U39:AB39,"*"&amp;'ICD codes-diseases'!$A$18&amp;"*"),"YES",IF(COUNTIF(U39:AB39,"*"&amp;'ICD codes-diseases'!$A$19&amp;"*"),"YES",IF(COUNTIF(U39:AB39,"*"&amp;'ICD codes-diseases'!$A$20&amp;"*"),"YES",IF(COUNTIF(U39:AB39,"*"&amp;'ICD codes-diseases'!$A$21&amp;"*"),"YES",IF(COUNTIF(U39:AB39,"*"&amp;'ICD codes-diseases'!$A$22&amp;"*"),"YES",IF(COUNTIF(U39:AB39,"*"&amp;'ICD codes-diseases'!$A$23&amp;"*"),"YES",IF(COUNTIF(U39:AB39,"*"&amp;'ICD codes-diseases'!$A$24&amp;"*"),"YES",IF(COUNTIF(U39:AB39,"*"&amp;'ICD codes-diseases'!$A$25&amp;"*"),"YES",IF(COUNTIF(U39:AB39,"*"&amp;'ICD codes-diseases'!$A$26&amp;"*"),"YES",IF(COUNTIF(U39:AB39,"*"&amp;'ICD codes-diseases'!$A$27&amp;"*"),"YES",IF(COUNTIF(U39:AB39,"*"&amp;'ICD codes-diseases'!$A$28&amp;"*"),"YES",IF(COUNTIF(U39:AB39,"*"&amp;'ICD codes-diseases'!$A$29&amp;"*"),"YES",IF(COUNTIF(U39:AB39,"*"&amp;'ICD codes-diseases'!$A$30&amp;"*"),"YES","NO"))))))))))))))))</f>
        <v>NO</v>
      </c>
      <c r="AE39" s="1" t="str">
        <f>IF(COUNTIF(U39:AB39,"*"&amp;'ICD codes-diseases'!$A$92&amp;"*"),"YES","NO")</f>
        <v>YES</v>
      </c>
      <c r="AF39" s="10" t="str">
        <f>IF(COUNTIF(U39:AB39,"*"&amp;'ICD codes-diseases'!$A$34&amp;"*"),"YES",IF(COUNTIF(U39:AB39,"*"&amp;'ICD codes-diseases'!$A$35&amp;"*"),"YES",IF(COUNTIF(U39:AB39,"*"&amp;'ICD codes-diseases'!$A$36&amp;"*"),"YES",IF(COUNTIF(U39:AB39,"*"&amp;'ICD codes-diseases'!$A$37&amp;"*"),"YES",IF(COUNTIF(U39:AB39,"*"&amp;'ICD codes-diseases'!$A$38&amp;"*"),"YES",IF(COUNTIF(U39:AB39,"*"&amp;'ICD codes-diseases'!$A$39&amp;"*"),"YES","NO"))))))</f>
        <v>NO</v>
      </c>
      <c r="AG39" s="1" t="str">
        <f>IF(COUNTIF(U39:AB39,'ICD codes-diseases'!$A$113),"YES","NO")</f>
        <v>NO</v>
      </c>
      <c r="AH39" s="1" t="str">
        <f>IF(COUNTIF(U39:AB39,"*"&amp;'ICD codes-diseases'!$A$96&amp;"*"),"YES",IF(COUNTIF(U39:AB39,"*"&amp;'ICD codes-diseases'!$A$97&amp;"*"),"YES",IF(COUNTIF(U39:AB39,"*"&amp;'ICD codes-diseases'!$A$98&amp;"*"),"YES",IF(COUNTIF(U39:AB39,"*"&amp;'ICD codes-diseases'!$A$99&amp;"*"),"YES",IF(COUNTIF(U39:AB39,"*"&amp;'ICD codes-diseases'!$A$100&amp;"*"),"YES",IF(COUNTIF(U39:AB39,"*"&amp;'ICD codes-diseases'!$A$101&amp;"*"),"YES",IF(COUNTIF(U39:AB39,"*"&amp;'ICD codes-diseases'!$A$102&amp;"*"),"YES",IF(COUNTIF(U39:AB39,"*"&amp;'ICD codes-diseases'!$A$103&amp;"*"),"YES","NO"))))))))</f>
        <v>NO</v>
      </c>
      <c r="AI39" s="1" t="str">
        <f>IF(COUNTIF(U39:AB39,"*"&amp;'ICD codes-diseases'!$A$116&amp;"*"),"YES",IF(COUNTIF(U39:AB39,"*"&amp;'ICD codes-diseases'!$A$117&amp;"*"),"YES","NO"))</f>
        <v>NO</v>
      </c>
      <c r="AJ39" s="1" t="str">
        <f>IF(COUNTIF(U39:AB39,"*"&amp;'ICD codes-diseases'!$A$206&amp;"*"),"YES","NO")</f>
        <v>NO</v>
      </c>
      <c r="AK39" s="1" t="str">
        <f>IF(COUNTIF(U39:AB39,"*"&amp;'ICD codes-diseases'!$A$217&amp;"*"),"YES","NO")</f>
        <v>NO</v>
      </c>
      <c r="AL39" s="1" t="str">
        <f>IF(COUNTIF(U39:AB39,"*"&amp;'ICD codes-diseases'!$A$216&amp;"*"),"YES","NO")</f>
        <v>YES</v>
      </c>
      <c r="AM39" s="1" t="str">
        <f>IF(COUNTIF(U39:AB39,"*"&amp;'ICD codes-diseases'!$A$73&amp;"*"),"YES",IF(COUNTIF(U39:AB39,"*"&amp;'ICD codes-diseases'!$A$74&amp;"*"),"YES",IF(COUNTIF(U39:AB39,"*"&amp;'ICD codes-diseases'!$A$75&amp;"*"),"YES","NO")))</f>
        <v>YES</v>
      </c>
      <c r="AN39" s="1" t="str">
        <f>IF(COUNTIF(U39:AB39,"*"&amp;'ICD codes-diseases'!$A$76&amp;"*"),"YES",IF(COUNTIF(U39:AB39,"*"&amp;'ICD codes-diseases'!$A$77&amp;"*"),"YES",IF(COUNTIF(U39:AB39,"*"&amp;'ICD codes-diseases'!$A$78&amp;"*"),"YES","NO")))</f>
        <v>NO</v>
      </c>
      <c r="AO39" s="1" t="str">
        <f>IF(COUNTIF(U39:AB39,"*"&amp;'ICD codes-diseases'!$A$209&amp;"*"),"YES",IF(COUNTIF(U39:AB39,"*"&amp;'ICD codes-diseases'!$A$212&amp;"*"),"YES","NO"))</f>
        <v>NO</v>
      </c>
      <c r="AP39" s="1" t="str">
        <f>IF(COUNTIF(U39:AB39,"*"&amp;'ICD codes-diseases'!$A$47&amp;"*"),"YES",IF(COUNTIF(U39:AB39,"*"&amp;'ICD codes-diseases'!$A$48&amp;"*"),"YES",IF(COUNTIF(U39:AB39,"*"&amp;'ICD codes-diseases'!$A$49&amp;"*"),"YES",IF(COUNTIF(U39:AB39,"*"&amp;'ICD codes-diseases'!$A$50&amp;"*"),"YES",IF(COUNTIF(U39:AB39,"*"&amp;'ICD codes-diseases'!$A$52&amp;"*"),"YES",IF(COUNTIF(U39:AB39,"*"&amp;'ICD codes-diseases'!$A$53&amp;"*"),"YES",IF(COUNTIF(U39:AB39,"*"&amp;'ICD codes-diseases'!$A$54&amp;"*"),"YES",IF(COUNTIF(U39:AB39,"*"&amp;'ICD codes-diseases'!$A$55&amp;"*"),"YES",IF(COUNTIF(U39:AB39,"*"&amp;'ICD codes-diseases'!$A$56&amp;"*"),"YES",IF(COUNTIF(U39:AB39,"*"&amp;'ICD codes-diseases'!$A$57&amp;"*"),"YES",IF(COUNTIF(U39:AB39,"*"&amp;'ICD codes-diseases'!$A$58&amp;"*"),"YES",IF(COUNTIF(U39:AB39,"*"&amp;'ICD codes-diseases'!$A$60&amp;"*"),"YES",IF(COUNTIF(U39:AB39,"*"&amp;'ICD codes-diseases'!$A$61&amp;"*"),"YES","NO")))))))))))))</f>
        <v>NO</v>
      </c>
      <c r="AQ39" s="10" t="b">
        <f t="shared" si="2"/>
        <v>0</v>
      </c>
      <c r="AR39">
        <v>5</v>
      </c>
      <c r="AS39">
        <v>5</v>
      </c>
      <c r="AT39">
        <v>5</v>
      </c>
      <c r="AU39">
        <v>5</v>
      </c>
      <c r="AV39" t="b">
        <f t="shared" si="3"/>
        <v>0</v>
      </c>
      <c r="AW39">
        <v>0</v>
      </c>
      <c r="AX39">
        <v>46</v>
      </c>
      <c r="AY39">
        <v>25</v>
      </c>
      <c r="AZ39">
        <v>2</v>
      </c>
      <c r="BA39">
        <v>3</v>
      </c>
      <c r="BB39">
        <v>1</v>
      </c>
      <c r="BC39">
        <v>0</v>
      </c>
      <c r="BD39">
        <v>2</v>
      </c>
      <c r="BE39">
        <f t="shared" si="10"/>
        <v>1</v>
      </c>
      <c r="BF39" t="s">
        <v>38</v>
      </c>
      <c r="BG39" t="s">
        <v>37</v>
      </c>
      <c r="BH39">
        <f t="shared" si="11"/>
        <v>2</v>
      </c>
      <c r="BI39" t="s">
        <v>37</v>
      </c>
      <c r="BJ39" t="s">
        <v>38</v>
      </c>
      <c r="BK39" t="s">
        <v>37</v>
      </c>
      <c r="BL39" t="b">
        <v>0</v>
      </c>
      <c r="BM39" s="16">
        <v>4</v>
      </c>
      <c r="BN39" s="16">
        <v>4</v>
      </c>
      <c r="BO39" s="16">
        <v>4</v>
      </c>
      <c r="BP39" s="16">
        <v>4</v>
      </c>
      <c r="BQ39" s="16">
        <v>4</v>
      </c>
      <c r="BR39" s="16">
        <v>4</v>
      </c>
      <c r="BS39" s="16">
        <v>4</v>
      </c>
      <c r="BT39" s="16">
        <v>5</v>
      </c>
      <c r="BU39" s="16">
        <v>4</v>
      </c>
      <c r="BV39" s="16">
        <v>4</v>
      </c>
      <c r="BW39" s="16">
        <v>4</v>
      </c>
      <c r="BX39" s="16">
        <v>4</v>
      </c>
      <c r="BY39" s="16">
        <v>4</v>
      </c>
      <c r="BZ39" s="16">
        <v>4</v>
      </c>
      <c r="CA39" s="16">
        <v>4</v>
      </c>
      <c r="CB39" s="16">
        <v>5</v>
      </c>
      <c r="CC39" s="18">
        <v>4</v>
      </c>
      <c r="CD39" s="18">
        <v>4</v>
      </c>
      <c r="CE39" s="18">
        <v>1</v>
      </c>
      <c r="CF39" s="18">
        <v>4</v>
      </c>
      <c r="CG39" s="18">
        <v>4</v>
      </c>
      <c r="CH39" s="18">
        <v>4</v>
      </c>
      <c r="CI39" s="18">
        <v>4</v>
      </c>
      <c r="CJ39" s="18">
        <v>5</v>
      </c>
      <c r="CK39" s="18">
        <v>4</v>
      </c>
      <c r="CL39" s="18">
        <v>4</v>
      </c>
      <c r="CM39" s="18">
        <v>4</v>
      </c>
      <c r="CN39" s="18">
        <v>4</v>
      </c>
      <c r="CO39" s="18">
        <v>4</v>
      </c>
      <c r="CP39" s="18">
        <v>4</v>
      </c>
      <c r="CQ39" s="18">
        <v>4</v>
      </c>
      <c r="CR39" s="18">
        <v>8</v>
      </c>
      <c r="CS39">
        <f t="shared" si="4"/>
        <v>1</v>
      </c>
      <c r="CT39">
        <f t="shared" si="5"/>
        <v>30</v>
      </c>
      <c r="CU39">
        <f t="shared" si="6"/>
        <v>0</v>
      </c>
      <c r="CV39">
        <f t="shared" si="7"/>
        <v>31</v>
      </c>
      <c r="CW39">
        <v>0</v>
      </c>
      <c r="CX39">
        <v>0</v>
      </c>
      <c r="CY39">
        <v>4</v>
      </c>
      <c r="CZ39" t="b">
        <v>1</v>
      </c>
    </row>
    <row r="40" spans="1:104" x14ac:dyDescent="0.35">
      <c r="A40" s="10">
        <v>39</v>
      </c>
      <c r="B40" t="s">
        <v>435</v>
      </c>
      <c r="C40" s="1">
        <v>14672</v>
      </c>
      <c r="D40" s="9">
        <f t="shared" si="0"/>
        <v>78</v>
      </c>
      <c r="E40" s="9">
        <f t="shared" si="8"/>
        <v>3</v>
      </c>
      <c r="F40" s="1">
        <v>43140</v>
      </c>
      <c r="G40" s="3">
        <v>43185</v>
      </c>
      <c r="H40" s="12">
        <f t="shared" si="9"/>
        <v>1.5666666666666669</v>
      </c>
      <c r="I40">
        <v>5</v>
      </c>
      <c r="J40">
        <v>0</v>
      </c>
      <c r="K40">
        <f t="shared" si="1"/>
        <v>6</v>
      </c>
      <c r="L40" t="b">
        <v>0</v>
      </c>
      <c r="M40" t="b">
        <v>0</v>
      </c>
      <c r="N40" t="b">
        <v>0</v>
      </c>
      <c r="O40" t="b">
        <v>0</v>
      </c>
      <c r="P40" t="b">
        <v>0</v>
      </c>
      <c r="Q40" t="b">
        <v>0</v>
      </c>
      <c r="R40" t="b">
        <v>0</v>
      </c>
      <c r="S40" t="b">
        <v>1</v>
      </c>
      <c r="T40" t="b">
        <v>0</v>
      </c>
      <c r="U40" t="s">
        <v>49</v>
      </c>
      <c r="V40" t="s">
        <v>74</v>
      </c>
      <c r="W40" t="s">
        <v>48</v>
      </c>
      <c r="X40" t="s">
        <v>79</v>
      </c>
      <c r="Y40" t="s">
        <v>94</v>
      </c>
      <c r="Z40" t="s">
        <v>60</v>
      </c>
      <c r="AC40" s="11" t="str">
        <f>IF(OR(INDEX(U40='ICD-codes-stroke'!$A$1:$A$20,)),"1",IF(OR(INDEX(U40='ICD-codes-stroke'!$A$22:$A$35,)),"2",IF(OR(INDEX(U40='ICD-codes-stroke'!$A$37:$A$64,)),"3","")))</f>
        <v>3</v>
      </c>
      <c r="AD40" s="1" t="str">
        <f>IF(COUNTIF(U40:AB40,"*"&amp;'ICD codes-diseases'!$A$15&amp;"*"),"YES",IF(COUNTIF(U40:AB40,"*"&amp;'ICD codes-diseases'!$A$16&amp;"*"),"YES",IF(COUNTIF(U40:AB40,"*"&amp;'ICD codes-diseases'!$A$17&amp;"*"),"YES",IF(COUNTIF(U40:AB40,"*"&amp;'ICD codes-diseases'!$A$18&amp;"*"),"YES",IF(COUNTIF(U40:AB40,"*"&amp;'ICD codes-diseases'!$A$19&amp;"*"),"YES",IF(COUNTIF(U40:AB40,"*"&amp;'ICD codes-diseases'!$A$20&amp;"*"),"YES",IF(COUNTIF(U40:AB40,"*"&amp;'ICD codes-diseases'!$A$21&amp;"*"),"YES",IF(COUNTIF(U40:AB40,"*"&amp;'ICD codes-diseases'!$A$22&amp;"*"),"YES",IF(COUNTIF(U40:AB40,"*"&amp;'ICD codes-diseases'!$A$23&amp;"*"),"YES",IF(COUNTIF(U40:AB40,"*"&amp;'ICD codes-diseases'!$A$24&amp;"*"),"YES",IF(COUNTIF(U40:AB40,"*"&amp;'ICD codes-diseases'!$A$25&amp;"*"),"YES",IF(COUNTIF(U40:AB40,"*"&amp;'ICD codes-diseases'!$A$26&amp;"*"),"YES",IF(COUNTIF(U40:AB40,"*"&amp;'ICD codes-diseases'!$A$27&amp;"*"),"YES",IF(COUNTIF(U40:AB40,"*"&amp;'ICD codes-diseases'!$A$28&amp;"*"),"YES",IF(COUNTIF(U40:AB40,"*"&amp;'ICD codes-diseases'!$A$29&amp;"*"),"YES",IF(COUNTIF(U40:AB40,"*"&amp;'ICD codes-diseases'!$A$30&amp;"*"),"YES","NO"))))))))))))))))</f>
        <v>NO</v>
      </c>
      <c r="AE40" s="1" t="str">
        <f>IF(COUNTIF(U40:AB40,"*"&amp;'ICD codes-diseases'!$A$92&amp;"*"),"YES","NO")</f>
        <v>YES</v>
      </c>
      <c r="AF40" s="10" t="str">
        <f>IF(COUNTIF(U40:AB40,"*"&amp;'ICD codes-diseases'!$A$34&amp;"*"),"YES",IF(COUNTIF(U40:AB40,"*"&amp;'ICD codes-diseases'!$A$35&amp;"*"),"YES",IF(COUNTIF(U40:AB40,"*"&amp;'ICD codes-diseases'!$A$36&amp;"*"),"YES",IF(COUNTIF(U40:AB40,"*"&amp;'ICD codes-diseases'!$A$37&amp;"*"),"YES",IF(COUNTIF(U40:AB40,"*"&amp;'ICD codes-diseases'!$A$38&amp;"*"),"YES",IF(COUNTIF(U40:AB40,"*"&amp;'ICD codes-diseases'!$A$39&amp;"*"),"YES","NO"))))))</f>
        <v>NO</v>
      </c>
      <c r="AG40" s="1" t="str">
        <f>IF(COUNTIF(U40:AB40,'ICD codes-diseases'!$A$113),"YES","NO")</f>
        <v>NO</v>
      </c>
      <c r="AH40" s="1" t="str">
        <f>IF(COUNTIF(U40:AB40,"*"&amp;'ICD codes-diseases'!$A$96&amp;"*"),"YES",IF(COUNTIF(U40:AB40,"*"&amp;'ICD codes-diseases'!$A$97&amp;"*"),"YES",IF(COUNTIF(U40:AB40,"*"&amp;'ICD codes-diseases'!$A$98&amp;"*"),"YES",IF(COUNTIF(U40:AB40,"*"&amp;'ICD codes-diseases'!$A$99&amp;"*"),"YES",IF(COUNTIF(U40:AB40,"*"&amp;'ICD codes-diseases'!$A$100&amp;"*"),"YES",IF(COUNTIF(U40:AB40,"*"&amp;'ICD codes-diseases'!$A$101&amp;"*"),"YES",IF(COUNTIF(U40:AB40,"*"&amp;'ICD codes-diseases'!$A$102&amp;"*"),"YES",IF(COUNTIF(U40:AB40,"*"&amp;'ICD codes-diseases'!$A$103&amp;"*"),"YES","NO"))))))))</f>
        <v>NO</v>
      </c>
      <c r="AI40" s="1" t="str">
        <f>IF(COUNTIF(U40:AB40,"*"&amp;'ICD codes-diseases'!$A$116&amp;"*"),"YES",IF(COUNTIF(U40:AB40,"*"&amp;'ICD codes-diseases'!$A$117&amp;"*"),"YES","NO"))</f>
        <v>NO</v>
      </c>
      <c r="AJ40" s="1" t="str">
        <f>IF(COUNTIF(U40:AB40,"*"&amp;'ICD codes-diseases'!$A$206&amp;"*"),"YES","NO")</f>
        <v>NO</v>
      </c>
      <c r="AK40" s="1" t="str">
        <f>IF(COUNTIF(U40:AB40,"*"&amp;'ICD codes-diseases'!$A$217&amp;"*"),"YES","NO")</f>
        <v>NO</v>
      </c>
      <c r="AL40" s="1" t="str">
        <f>IF(COUNTIF(U40:AB40,"*"&amp;'ICD codes-diseases'!$A$216&amp;"*"),"YES","NO")</f>
        <v>NO</v>
      </c>
      <c r="AM40" s="1" t="str">
        <f>IF(COUNTIF(U40:AB40,"*"&amp;'ICD codes-diseases'!$A$73&amp;"*"),"YES",IF(COUNTIF(U40:AB40,"*"&amp;'ICD codes-diseases'!$A$74&amp;"*"),"YES",IF(COUNTIF(U40:AB40,"*"&amp;'ICD codes-diseases'!$A$75&amp;"*"),"YES","NO")))</f>
        <v>YES</v>
      </c>
      <c r="AN40" s="1" t="str">
        <f>IF(COUNTIF(U40:AB40,"*"&amp;'ICD codes-diseases'!$A$76&amp;"*"),"YES",IF(COUNTIF(U40:AB40,"*"&amp;'ICD codes-diseases'!$A$77&amp;"*"),"YES",IF(COUNTIF(U40:AB40,"*"&amp;'ICD codes-diseases'!$A$78&amp;"*"),"YES","NO")))</f>
        <v>NO</v>
      </c>
      <c r="AO40" s="1" t="str">
        <f>IF(COUNTIF(U40:AB40,"*"&amp;'ICD codes-diseases'!$A$209&amp;"*"),"YES",IF(COUNTIF(U40:AB40,"*"&amp;'ICD codes-diseases'!$A$212&amp;"*"),"YES","NO"))</f>
        <v>YES</v>
      </c>
      <c r="AP40" s="1" t="str">
        <f>IF(COUNTIF(U40:AB40,"*"&amp;'ICD codes-diseases'!$A$47&amp;"*"),"YES",IF(COUNTIF(U40:AB40,"*"&amp;'ICD codes-diseases'!$A$48&amp;"*"),"YES",IF(COUNTIF(U40:AB40,"*"&amp;'ICD codes-diseases'!$A$49&amp;"*"),"YES",IF(COUNTIF(U40:AB40,"*"&amp;'ICD codes-diseases'!$A$50&amp;"*"),"YES",IF(COUNTIF(U40:AB40,"*"&amp;'ICD codes-diseases'!$A$52&amp;"*"),"YES",IF(COUNTIF(U40:AB40,"*"&amp;'ICD codes-diseases'!$A$53&amp;"*"),"YES",IF(COUNTIF(U40:AB40,"*"&amp;'ICD codes-diseases'!$A$54&amp;"*"),"YES",IF(COUNTIF(U40:AB40,"*"&amp;'ICD codes-diseases'!$A$55&amp;"*"),"YES",IF(COUNTIF(U40:AB40,"*"&amp;'ICD codes-diseases'!$A$56&amp;"*"),"YES",IF(COUNTIF(U40:AB40,"*"&amp;'ICD codes-diseases'!$A$57&amp;"*"),"YES",IF(COUNTIF(U40:AB40,"*"&amp;'ICD codes-diseases'!$A$58&amp;"*"),"YES",IF(COUNTIF(U40:AB40,"*"&amp;'ICD codes-diseases'!$A$60&amp;"*"),"YES",IF(COUNTIF(U40:AB40,"*"&amp;'ICD codes-diseases'!$A$61&amp;"*"),"YES","NO")))))))))))))</f>
        <v>NO</v>
      </c>
      <c r="AQ40" s="10" t="b">
        <f t="shared" si="2"/>
        <v>0</v>
      </c>
      <c r="AR40">
        <v>5</v>
      </c>
      <c r="AS40">
        <v>5</v>
      </c>
      <c r="AT40">
        <v>5</v>
      </c>
      <c r="AU40">
        <v>5</v>
      </c>
      <c r="AV40" t="b">
        <f t="shared" si="3"/>
        <v>0</v>
      </c>
      <c r="AW40">
        <v>0</v>
      </c>
      <c r="AX40">
        <v>114</v>
      </c>
      <c r="AY40">
        <v>95</v>
      </c>
      <c r="AZ40">
        <v>1</v>
      </c>
      <c r="BA40">
        <v>3</v>
      </c>
      <c r="BB40">
        <v>5</v>
      </c>
      <c r="BC40">
        <v>0</v>
      </c>
      <c r="BD40">
        <v>1</v>
      </c>
      <c r="BE40">
        <f t="shared" si="10"/>
        <v>2</v>
      </c>
      <c r="BF40" t="s">
        <v>37</v>
      </c>
      <c r="BG40" t="s">
        <v>38</v>
      </c>
      <c r="BH40">
        <f t="shared" si="11"/>
        <v>2</v>
      </c>
      <c r="BI40" t="s">
        <v>37</v>
      </c>
      <c r="BJ40" t="s">
        <v>38</v>
      </c>
      <c r="BK40" t="s">
        <v>37</v>
      </c>
      <c r="BL40" t="b">
        <v>0</v>
      </c>
      <c r="BM40" s="16">
        <v>0</v>
      </c>
      <c r="BN40" s="16">
        <v>0</v>
      </c>
      <c r="BO40" s="16">
        <v>0</v>
      </c>
      <c r="BP40" s="16">
        <v>4</v>
      </c>
      <c r="BQ40" s="16">
        <v>7</v>
      </c>
      <c r="BR40" s="16">
        <v>7</v>
      </c>
      <c r="BS40" s="16">
        <v>3</v>
      </c>
      <c r="BT40" s="16">
        <v>4</v>
      </c>
      <c r="BU40" s="16">
        <v>0</v>
      </c>
      <c r="BV40" s="16">
        <v>1</v>
      </c>
      <c r="BW40" s="16">
        <v>0</v>
      </c>
      <c r="BX40" s="16">
        <v>7</v>
      </c>
      <c r="BY40" s="16">
        <v>7</v>
      </c>
      <c r="BZ40" s="16">
        <v>4</v>
      </c>
      <c r="CA40" s="16">
        <v>4</v>
      </c>
      <c r="CB40" s="16">
        <v>4</v>
      </c>
      <c r="CC40" s="18">
        <v>0</v>
      </c>
      <c r="CD40" s="18">
        <v>0</v>
      </c>
      <c r="CE40" s="18">
        <v>0</v>
      </c>
      <c r="CF40" s="18">
        <v>5</v>
      </c>
      <c r="CG40" s="18">
        <v>7</v>
      </c>
      <c r="CH40" s="18">
        <v>4</v>
      </c>
      <c r="CI40" s="18">
        <v>4</v>
      </c>
      <c r="CJ40" s="18">
        <v>4</v>
      </c>
      <c r="CK40" s="18">
        <v>0</v>
      </c>
      <c r="CL40" s="18">
        <v>0</v>
      </c>
      <c r="CM40" s="18">
        <v>0</v>
      </c>
      <c r="CN40" s="18">
        <v>7</v>
      </c>
      <c r="CO40" s="18">
        <v>4</v>
      </c>
      <c r="CP40" s="18">
        <v>4</v>
      </c>
      <c r="CQ40" s="18">
        <v>4</v>
      </c>
      <c r="CR40" s="18">
        <v>4</v>
      </c>
      <c r="CS40">
        <f t="shared" si="4"/>
        <v>1</v>
      </c>
      <c r="CT40">
        <f t="shared" si="5"/>
        <v>13</v>
      </c>
      <c r="CU40">
        <f t="shared" si="6"/>
        <v>1</v>
      </c>
      <c r="CV40">
        <f t="shared" si="7"/>
        <v>15</v>
      </c>
      <c r="CW40">
        <v>1</v>
      </c>
      <c r="CX40">
        <v>1</v>
      </c>
      <c r="CY40">
        <v>1</v>
      </c>
      <c r="CZ40" t="b">
        <v>1</v>
      </c>
    </row>
    <row r="41" spans="1:104" x14ac:dyDescent="0.35">
      <c r="A41" s="10">
        <v>40</v>
      </c>
      <c r="B41" t="s">
        <v>435</v>
      </c>
      <c r="C41" s="1">
        <v>22230</v>
      </c>
      <c r="D41" s="9">
        <f t="shared" si="0"/>
        <v>57</v>
      </c>
      <c r="E41" s="9">
        <f t="shared" si="8"/>
        <v>2</v>
      </c>
      <c r="F41" s="1">
        <v>43166</v>
      </c>
      <c r="G41" s="3">
        <v>43185</v>
      </c>
      <c r="H41" s="12">
        <f t="shared" si="9"/>
        <v>0.6333333333333333</v>
      </c>
      <c r="I41">
        <v>3</v>
      </c>
      <c r="J41">
        <v>1</v>
      </c>
      <c r="K41">
        <f t="shared" si="1"/>
        <v>1</v>
      </c>
      <c r="L41" t="b">
        <v>1</v>
      </c>
      <c r="M41" t="b">
        <v>0</v>
      </c>
      <c r="N41" t="b">
        <v>0</v>
      </c>
      <c r="O41" t="b">
        <v>0</v>
      </c>
      <c r="P41" t="b">
        <v>0</v>
      </c>
      <c r="Q41" t="b">
        <v>0</v>
      </c>
      <c r="R41" t="b">
        <v>0</v>
      </c>
      <c r="S41" t="b">
        <v>0</v>
      </c>
      <c r="T41" t="b">
        <v>0</v>
      </c>
      <c r="U41" t="s">
        <v>49</v>
      </c>
      <c r="V41" t="s">
        <v>43</v>
      </c>
      <c r="W41" t="s">
        <v>48</v>
      </c>
      <c r="X41" t="s">
        <v>81</v>
      </c>
      <c r="Y41" t="s">
        <v>41</v>
      </c>
      <c r="AC41" s="11" t="str">
        <f>IF(OR(INDEX(U41='ICD-codes-stroke'!$A$1:$A$20,)),"1",IF(OR(INDEX(U41='ICD-codes-stroke'!$A$22:$A$35,)),"2",IF(OR(INDEX(U41='ICD-codes-stroke'!$A$37:$A$64,)),"3","")))</f>
        <v>3</v>
      </c>
      <c r="AD41" s="1" t="str">
        <f>IF(COUNTIF(U41:AB41,"*"&amp;'ICD codes-diseases'!$A$15&amp;"*"),"YES",IF(COUNTIF(U41:AB41,"*"&amp;'ICD codes-diseases'!$A$16&amp;"*"),"YES",IF(COUNTIF(U41:AB41,"*"&amp;'ICD codes-diseases'!$A$17&amp;"*"),"YES",IF(COUNTIF(U41:AB41,"*"&amp;'ICD codes-diseases'!$A$18&amp;"*"),"YES",IF(COUNTIF(U41:AB41,"*"&amp;'ICD codes-diseases'!$A$19&amp;"*"),"YES",IF(COUNTIF(U41:AB41,"*"&amp;'ICD codes-diseases'!$A$20&amp;"*"),"YES",IF(COUNTIF(U41:AB41,"*"&amp;'ICD codes-diseases'!$A$21&amp;"*"),"YES",IF(COUNTIF(U41:AB41,"*"&amp;'ICD codes-diseases'!$A$22&amp;"*"),"YES",IF(COUNTIF(U41:AB41,"*"&amp;'ICD codes-diseases'!$A$23&amp;"*"),"YES",IF(COUNTIF(U41:AB41,"*"&amp;'ICD codes-diseases'!$A$24&amp;"*"),"YES",IF(COUNTIF(U41:AB41,"*"&amp;'ICD codes-diseases'!$A$25&amp;"*"),"YES",IF(COUNTIF(U41:AB41,"*"&amp;'ICD codes-diseases'!$A$26&amp;"*"),"YES",IF(COUNTIF(U41:AB41,"*"&amp;'ICD codes-diseases'!$A$27&amp;"*"),"YES",IF(COUNTIF(U41:AB41,"*"&amp;'ICD codes-diseases'!$A$28&amp;"*"),"YES",IF(COUNTIF(U41:AB41,"*"&amp;'ICD codes-diseases'!$A$29&amp;"*"),"YES",IF(COUNTIF(U41:AB41,"*"&amp;'ICD codes-diseases'!$A$30&amp;"*"),"YES","NO"))))))))))))))))</f>
        <v>YES</v>
      </c>
      <c r="AE41" s="1" t="str">
        <f>IF(COUNTIF(U41:AB41,"*"&amp;'ICD codes-diseases'!$A$92&amp;"*"),"YES","NO")</f>
        <v>YES</v>
      </c>
      <c r="AF41" s="10" t="str">
        <f>IF(COUNTIF(U41:AB41,"*"&amp;'ICD codes-diseases'!$A$34&amp;"*"),"YES",IF(COUNTIF(U41:AB41,"*"&amp;'ICD codes-diseases'!$A$35&amp;"*"),"YES",IF(COUNTIF(U41:AB41,"*"&amp;'ICD codes-diseases'!$A$36&amp;"*"),"YES",IF(COUNTIF(U41:AB41,"*"&amp;'ICD codes-diseases'!$A$37&amp;"*"),"YES",IF(COUNTIF(U41:AB41,"*"&amp;'ICD codes-diseases'!$A$38&amp;"*"),"YES",IF(COUNTIF(U41:AB41,"*"&amp;'ICD codes-diseases'!$A$39&amp;"*"),"YES","NO"))))))</f>
        <v>NO</v>
      </c>
      <c r="AG41" s="1" t="str">
        <f>IF(COUNTIF(U41:AB41,'ICD codes-diseases'!$A$113),"YES","NO")</f>
        <v>NO</v>
      </c>
      <c r="AH41" s="1" t="str">
        <f>IF(COUNTIF(U41:AB41,"*"&amp;'ICD codes-diseases'!$A$96&amp;"*"),"YES",IF(COUNTIF(U41:AB41,"*"&amp;'ICD codes-diseases'!$A$97&amp;"*"),"YES",IF(COUNTIF(U41:AB41,"*"&amp;'ICD codes-diseases'!$A$98&amp;"*"),"YES",IF(COUNTIF(U41:AB41,"*"&amp;'ICD codes-diseases'!$A$99&amp;"*"),"YES",IF(COUNTIF(U41:AB41,"*"&amp;'ICD codes-diseases'!$A$100&amp;"*"),"YES",IF(COUNTIF(U41:AB41,"*"&amp;'ICD codes-diseases'!$A$101&amp;"*"),"YES",IF(COUNTIF(U41:AB41,"*"&amp;'ICD codes-diseases'!$A$102&amp;"*"),"YES",IF(COUNTIF(U41:AB41,"*"&amp;'ICD codes-diseases'!$A$103&amp;"*"),"YES","NO"))))))))</f>
        <v>NO</v>
      </c>
      <c r="AI41" s="1" t="str">
        <f>IF(COUNTIF(U41:AB41,"*"&amp;'ICD codes-diseases'!$A$116&amp;"*"),"YES",IF(COUNTIF(U41:AB41,"*"&amp;'ICD codes-diseases'!$A$117&amp;"*"),"YES","NO"))</f>
        <v>NO</v>
      </c>
      <c r="AJ41" s="1" t="str">
        <f>IF(COUNTIF(U41:AB41,"*"&amp;'ICD codes-diseases'!$A$206&amp;"*"),"YES","NO")</f>
        <v>NO</v>
      </c>
      <c r="AK41" s="1" t="str">
        <f>IF(COUNTIF(U41:AB41,"*"&amp;'ICD codes-diseases'!$A$217&amp;"*"),"YES","NO")</f>
        <v>NO</v>
      </c>
      <c r="AL41" s="1" t="str">
        <f>IF(COUNTIF(U41:AB41,"*"&amp;'ICD codes-diseases'!$A$216&amp;"*"),"YES","NO")</f>
        <v>NO</v>
      </c>
      <c r="AM41" s="1" t="str">
        <f>IF(COUNTIF(U41:AB41,"*"&amp;'ICD codes-diseases'!$A$73&amp;"*"),"YES",IF(COUNTIF(U41:AB41,"*"&amp;'ICD codes-diseases'!$A$74&amp;"*"),"YES",IF(COUNTIF(U41:AB41,"*"&amp;'ICD codes-diseases'!$A$75&amp;"*"),"YES","NO")))</f>
        <v>YES</v>
      </c>
      <c r="AN41" s="1" t="str">
        <f>IF(COUNTIF(U41:AB41,"*"&amp;'ICD codes-diseases'!$A$76&amp;"*"),"YES",IF(COUNTIF(U41:AB41,"*"&amp;'ICD codes-diseases'!$A$77&amp;"*"),"YES",IF(COUNTIF(U41:AB41,"*"&amp;'ICD codes-diseases'!$A$78&amp;"*"),"YES","NO")))</f>
        <v>NO</v>
      </c>
      <c r="AO41" s="1" t="str">
        <f>IF(COUNTIF(U41:AB41,"*"&amp;'ICD codes-diseases'!$A$209&amp;"*"),"YES",IF(COUNTIF(U41:AB41,"*"&amp;'ICD codes-diseases'!$A$212&amp;"*"),"YES","NO"))</f>
        <v>NO</v>
      </c>
      <c r="AP41" s="1" t="str">
        <f>IF(COUNTIF(U41:AB41,"*"&amp;'ICD codes-diseases'!$A$47&amp;"*"),"YES",IF(COUNTIF(U41:AB41,"*"&amp;'ICD codes-diseases'!$A$48&amp;"*"),"YES",IF(COUNTIF(U41:AB41,"*"&amp;'ICD codes-diseases'!$A$49&amp;"*"),"YES",IF(COUNTIF(U41:AB41,"*"&amp;'ICD codes-diseases'!$A$50&amp;"*"),"YES",IF(COUNTIF(U41:AB41,"*"&amp;'ICD codes-diseases'!$A$52&amp;"*"),"YES",IF(COUNTIF(U41:AB41,"*"&amp;'ICD codes-diseases'!$A$53&amp;"*"),"YES",IF(COUNTIF(U41:AB41,"*"&amp;'ICD codes-diseases'!$A$54&amp;"*"),"YES",IF(COUNTIF(U41:AB41,"*"&amp;'ICD codes-diseases'!$A$55&amp;"*"),"YES",IF(COUNTIF(U41:AB41,"*"&amp;'ICD codes-diseases'!$A$56&amp;"*"),"YES",IF(COUNTIF(U41:AB41,"*"&amp;'ICD codes-diseases'!$A$57&amp;"*"),"YES",IF(COUNTIF(U41:AB41,"*"&amp;'ICD codes-diseases'!$A$58&amp;"*"),"YES",IF(COUNTIF(U41:AB41,"*"&amp;'ICD codes-diseases'!$A$60&amp;"*"),"YES",IF(COUNTIF(U41:AB41,"*"&amp;'ICD codes-diseases'!$A$61&amp;"*"),"YES","NO")))))))))))))</f>
        <v>NO</v>
      </c>
      <c r="AQ41" s="10" t="b">
        <f t="shared" si="2"/>
        <v>1</v>
      </c>
      <c r="AR41">
        <v>0</v>
      </c>
      <c r="AS41">
        <v>5</v>
      </c>
      <c r="AT41">
        <v>5</v>
      </c>
      <c r="AU41">
        <v>5</v>
      </c>
      <c r="AV41" t="b">
        <f t="shared" si="3"/>
        <v>1</v>
      </c>
      <c r="AW41">
        <v>1</v>
      </c>
      <c r="AX41">
        <v>46</v>
      </c>
      <c r="AY41">
        <v>20</v>
      </c>
      <c r="AZ41">
        <v>1</v>
      </c>
      <c r="BA41">
        <v>2</v>
      </c>
      <c r="BB41">
        <v>5</v>
      </c>
      <c r="BC41">
        <v>0</v>
      </c>
      <c r="BD41">
        <v>2</v>
      </c>
      <c r="BE41">
        <f t="shared" si="10"/>
        <v>2</v>
      </c>
      <c r="BF41" t="s">
        <v>37</v>
      </c>
      <c r="BG41" t="s">
        <v>38</v>
      </c>
      <c r="BH41">
        <f t="shared" si="11"/>
        <v>0</v>
      </c>
      <c r="BI41" t="s">
        <v>37</v>
      </c>
      <c r="BJ41" t="s">
        <v>37</v>
      </c>
      <c r="BK41" t="s">
        <v>37</v>
      </c>
      <c r="BL41" t="b">
        <v>0</v>
      </c>
      <c r="BM41" s="16">
        <v>0</v>
      </c>
      <c r="BN41" s="16">
        <v>5</v>
      </c>
      <c r="BO41" s="16">
        <v>0</v>
      </c>
      <c r="BP41" s="16">
        <v>5</v>
      </c>
      <c r="BQ41" s="16">
        <v>5</v>
      </c>
      <c r="BR41" s="16">
        <v>5</v>
      </c>
      <c r="BS41" s="16">
        <v>5</v>
      </c>
      <c r="BT41" s="16">
        <v>5</v>
      </c>
      <c r="BU41" s="16">
        <v>0</v>
      </c>
      <c r="BV41" s="16">
        <v>0</v>
      </c>
      <c r="BW41" s="16">
        <v>0</v>
      </c>
      <c r="BX41" s="16">
        <v>5</v>
      </c>
      <c r="BY41" s="16">
        <v>1</v>
      </c>
      <c r="BZ41" s="16">
        <v>1</v>
      </c>
      <c r="CA41" s="16">
        <v>5</v>
      </c>
      <c r="CB41" s="16">
        <v>5</v>
      </c>
      <c r="CC41" s="18">
        <v>0</v>
      </c>
      <c r="CD41" s="18">
        <v>0</v>
      </c>
      <c r="CE41" s="18">
        <v>0</v>
      </c>
      <c r="CF41" s="18">
        <v>0</v>
      </c>
      <c r="CG41" s="18">
        <v>0</v>
      </c>
      <c r="CH41" s="18">
        <v>5</v>
      </c>
      <c r="CI41" s="18">
        <v>3</v>
      </c>
      <c r="CJ41" s="18">
        <v>5</v>
      </c>
      <c r="CK41" s="18">
        <v>0</v>
      </c>
      <c r="CL41" s="18">
        <v>0</v>
      </c>
      <c r="CM41" s="18">
        <v>0</v>
      </c>
      <c r="CN41" s="18">
        <v>0</v>
      </c>
      <c r="CO41" s="18">
        <v>0</v>
      </c>
      <c r="CP41" s="18">
        <v>5</v>
      </c>
      <c r="CQ41" s="18">
        <v>5</v>
      </c>
      <c r="CR41" s="18">
        <v>5</v>
      </c>
      <c r="CS41">
        <f t="shared" si="4"/>
        <v>2</v>
      </c>
      <c r="CT41">
        <f t="shared" si="5"/>
        <v>14</v>
      </c>
      <c r="CU41">
        <f t="shared" si="6"/>
        <v>1</v>
      </c>
      <c r="CV41">
        <f t="shared" si="7"/>
        <v>17</v>
      </c>
      <c r="CW41">
        <v>0</v>
      </c>
      <c r="CX41">
        <v>0</v>
      </c>
      <c r="CY41">
        <v>1</v>
      </c>
      <c r="CZ41" t="b">
        <v>1</v>
      </c>
    </row>
    <row r="42" spans="1:104" x14ac:dyDescent="0.35">
      <c r="A42" s="10">
        <v>41</v>
      </c>
      <c r="B42" t="s">
        <v>436</v>
      </c>
      <c r="C42" s="1">
        <v>19390</v>
      </c>
      <c r="D42" s="9">
        <f t="shared" si="0"/>
        <v>65</v>
      </c>
      <c r="E42" s="9">
        <f t="shared" si="8"/>
        <v>3</v>
      </c>
      <c r="F42" s="1">
        <v>43126</v>
      </c>
      <c r="G42" s="3">
        <v>43185</v>
      </c>
      <c r="H42" s="12">
        <f t="shared" si="9"/>
        <v>2</v>
      </c>
      <c r="I42">
        <v>4</v>
      </c>
      <c r="J42">
        <v>2</v>
      </c>
      <c r="K42">
        <f t="shared" si="1"/>
        <v>6</v>
      </c>
      <c r="L42" t="b">
        <v>0</v>
      </c>
      <c r="M42" t="b">
        <v>0</v>
      </c>
      <c r="N42" t="b">
        <v>0</v>
      </c>
      <c r="O42" t="b">
        <v>0</v>
      </c>
      <c r="P42" t="b">
        <v>0</v>
      </c>
      <c r="Q42" t="b">
        <v>0</v>
      </c>
      <c r="R42" t="b">
        <v>0</v>
      </c>
      <c r="S42" t="b">
        <v>1</v>
      </c>
      <c r="T42" t="b">
        <v>0</v>
      </c>
      <c r="U42" t="s">
        <v>49</v>
      </c>
      <c r="V42" t="s">
        <v>51</v>
      </c>
      <c r="W42" t="s">
        <v>48</v>
      </c>
      <c r="X42" t="s">
        <v>77</v>
      </c>
      <c r="Y42" t="s">
        <v>85</v>
      </c>
      <c r="AC42" s="11" t="str">
        <f>IF(OR(INDEX(U42='ICD-codes-stroke'!$A$1:$A$20,)),"1",IF(OR(INDEX(U42='ICD-codes-stroke'!$A$22:$A$35,)),"2",IF(OR(INDEX(U42='ICD-codes-stroke'!$A$37:$A$64,)),"3","")))</f>
        <v>3</v>
      </c>
      <c r="AD42" s="1" t="str">
        <f>IF(COUNTIF(U42:AB42,"*"&amp;'ICD codes-diseases'!$A$15&amp;"*"),"YES",IF(COUNTIF(U42:AB42,"*"&amp;'ICD codes-diseases'!$A$16&amp;"*"),"YES",IF(COUNTIF(U42:AB42,"*"&amp;'ICD codes-diseases'!$A$17&amp;"*"),"YES",IF(COUNTIF(U42:AB42,"*"&amp;'ICD codes-diseases'!$A$18&amp;"*"),"YES",IF(COUNTIF(U42:AB42,"*"&amp;'ICD codes-diseases'!$A$19&amp;"*"),"YES",IF(COUNTIF(U42:AB42,"*"&amp;'ICD codes-diseases'!$A$20&amp;"*"),"YES",IF(COUNTIF(U42:AB42,"*"&amp;'ICD codes-diseases'!$A$21&amp;"*"),"YES",IF(COUNTIF(U42:AB42,"*"&amp;'ICD codes-diseases'!$A$22&amp;"*"),"YES",IF(COUNTIF(U42:AB42,"*"&amp;'ICD codes-diseases'!$A$23&amp;"*"),"YES",IF(COUNTIF(U42:AB42,"*"&amp;'ICD codes-diseases'!$A$24&amp;"*"),"YES",IF(COUNTIF(U42:AB42,"*"&amp;'ICD codes-diseases'!$A$25&amp;"*"),"YES",IF(COUNTIF(U42:AB42,"*"&amp;'ICD codes-diseases'!$A$26&amp;"*"),"YES",IF(COUNTIF(U42:AB42,"*"&amp;'ICD codes-diseases'!$A$27&amp;"*"),"YES",IF(COUNTIF(U42:AB42,"*"&amp;'ICD codes-diseases'!$A$28&amp;"*"),"YES",IF(COUNTIF(U42:AB42,"*"&amp;'ICD codes-diseases'!$A$29&amp;"*"),"YES",IF(COUNTIF(U42:AB42,"*"&amp;'ICD codes-diseases'!$A$30&amp;"*"),"YES","NO"))))))))))))))))</f>
        <v>YES</v>
      </c>
      <c r="AE42" s="1" t="str">
        <f>IF(COUNTIF(U42:AB42,"*"&amp;'ICD codes-diseases'!$A$92&amp;"*"),"YES","NO")</f>
        <v>YES</v>
      </c>
      <c r="AF42" s="10" t="str">
        <f>IF(COUNTIF(U42:AB42,"*"&amp;'ICD codes-diseases'!$A$34&amp;"*"),"YES",IF(COUNTIF(U42:AB42,"*"&amp;'ICD codes-diseases'!$A$35&amp;"*"),"YES",IF(COUNTIF(U42:AB42,"*"&amp;'ICD codes-diseases'!$A$36&amp;"*"),"YES",IF(COUNTIF(U42:AB42,"*"&amp;'ICD codes-diseases'!$A$37&amp;"*"),"YES",IF(COUNTIF(U42:AB42,"*"&amp;'ICD codes-diseases'!$A$38&amp;"*"),"YES",IF(COUNTIF(U42:AB42,"*"&amp;'ICD codes-diseases'!$A$39&amp;"*"),"YES","NO"))))))</f>
        <v>YES</v>
      </c>
      <c r="AG42" s="1" t="str">
        <f>IF(COUNTIF(U42:AB42,'ICD codes-diseases'!$A$113),"YES","NO")</f>
        <v>NO</v>
      </c>
      <c r="AH42" s="1" t="str">
        <f>IF(COUNTIF(U42:AB42,"*"&amp;'ICD codes-diseases'!$A$96&amp;"*"),"YES",IF(COUNTIF(U42:AB42,"*"&amp;'ICD codes-diseases'!$A$97&amp;"*"),"YES",IF(COUNTIF(U42:AB42,"*"&amp;'ICD codes-diseases'!$A$98&amp;"*"),"YES",IF(COUNTIF(U42:AB42,"*"&amp;'ICD codes-diseases'!$A$99&amp;"*"),"YES",IF(COUNTIF(U42:AB42,"*"&amp;'ICD codes-diseases'!$A$100&amp;"*"),"YES",IF(COUNTIF(U42:AB42,"*"&amp;'ICD codes-diseases'!$A$101&amp;"*"),"YES",IF(COUNTIF(U42:AB42,"*"&amp;'ICD codes-diseases'!$A$102&amp;"*"),"YES",IF(COUNTIF(U42:AB42,"*"&amp;'ICD codes-diseases'!$A$103&amp;"*"),"YES","NO"))))))))</f>
        <v>NO</v>
      </c>
      <c r="AI42" s="1" t="str">
        <f>IF(COUNTIF(U42:AB42,"*"&amp;'ICD codes-diseases'!$A$116&amp;"*"),"YES",IF(COUNTIF(U42:AB42,"*"&amp;'ICD codes-diseases'!$A$117&amp;"*"),"YES","NO"))</f>
        <v>NO</v>
      </c>
      <c r="AJ42" s="1" t="str">
        <f>IF(COUNTIF(U42:AB42,"*"&amp;'ICD codes-diseases'!$A$206&amp;"*"),"YES","NO")</f>
        <v>NO</v>
      </c>
      <c r="AK42" s="1" t="str">
        <f>IF(COUNTIF(U42:AB42,"*"&amp;'ICD codes-diseases'!$A$217&amp;"*"),"YES","NO")</f>
        <v>NO</v>
      </c>
      <c r="AL42" s="1" t="str">
        <f>IF(COUNTIF(U42:AB42,"*"&amp;'ICD codes-diseases'!$A$216&amp;"*"),"YES","NO")</f>
        <v>NO</v>
      </c>
      <c r="AM42" s="1" t="str">
        <f>IF(COUNTIF(U42:AB42,"*"&amp;'ICD codes-diseases'!$A$73&amp;"*"),"YES",IF(COUNTIF(U42:AB42,"*"&amp;'ICD codes-diseases'!$A$74&amp;"*"),"YES",IF(COUNTIF(U42:AB42,"*"&amp;'ICD codes-diseases'!$A$75&amp;"*"),"YES","NO")))</f>
        <v>YES</v>
      </c>
      <c r="AN42" s="1" t="str">
        <f>IF(COUNTIF(U42:AB42,"*"&amp;'ICD codes-diseases'!$A$76&amp;"*"),"YES",IF(COUNTIF(U42:AB42,"*"&amp;'ICD codes-diseases'!$A$77&amp;"*"),"YES",IF(COUNTIF(U42:AB42,"*"&amp;'ICD codes-diseases'!$A$78&amp;"*"),"YES","NO")))</f>
        <v>NO</v>
      </c>
      <c r="AO42" s="1" t="str">
        <f>IF(COUNTIF(U42:AB42,"*"&amp;'ICD codes-diseases'!$A$209&amp;"*"),"YES",IF(COUNTIF(U42:AB42,"*"&amp;'ICD codes-diseases'!$A$212&amp;"*"),"YES","NO"))</f>
        <v>NO</v>
      </c>
      <c r="AP42" s="1" t="str">
        <f>IF(COUNTIF(U42:AB42,"*"&amp;'ICD codes-diseases'!$A$47&amp;"*"),"YES",IF(COUNTIF(U42:AB42,"*"&amp;'ICD codes-diseases'!$A$48&amp;"*"),"YES",IF(COUNTIF(U42:AB42,"*"&amp;'ICD codes-diseases'!$A$49&amp;"*"),"YES",IF(COUNTIF(U42:AB42,"*"&amp;'ICD codes-diseases'!$A$50&amp;"*"),"YES",IF(COUNTIF(U42:AB42,"*"&amp;'ICD codes-diseases'!$A$52&amp;"*"),"YES",IF(COUNTIF(U42:AB42,"*"&amp;'ICD codes-diseases'!$A$53&amp;"*"),"YES",IF(COUNTIF(U42:AB42,"*"&amp;'ICD codes-diseases'!$A$54&amp;"*"),"YES",IF(COUNTIF(U42:AB42,"*"&amp;'ICD codes-diseases'!$A$55&amp;"*"),"YES",IF(COUNTIF(U42:AB42,"*"&amp;'ICD codes-diseases'!$A$56&amp;"*"),"YES",IF(COUNTIF(U42:AB42,"*"&amp;'ICD codes-diseases'!$A$57&amp;"*"),"YES",IF(COUNTIF(U42:AB42,"*"&amp;'ICD codes-diseases'!$A$58&amp;"*"),"YES",IF(COUNTIF(U42:AB42,"*"&amp;'ICD codes-diseases'!$A$60&amp;"*"),"YES",IF(COUNTIF(U42:AB42,"*"&amp;'ICD codes-diseases'!$A$61&amp;"*"),"YES","NO")))))))))))))</f>
        <v>NO</v>
      </c>
      <c r="AQ42" s="10" t="b">
        <f t="shared" si="2"/>
        <v>1</v>
      </c>
      <c r="AR42">
        <v>5</v>
      </c>
      <c r="AS42">
        <v>5</v>
      </c>
      <c r="AT42">
        <v>1</v>
      </c>
      <c r="AU42">
        <v>5</v>
      </c>
      <c r="AV42" t="b">
        <f t="shared" si="3"/>
        <v>1</v>
      </c>
      <c r="AW42">
        <v>3</v>
      </c>
      <c r="AX42">
        <v>66</v>
      </c>
      <c r="AY42">
        <v>35</v>
      </c>
      <c r="AZ42">
        <v>1</v>
      </c>
      <c r="BA42">
        <v>3</v>
      </c>
      <c r="BB42">
        <v>3</v>
      </c>
      <c r="BC42">
        <v>1</v>
      </c>
      <c r="BD42">
        <v>5</v>
      </c>
      <c r="BE42">
        <f t="shared" si="10"/>
        <v>2</v>
      </c>
      <c r="BF42" t="s">
        <v>37</v>
      </c>
      <c r="BG42" t="s">
        <v>38</v>
      </c>
      <c r="BH42">
        <f t="shared" si="11"/>
        <v>0</v>
      </c>
      <c r="BI42" t="s">
        <v>37</v>
      </c>
      <c r="BJ42" t="s">
        <v>37</v>
      </c>
      <c r="BK42" t="s">
        <v>37</v>
      </c>
      <c r="BL42" t="b">
        <v>0</v>
      </c>
      <c r="BM42" s="16">
        <v>1</v>
      </c>
      <c r="BN42" s="16">
        <v>4</v>
      </c>
      <c r="BO42" s="16">
        <v>4</v>
      </c>
      <c r="BP42" s="16">
        <v>4</v>
      </c>
      <c r="BQ42" s="16">
        <v>4</v>
      </c>
      <c r="BR42" s="16">
        <v>4</v>
      </c>
      <c r="BS42" s="16">
        <v>4</v>
      </c>
      <c r="BT42" s="16">
        <v>1</v>
      </c>
      <c r="BU42" s="16">
        <v>1</v>
      </c>
      <c r="BV42" s="16">
        <v>1</v>
      </c>
      <c r="BW42" s="16">
        <v>1</v>
      </c>
      <c r="BX42" s="16">
        <v>4</v>
      </c>
      <c r="BY42" s="16">
        <v>4</v>
      </c>
      <c r="BZ42" s="16">
        <v>0</v>
      </c>
      <c r="CA42" s="16">
        <v>4</v>
      </c>
      <c r="CB42" s="16">
        <v>1</v>
      </c>
      <c r="CC42" s="18">
        <v>0</v>
      </c>
      <c r="CD42" s="18">
        <v>0</v>
      </c>
      <c r="CE42" s="18">
        <v>1</v>
      </c>
      <c r="CF42" s="18">
        <v>0</v>
      </c>
      <c r="CG42" s="18">
        <v>1</v>
      </c>
      <c r="CH42" s="18">
        <v>4</v>
      </c>
      <c r="CI42" s="18">
        <v>4</v>
      </c>
      <c r="CJ42" s="18">
        <v>4</v>
      </c>
      <c r="CK42" s="18">
        <v>0</v>
      </c>
      <c r="CL42" s="18">
        <v>0</v>
      </c>
      <c r="CM42" s="18">
        <v>1</v>
      </c>
      <c r="CN42" s="18">
        <v>1</v>
      </c>
      <c r="CO42" s="18">
        <v>4</v>
      </c>
      <c r="CP42" s="18">
        <v>4</v>
      </c>
      <c r="CQ42" s="18">
        <v>4</v>
      </c>
      <c r="CR42" s="18">
        <v>1</v>
      </c>
      <c r="CS42">
        <f t="shared" si="4"/>
        <v>11</v>
      </c>
      <c r="CT42">
        <f t="shared" si="5"/>
        <v>15</v>
      </c>
      <c r="CU42">
        <f t="shared" si="6"/>
        <v>0</v>
      </c>
      <c r="CV42">
        <f t="shared" si="7"/>
        <v>26</v>
      </c>
      <c r="CW42">
        <v>0</v>
      </c>
      <c r="CX42">
        <v>0</v>
      </c>
      <c r="CY42">
        <v>3</v>
      </c>
      <c r="CZ42" t="b">
        <v>1</v>
      </c>
    </row>
    <row r="43" spans="1:104" x14ac:dyDescent="0.35">
      <c r="A43" s="10">
        <v>42</v>
      </c>
      <c r="B43" t="s">
        <v>436</v>
      </c>
      <c r="C43" s="1">
        <v>22086</v>
      </c>
      <c r="D43" s="9">
        <f t="shared" si="0"/>
        <v>57</v>
      </c>
      <c r="E43" s="9">
        <f t="shared" si="8"/>
        <v>2</v>
      </c>
      <c r="F43" s="1">
        <v>42431</v>
      </c>
      <c r="G43" s="3">
        <v>43185</v>
      </c>
      <c r="H43" s="12">
        <f t="shared" si="9"/>
        <v>24.800000000000004</v>
      </c>
      <c r="I43">
        <v>4</v>
      </c>
      <c r="J43">
        <v>2</v>
      </c>
      <c r="K43">
        <f t="shared" si="1"/>
        <v>7</v>
      </c>
      <c r="L43" t="b">
        <v>0</v>
      </c>
      <c r="M43" t="b">
        <v>0</v>
      </c>
      <c r="N43" t="b">
        <v>0</v>
      </c>
      <c r="O43" t="b">
        <v>0</v>
      </c>
      <c r="P43" t="b">
        <v>0</v>
      </c>
      <c r="Q43" t="b">
        <v>0</v>
      </c>
      <c r="R43" t="b">
        <v>0</v>
      </c>
      <c r="S43" t="b">
        <v>0</v>
      </c>
      <c r="T43" t="b">
        <v>1</v>
      </c>
      <c r="U43" t="s">
        <v>41</v>
      </c>
      <c r="V43" t="s">
        <v>43</v>
      </c>
      <c r="W43" t="s">
        <v>48</v>
      </c>
      <c r="X43" t="s">
        <v>95</v>
      </c>
      <c r="AC43" s="11" t="str">
        <f>IF(OR(INDEX(U43='ICD-codes-stroke'!$A$1:$A$20,)),"1",IF(OR(INDEX(U43='ICD-codes-stroke'!$A$22:$A$35,)),"2",IF(OR(INDEX(U43='ICD-codes-stroke'!$A$37:$A$64,)),"3","")))</f>
        <v>3</v>
      </c>
      <c r="AD43" s="1" t="str">
        <f>IF(COUNTIF(U43:AB43,"*"&amp;'ICD codes-diseases'!$A$15&amp;"*"),"YES",IF(COUNTIF(U43:AB43,"*"&amp;'ICD codes-diseases'!$A$16&amp;"*"),"YES",IF(COUNTIF(U43:AB43,"*"&amp;'ICD codes-diseases'!$A$17&amp;"*"),"YES",IF(COUNTIF(U43:AB43,"*"&amp;'ICD codes-diseases'!$A$18&amp;"*"),"YES",IF(COUNTIF(U43:AB43,"*"&amp;'ICD codes-diseases'!$A$19&amp;"*"),"YES",IF(COUNTIF(U43:AB43,"*"&amp;'ICD codes-diseases'!$A$20&amp;"*"),"YES",IF(COUNTIF(U43:AB43,"*"&amp;'ICD codes-diseases'!$A$21&amp;"*"),"YES",IF(COUNTIF(U43:AB43,"*"&amp;'ICD codes-diseases'!$A$22&amp;"*"),"YES",IF(COUNTIF(U43:AB43,"*"&amp;'ICD codes-diseases'!$A$23&amp;"*"),"YES",IF(COUNTIF(U43:AB43,"*"&amp;'ICD codes-diseases'!$A$24&amp;"*"),"YES",IF(COUNTIF(U43:AB43,"*"&amp;'ICD codes-diseases'!$A$25&amp;"*"),"YES",IF(COUNTIF(U43:AB43,"*"&amp;'ICD codes-diseases'!$A$26&amp;"*"),"YES",IF(COUNTIF(U43:AB43,"*"&amp;'ICD codes-diseases'!$A$27&amp;"*"),"YES",IF(COUNTIF(U43:AB43,"*"&amp;'ICD codes-diseases'!$A$28&amp;"*"),"YES",IF(COUNTIF(U43:AB43,"*"&amp;'ICD codes-diseases'!$A$29&amp;"*"),"YES",IF(COUNTIF(U43:AB43,"*"&amp;'ICD codes-diseases'!$A$30&amp;"*"),"YES","NO"))))))))))))))))</f>
        <v>NO</v>
      </c>
      <c r="AE43" s="1" t="str">
        <f>IF(COUNTIF(U43:AB43,"*"&amp;'ICD codes-diseases'!$A$92&amp;"*"),"YES","NO")</f>
        <v>YES</v>
      </c>
      <c r="AF43" s="10" t="str">
        <f>IF(COUNTIF(U43:AB43,"*"&amp;'ICD codes-diseases'!$A$34&amp;"*"),"YES",IF(COUNTIF(U43:AB43,"*"&amp;'ICD codes-diseases'!$A$35&amp;"*"),"YES",IF(COUNTIF(U43:AB43,"*"&amp;'ICD codes-diseases'!$A$36&amp;"*"),"YES",IF(COUNTIF(U43:AB43,"*"&amp;'ICD codes-diseases'!$A$37&amp;"*"),"YES",IF(COUNTIF(U43:AB43,"*"&amp;'ICD codes-diseases'!$A$38&amp;"*"),"YES",IF(COUNTIF(U43:AB43,"*"&amp;'ICD codes-diseases'!$A$39&amp;"*"),"YES","NO"))))))</f>
        <v>NO</v>
      </c>
      <c r="AG43" s="1" t="str">
        <f>IF(COUNTIF(U43:AB43,'ICD codes-diseases'!$A$113),"YES","NO")</f>
        <v>NO</v>
      </c>
      <c r="AH43" s="1" t="str">
        <f>IF(COUNTIF(U43:AB43,"*"&amp;'ICD codes-diseases'!$A$96&amp;"*"),"YES",IF(COUNTIF(U43:AB43,"*"&amp;'ICD codes-diseases'!$A$97&amp;"*"),"YES",IF(COUNTIF(U43:AB43,"*"&amp;'ICD codes-diseases'!$A$98&amp;"*"),"YES",IF(COUNTIF(U43:AB43,"*"&amp;'ICD codes-diseases'!$A$99&amp;"*"),"YES",IF(COUNTIF(U43:AB43,"*"&amp;'ICD codes-diseases'!$A$100&amp;"*"),"YES",IF(COUNTIF(U43:AB43,"*"&amp;'ICD codes-diseases'!$A$101&amp;"*"),"YES",IF(COUNTIF(U43:AB43,"*"&amp;'ICD codes-diseases'!$A$102&amp;"*"),"YES",IF(COUNTIF(U43:AB43,"*"&amp;'ICD codes-diseases'!$A$103&amp;"*"),"YES","NO"))))))))</f>
        <v>NO</v>
      </c>
      <c r="AI43" s="1" t="str">
        <f>IF(COUNTIF(U43:AB43,"*"&amp;'ICD codes-diseases'!$A$116&amp;"*"),"YES",IF(COUNTIF(U43:AB43,"*"&amp;'ICD codes-diseases'!$A$117&amp;"*"),"YES","NO"))</f>
        <v>NO</v>
      </c>
      <c r="AJ43" s="1" t="str">
        <f>IF(COUNTIF(U43:AB43,"*"&amp;'ICD codes-diseases'!$A$206&amp;"*"),"YES","NO")</f>
        <v>NO</v>
      </c>
      <c r="AK43" s="1" t="str">
        <f>IF(COUNTIF(U43:AB43,"*"&amp;'ICD codes-diseases'!$A$217&amp;"*"),"YES","NO")</f>
        <v>NO</v>
      </c>
      <c r="AL43" s="1" t="str">
        <f>IF(COUNTIF(U43:AB43,"*"&amp;'ICD codes-diseases'!$A$216&amp;"*"),"YES","NO")</f>
        <v>NO</v>
      </c>
      <c r="AM43" s="1" t="str">
        <f>IF(COUNTIF(U43:AB43,"*"&amp;'ICD codes-diseases'!$A$73&amp;"*"),"YES",IF(COUNTIF(U43:AB43,"*"&amp;'ICD codes-diseases'!$A$74&amp;"*"),"YES",IF(COUNTIF(U43:AB43,"*"&amp;'ICD codes-diseases'!$A$75&amp;"*"),"YES","NO")))</f>
        <v>YES</v>
      </c>
      <c r="AN43" s="1" t="str">
        <f>IF(COUNTIF(U43:AB43,"*"&amp;'ICD codes-diseases'!$A$76&amp;"*"),"YES",IF(COUNTIF(U43:AB43,"*"&amp;'ICD codes-diseases'!$A$77&amp;"*"),"YES",IF(COUNTIF(U43:AB43,"*"&amp;'ICD codes-diseases'!$A$78&amp;"*"),"YES","NO")))</f>
        <v>NO</v>
      </c>
      <c r="AO43" s="1" t="str">
        <f>IF(COUNTIF(U43:AB43,"*"&amp;'ICD codes-diseases'!$A$209&amp;"*"),"YES",IF(COUNTIF(U43:AB43,"*"&amp;'ICD codes-diseases'!$A$212&amp;"*"),"YES","NO"))</f>
        <v>NO</v>
      </c>
      <c r="AP43" s="1" t="str">
        <f>IF(COUNTIF(U43:AB43,"*"&amp;'ICD codes-diseases'!$A$47&amp;"*"),"YES",IF(COUNTIF(U43:AB43,"*"&amp;'ICD codes-diseases'!$A$48&amp;"*"),"YES",IF(COUNTIF(U43:AB43,"*"&amp;'ICD codes-diseases'!$A$49&amp;"*"),"YES",IF(COUNTIF(U43:AB43,"*"&amp;'ICD codes-diseases'!$A$50&amp;"*"),"YES",IF(COUNTIF(U43:AB43,"*"&amp;'ICD codes-diseases'!$A$52&amp;"*"),"YES",IF(COUNTIF(U43:AB43,"*"&amp;'ICD codes-diseases'!$A$53&amp;"*"),"YES",IF(COUNTIF(U43:AB43,"*"&amp;'ICD codes-diseases'!$A$54&amp;"*"),"YES",IF(COUNTIF(U43:AB43,"*"&amp;'ICD codes-diseases'!$A$55&amp;"*"),"YES",IF(COUNTIF(U43:AB43,"*"&amp;'ICD codes-diseases'!$A$56&amp;"*"),"YES",IF(COUNTIF(U43:AB43,"*"&amp;'ICD codes-diseases'!$A$57&amp;"*"),"YES",IF(COUNTIF(U43:AB43,"*"&amp;'ICD codes-diseases'!$A$58&amp;"*"),"YES",IF(COUNTIF(U43:AB43,"*"&amp;'ICD codes-diseases'!$A$60&amp;"*"),"YES",IF(COUNTIF(U43:AB43,"*"&amp;'ICD codes-diseases'!$A$61&amp;"*"),"YES","NO")))))))))))))</f>
        <v>NO</v>
      </c>
      <c r="AQ43" s="10" t="b">
        <f t="shared" si="2"/>
        <v>0</v>
      </c>
      <c r="AR43">
        <v>5</v>
      </c>
      <c r="AS43">
        <v>5</v>
      </c>
      <c r="AT43">
        <v>5</v>
      </c>
      <c r="AU43">
        <v>5</v>
      </c>
      <c r="AV43" t="b">
        <f t="shared" si="3"/>
        <v>1</v>
      </c>
      <c r="AW43">
        <v>1</v>
      </c>
      <c r="AX43">
        <v>126</v>
      </c>
      <c r="AY43">
        <v>100</v>
      </c>
      <c r="AZ43">
        <v>0</v>
      </c>
      <c r="BA43">
        <v>3</v>
      </c>
      <c r="BB43">
        <v>5</v>
      </c>
      <c r="BC43">
        <v>0</v>
      </c>
      <c r="BD43">
        <v>4</v>
      </c>
      <c r="BE43">
        <f t="shared" si="10"/>
        <v>2</v>
      </c>
      <c r="BF43" t="s">
        <v>37</v>
      </c>
      <c r="BG43" t="s">
        <v>38</v>
      </c>
      <c r="BH43">
        <f t="shared" si="11"/>
        <v>2</v>
      </c>
      <c r="BI43" t="s">
        <v>37</v>
      </c>
      <c r="BJ43" t="s">
        <v>38</v>
      </c>
      <c r="BK43" t="s">
        <v>37</v>
      </c>
      <c r="BL43" t="b">
        <v>0</v>
      </c>
      <c r="BM43" s="16">
        <v>0</v>
      </c>
      <c r="BN43" s="16">
        <v>2</v>
      </c>
      <c r="BO43" s="16">
        <v>0</v>
      </c>
      <c r="BP43" s="16">
        <v>0</v>
      </c>
      <c r="BQ43" s="16">
        <v>0</v>
      </c>
      <c r="BR43" s="16">
        <v>1</v>
      </c>
      <c r="BS43" s="16">
        <v>0</v>
      </c>
      <c r="BT43" s="16">
        <v>4</v>
      </c>
      <c r="BU43" s="16">
        <v>0</v>
      </c>
      <c r="BV43" s="16">
        <v>0</v>
      </c>
      <c r="BW43" s="16">
        <v>0</v>
      </c>
      <c r="BX43" s="16">
        <v>0</v>
      </c>
      <c r="BY43" s="16">
        <v>5</v>
      </c>
      <c r="BZ43" s="16">
        <v>5</v>
      </c>
      <c r="CA43" s="16">
        <v>0</v>
      </c>
      <c r="CB43" s="16">
        <v>5</v>
      </c>
      <c r="CC43" s="18">
        <v>0</v>
      </c>
      <c r="CD43" s="18">
        <v>0</v>
      </c>
      <c r="CE43" s="18">
        <v>0</v>
      </c>
      <c r="CF43" s="18">
        <v>0</v>
      </c>
      <c r="CG43" s="18">
        <v>4</v>
      </c>
      <c r="CH43" s="18">
        <v>4</v>
      </c>
      <c r="CI43" s="18">
        <v>4</v>
      </c>
      <c r="CJ43" s="18">
        <v>0</v>
      </c>
      <c r="CK43" s="18">
        <v>0</v>
      </c>
      <c r="CL43" s="18">
        <v>0</v>
      </c>
      <c r="CM43" s="18">
        <v>0</v>
      </c>
      <c r="CN43" s="18">
        <v>0</v>
      </c>
      <c r="CO43" s="18">
        <v>0</v>
      </c>
      <c r="CP43" s="18">
        <v>2</v>
      </c>
      <c r="CQ43" s="18">
        <v>0</v>
      </c>
      <c r="CR43" s="18">
        <v>4</v>
      </c>
      <c r="CS43">
        <f t="shared" si="4"/>
        <v>3</v>
      </c>
      <c r="CT43">
        <f t="shared" si="5"/>
        <v>8</v>
      </c>
      <c r="CU43">
        <f t="shared" si="6"/>
        <v>0</v>
      </c>
      <c r="CV43">
        <f t="shared" si="7"/>
        <v>11</v>
      </c>
      <c r="CW43">
        <v>0</v>
      </c>
      <c r="CX43">
        <v>0</v>
      </c>
      <c r="CY43">
        <v>4</v>
      </c>
      <c r="CZ43" t="b">
        <v>1</v>
      </c>
    </row>
    <row r="44" spans="1:104" x14ac:dyDescent="0.35">
      <c r="A44" s="10">
        <v>43</v>
      </c>
      <c r="B44" t="s">
        <v>436</v>
      </c>
      <c r="C44" s="1">
        <v>25366</v>
      </c>
      <c r="D44" s="9">
        <f t="shared" si="0"/>
        <v>48</v>
      </c>
      <c r="E44" s="9">
        <f t="shared" si="8"/>
        <v>1</v>
      </c>
      <c r="F44" s="1">
        <v>42826</v>
      </c>
      <c r="G44" s="3">
        <v>43185</v>
      </c>
      <c r="H44" s="12">
        <f t="shared" si="9"/>
        <v>11.833333333333334</v>
      </c>
      <c r="I44">
        <v>4</v>
      </c>
      <c r="J44">
        <v>0</v>
      </c>
      <c r="K44">
        <f t="shared" si="1"/>
        <v>1</v>
      </c>
      <c r="L44" t="b">
        <v>1</v>
      </c>
      <c r="M44" t="b">
        <v>0</v>
      </c>
      <c r="N44" t="b">
        <v>0</v>
      </c>
      <c r="O44" t="b">
        <v>0</v>
      </c>
      <c r="P44" t="b">
        <v>0</v>
      </c>
      <c r="Q44" t="b">
        <v>0</v>
      </c>
      <c r="R44" t="b">
        <v>0</v>
      </c>
      <c r="S44" t="b">
        <v>0</v>
      </c>
      <c r="T44" t="b">
        <v>0</v>
      </c>
      <c r="U44" t="s">
        <v>49</v>
      </c>
      <c r="V44" t="s">
        <v>43</v>
      </c>
      <c r="W44" t="s">
        <v>50</v>
      </c>
      <c r="AC44" s="11" t="str">
        <f>IF(OR(INDEX(U44='ICD-codes-stroke'!$A$1:$A$20,)),"1",IF(OR(INDEX(U44='ICD-codes-stroke'!$A$22:$A$35,)),"2",IF(OR(INDEX(U44='ICD-codes-stroke'!$A$37:$A$64,)),"3","")))</f>
        <v>3</v>
      </c>
      <c r="AD44" s="1" t="str">
        <f>IF(COUNTIF(U44:AB44,"*"&amp;'ICD codes-diseases'!$A$15&amp;"*"),"YES",IF(COUNTIF(U44:AB44,"*"&amp;'ICD codes-diseases'!$A$16&amp;"*"),"YES",IF(COUNTIF(U44:AB44,"*"&amp;'ICD codes-diseases'!$A$17&amp;"*"),"YES",IF(COUNTIF(U44:AB44,"*"&amp;'ICD codes-diseases'!$A$18&amp;"*"),"YES",IF(COUNTIF(U44:AB44,"*"&amp;'ICD codes-diseases'!$A$19&amp;"*"),"YES",IF(COUNTIF(U44:AB44,"*"&amp;'ICD codes-diseases'!$A$20&amp;"*"),"YES",IF(COUNTIF(U44:AB44,"*"&amp;'ICD codes-diseases'!$A$21&amp;"*"),"YES",IF(COUNTIF(U44:AB44,"*"&amp;'ICD codes-diseases'!$A$22&amp;"*"),"YES",IF(COUNTIF(U44:AB44,"*"&amp;'ICD codes-diseases'!$A$23&amp;"*"),"YES",IF(COUNTIF(U44:AB44,"*"&amp;'ICD codes-diseases'!$A$24&amp;"*"),"YES",IF(COUNTIF(U44:AB44,"*"&amp;'ICD codes-diseases'!$A$25&amp;"*"),"YES",IF(COUNTIF(U44:AB44,"*"&amp;'ICD codes-diseases'!$A$26&amp;"*"),"YES",IF(COUNTIF(U44:AB44,"*"&amp;'ICD codes-diseases'!$A$27&amp;"*"),"YES",IF(COUNTIF(U44:AB44,"*"&amp;'ICD codes-diseases'!$A$28&amp;"*"),"YES",IF(COUNTIF(U44:AB44,"*"&amp;'ICD codes-diseases'!$A$29&amp;"*"),"YES",IF(COUNTIF(U44:AB44,"*"&amp;'ICD codes-diseases'!$A$30&amp;"*"),"YES","NO"))))))))))))))))</f>
        <v>NO</v>
      </c>
      <c r="AE44" s="1" t="str">
        <f>IF(COUNTIF(U44:AB44,"*"&amp;'ICD codes-diseases'!$A$92&amp;"*"),"YES","NO")</f>
        <v>NO</v>
      </c>
      <c r="AF44" s="10" t="str">
        <f>IF(COUNTIF(U44:AB44,"*"&amp;'ICD codes-diseases'!$A$34&amp;"*"),"YES",IF(COUNTIF(U44:AB44,"*"&amp;'ICD codes-diseases'!$A$35&amp;"*"),"YES",IF(COUNTIF(U44:AB44,"*"&amp;'ICD codes-diseases'!$A$36&amp;"*"),"YES",IF(COUNTIF(U44:AB44,"*"&amp;'ICD codes-diseases'!$A$37&amp;"*"),"YES",IF(COUNTIF(U44:AB44,"*"&amp;'ICD codes-diseases'!$A$38&amp;"*"),"YES",IF(COUNTIF(U44:AB44,"*"&amp;'ICD codes-diseases'!$A$39&amp;"*"),"YES","NO"))))))</f>
        <v>NO</v>
      </c>
      <c r="AG44" s="1" t="str">
        <f>IF(COUNTIF(U44:AB44,'ICD codes-diseases'!$A$113),"YES","NO")</f>
        <v>NO</v>
      </c>
      <c r="AH44" s="1" t="str">
        <f>IF(COUNTIF(U44:AB44,"*"&amp;'ICD codes-diseases'!$A$96&amp;"*"),"YES",IF(COUNTIF(U44:AB44,"*"&amp;'ICD codes-diseases'!$A$97&amp;"*"),"YES",IF(COUNTIF(U44:AB44,"*"&amp;'ICD codes-diseases'!$A$98&amp;"*"),"YES",IF(COUNTIF(U44:AB44,"*"&amp;'ICD codes-diseases'!$A$99&amp;"*"),"YES",IF(COUNTIF(U44:AB44,"*"&amp;'ICD codes-diseases'!$A$100&amp;"*"),"YES",IF(COUNTIF(U44:AB44,"*"&amp;'ICD codes-diseases'!$A$101&amp;"*"),"YES",IF(COUNTIF(U44:AB44,"*"&amp;'ICD codes-diseases'!$A$102&amp;"*"),"YES",IF(COUNTIF(U44:AB44,"*"&amp;'ICD codes-diseases'!$A$103&amp;"*"),"YES","NO"))))))))</f>
        <v>NO</v>
      </c>
      <c r="AI44" s="1" t="str">
        <f>IF(COUNTIF(U44:AB44,"*"&amp;'ICD codes-diseases'!$A$116&amp;"*"),"YES",IF(COUNTIF(U44:AB44,"*"&amp;'ICD codes-diseases'!$A$117&amp;"*"),"YES","NO"))</f>
        <v>NO</v>
      </c>
      <c r="AJ44" s="1" t="str">
        <f>IF(COUNTIF(U44:AB44,"*"&amp;'ICD codes-diseases'!$A$206&amp;"*"),"YES","NO")</f>
        <v>NO</v>
      </c>
      <c r="AK44" s="1" t="str">
        <f>IF(COUNTIF(U44:AB44,"*"&amp;'ICD codes-diseases'!$A$217&amp;"*"),"YES","NO")</f>
        <v>NO</v>
      </c>
      <c r="AL44" s="1" t="str">
        <f>IF(COUNTIF(U44:AB44,"*"&amp;'ICD codes-diseases'!$A$216&amp;"*"),"YES","NO")</f>
        <v>NO</v>
      </c>
      <c r="AM44" s="1" t="str">
        <f>IF(COUNTIF(U44:AB44,"*"&amp;'ICD codes-diseases'!$A$73&amp;"*"),"YES",IF(COUNTIF(U44:AB44,"*"&amp;'ICD codes-diseases'!$A$74&amp;"*"),"YES",IF(COUNTIF(U44:AB44,"*"&amp;'ICD codes-diseases'!$A$75&amp;"*"),"YES","NO")))</f>
        <v>YES</v>
      </c>
      <c r="AN44" s="1" t="str">
        <f>IF(COUNTIF(U44:AB44,"*"&amp;'ICD codes-diseases'!$A$76&amp;"*"),"YES",IF(COUNTIF(U44:AB44,"*"&amp;'ICD codes-diseases'!$A$77&amp;"*"),"YES",IF(COUNTIF(U44:AB44,"*"&amp;'ICD codes-diseases'!$A$78&amp;"*"),"YES","NO")))</f>
        <v>NO</v>
      </c>
      <c r="AO44" s="1" t="str">
        <f>IF(COUNTIF(U44:AB44,"*"&amp;'ICD codes-diseases'!$A$209&amp;"*"),"YES",IF(COUNTIF(U44:AB44,"*"&amp;'ICD codes-diseases'!$A$212&amp;"*"),"YES","NO"))</f>
        <v>NO</v>
      </c>
      <c r="AP44" s="1" t="str">
        <f>IF(COUNTIF(U44:AB44,"*"&amp;'ICD codes-diseases'!$A$47&amp;"*"),"YES",IF(COUNTIF(U44:AB44,"*"&amp;'ICD codes-diseases'!$A$48&amp;"*"),"YES",IF(COUNTIF(U44:AB44,"*"&amp;'ICD codes-diseases'!$A$49&amp;"*"),"YES",IF(COUNTIF(U44:AB44,"*"&amp;'ICD codes-diseases'!$A$50&amp;"*"),"YES",IF(COUNTIF(U44:AB44,"*"&amp;'ICD codes-diseases'!$A$52&amp;"*"),"YES",IF(COUNTIF(U44:AB44,"*"&amp;'ICD codes-diseases'!$A$53&amp;"*"),"YES",IF(COUNTIF(U44:AB44,"*"&amp;'ICD codes-diseases'!$A$54&amp;"*"),"YES",IF(COUNTIF(U44:AB44,"*"&amp;'ICD codes-diseases'!$A$55&amp;"*"),"YES",IF(COUNTIF(U44:AB44,"*"&amp;'ICD codes-diseases'!$A$56&amp;"*"),"YES",IF(COUNTIF(U44:AB44,"*"&amp;'ICD codes-diseases'!$A$57&amp;"*"),"YES",IF(COUNTIF(U44:AB44,"*"&amp;'ICD codes-diseases'!$A$58&amp;"*"),"YES",IF(COUNTIF(U44:AB44,"*"&amp;'ICD codes-diseases'!$A$60&amp;"*"),"YES",IF(COUNTIF(U44:AB44,"*"&amp;'ICD codes-diseases'!$A$61&amp;"*"),"YES","NO")))))))))))))</f>
        <v>NO</v>
      </c>
      <c r="AQ44" s="10" t="b">
        <f t="shared" si="2"/>
        <v>1</v>
      </c>
      <c r="AR44">
        <v>0</v>
      </c>
      <c r="AS44">
        <v>5</v>
      </c>
      <c r="AT44">
        <v>5</v>
      </c>
      <c r="AU44">
        <v>5</v>
      </c>
      <c r="AV44" t="b">
        <f t="shared" si="3"/>
        <v>1</v>
      </c>
      <c r="AW44">
        <v>1</v>
      </c>
      <c r="AX44">
        <v>106</v>
      </c>
      <c r="AY44">
        <v>85</v>
      </c>
      <c r="AZ44">
        <v>0</v>
      </c>
      <c r="BA44">
        <v>3</v>
      </c>
      <c r="BB44">
        <v>5</v>
      </c>
      <c r="BC44">
        <v>0</v>
      </c>
      <c r="BD44">
        <v>1</v>
      </c>
      <c r="BE44">
        <f t="shared" si="10"/>
        <v>2</v>
      </c>
      <c r="BF44" t="s">
        <v>37</v>
      </c>
      <c r="BG44" t="s">
        <v>38</v>
      </c>
      <c r="BH44">
        <f t="shared" si="11"/>
        <v>2</v>
      </c>
      <c r="BI44" t="s">
        <v>37</v>
      </c>
      <c r="BJ44" t="s">
        <v>38</v>
      </c>
      <c r="BK44" t="s">
        <v>37</v>
      </c>
      <c r="BL44" t="b">
        <v>0</v>
      </c>
      <c r="BM44" s="16">
        <v>3</v>
      </c>
      <c r="BN44" s="16">
        <v>1</v>
      </c>
      <c r="BO44" s="16">
        <v>4</v>
      </c>
      <c r="BP44" s="16">
        <v>3</v>
      </c>
      <c r="BQ44" s="16">
        <v>3</v>
      </c>
      <c r="BR44" s="16">
        <v>3</v>
      </c>
      <c r="BS44" s="16">
        <v>1</v>
      </c>
      <c r="BT44" s="16">
        <v>0</v>
      </c>
      <c r="BU44" s="16">
        <v>0</v>
      </c>
      <c r="BV44" s="16">
        <v>3</v>
      </c>
      <c r="BW44" s="16">
        <v>3</v>
      </c>
      <c r="BX44" s="16">
        <v>1</v>
      </c>
      <c r="BY44" s="16">
        <v>4</v>
      </c>
      <c r="BZ44" s="16">
        <v>1</v>
      </c>
      <c r="CA44" s="16">
        <v>0</v>
      </c>
      <c r="CB44" s="16">
        <v>4</v>
      </c>
      <c r="CC44" s="18">
        <v>0</v>
      </c>
      <c r="CD44" s="18">
        <v>0</v>
      </c>
      <c r="CE44" s="18">
        <v>1</v>
      </c>
      <c r="CF44" s="18">
        <v>1</v>
      </c>
      <c r="CG44" s="18">
        <v>4</v>
      </c>
      <c r="CH44" s="18">
        <v>3</v>
      </c>
      <c r="CI44" s="18">
        <v>1</v>
      </c>
      <c r="CJ44" s="18">
        <v>4</v>
      </c>
      <c r="CK44" s="18">
        <v>1</v>
      </c>
      <c r="CL44" s="18">
        <v>1</v>
      </c>
      <c r="CM44" s="18">
        <v>0</v>
      </c>
      <c r="CN44" s="18">
        <v>0</v>
      </c>
      <c r="CO44" s="18">
        <v>3</v>
      </c>
      <c r="CP44" s="18">
        <v>1</v>
      </c>
      <c r="CQ44" s="18">
        <v>0</v>
      </c>
      <c r="CR44" s="18">
        <v>4</v>
      </c>
      <c r="CS44">
        <f t="shared" si="4"/>
        <v>10</v>
      </c>
      <c r="CT44">
        <f t="shared" si="5"/>
        <v>6</v>
      </c>
      <c r="CU44">
        <f t="shared" si="6"/>
        <v>8</v>
      </c>
      <c r="CV44">
        <f t="shared" si="7"/>
        <v>24</v>
      </c>
      <c r="CW44">
        <v>0</v>
      </c>
      <c r="CX44">
        <v>0</v>
      </c>
      <c r="CY44">
        <v>4</v>
      </c>
      <c r="CZ44" t="b">
        <v>1</v>
      </c>
    </row>
    <row r="45" spans="1:104" x14ac:dyDescent="0.35">
      <c r="A45" s="10">
        <v>44</v>
      </c>
      <c r="B45" t="s">
        <v>436</v>
      </c>
      <c r="C45" s="1">
        <v>20647</v>
      </c>
      <c r="D45" s="9">
        <f t="shared" si="0"/>
        <v>61</v>
      </c>
      <c r="E45" s="9">
        <f t="shared" si="8"/>
        <v>2</v>
      </c>
      <c r="F45" s="1">
        <v>42011</v>
      </c>
      <c r="G45" s="3">
        <v>43193</v>
      </c>
      <c r="H45" s="12">
        <f t="shared" si="9"/>
        <v>38.866666666666667</v>
      </c>
      <c r="I45">
        <v>4</v>
      </c>
      <c r="J45">
        <v>0</v>
      </c>
      <c r="K45">
        <f t="shared" si="1"/>
        <v>7</v>
      </c>
      <c r="L45" t="b">
        <v>0</v>
      </c>
      <c r="M45" t="b">
        <v>0</v>
      </c>
      <c r="N45" t="b">
        <v>0</v>
      </c>
      <c r="O45" t="b">
        <v>0</v>
      </c>
      <c r="P45" t="b">
        <v>0</v>
      </c>
      <c r="Q45" t="b">
        <v>0</v>
      </c>
      <c r="R45" t="b">
        <v>0</v>
      </c>
      <c r="S45" t="b">
        <v>0</v>
      </c>
      <c r="T45" t="b">
        <v>1</v>
      </c>
      <c r="U45" t="s">
        <v>49</v>
      </c>
      <c r="V45" t="s">
        <v>43</v>
      </c>
      <c r="W45" t="s">
        <v>48</v>
      </c>
      <c r="X45" t="s">
        <v>85</v>
      </c>
      <c r="Y45" t="s">
        <v>96</v>
      </c>
      <c r="Z45" t="s">
        <v>46</v>
      </c>
      <c r="AC45" s="11" t="str">
        <f>IF(OR(INDEX(U45='ICD-codes-stroke'!$A$1:$A$20,)),"1",IF(OR(INDEX(U45='ICD-codes-stroke'!$A$22:$A$35,)),"2",IF(OR(INDEX(U45='ICD-codes-stroke'!$A$37:$A$64,)),"3","")))</f>
        <v>3</v>
      </c>
      <c r="AD45" s="1" t="str">
        <f>IF(COUNTIF(U45:AB45,"*"&amp;'ICD codes-diseases'!$A$15&amp;"*"),"YES",IF(COUNTIF(U45:AB45,"*"&amp;'ICD codes-diseases'!$A$16&amp;"*"),"YES",IF(COUNTIF(U45:AB45,"*"&amp;'ICD codes-diseases'!$A$17&amp;"*"),"YES",IF(COUNTIF(U45:AB45,"*"&amp;'ICD codes-diseases'!$A$18&amp;"*"),"YES",IF(COUNTIF(U45:AB45,"*"&amp;'ICD codes-diseases'!$A$19&amp;"*"),"YES",IF(COUNTIF(U45:AB45,"*"&amp;'ICD codes-diseases'!$A$20&amp;"*"),"YES",IF(COUNTIF(U45:AB45,"*"&amp;'ICD codes-diseases'!$A$21&amp;"*"),"YES",IF(COUNTIF(U45:AB45,"*"&amp;'ICD codes-diseases'!$A$22&amp;"*"),"YES",IF(COUNTIF(U45:AB45,"*"&amp;'ICD codes-diseases'!$A$23&amp;"*"),"YES",IF(COUNTIF(U45:AB45,"*"&amp;'ICD codes-diseases'!$A$24&amp;"*"),"YES",IF(COUNTIF(U45:AB45,"*"&amp;'ICD codes-diseases'!$A$25&amp;"*"),"YES",IF(COUNTIF(U45:AB45,"*"&amp;'ICD codes-diseases'!$A$26&amp;"*"),"YES",IF(COUNTIF(U45:AB45,"*"&amp;'ICD codes-diseases'!$A$27&amp;"*"),"YES",IF(COUNTIF(U45:AB45,"*"&amp;'ICD codes-diseases'!$A$28&amp;"*"),"YES",IF(COUNTIF(U45:AB45,"*"&amp;'ICD codes-diseases'!$A$29&amp;"*"),"YES",IF(COUNTIF(U45:AB45,"*"&amp;'ICD codes-diseases'!$A$30&amp;"*"),"YES","NO"))))))))))))))))</f>
        <v>NO</v>
      </c>
      <c r="AE45" s="1" t="str">
        <f>IF(COUNTIF(U45:AB45,"*"&amp;'ICD codes-diseases'!$A$92&amp;"*"),"YES","NO")</f>
        <v>YES</v>
      </c>
      <c r="AF45" s="10" t="str">
        <f>IF(COUNTIF(U45:AB45,"*"&amp;'ICD codes-diseases'!$A$34&amp;"*"),"YES",IF(COUNTIF(U45:AB45,"*"&amp;'ICD codes-diseases'!$A$35&amp;"*"),"YES",IF(COUNTIF(U45:AB45,"*"&amp;'ICD codes-diseases'!$A$36&amp;"*"),"YES",IF(COUNTIF(U45:AB45,"*"&amp;'ICD codes-diseases'!$A$37&amp;"*"),"YES",IF(COUNTIF(U45:AB45,"*"&amp;'ICD codes-diseases'!$A$38&amp;"*"),"YES",IF(COUNTIF(U45:AB45,"*"&amp;'ICD codes-diseases'!$A$39&amp;"*"),"YES","NO"))))))</f>
        <v>YES</v>
      </c>
      <c r="AG45" s="1" t="str">
        <f>IF(COUNTIF(U45:AB45,'ICD codes-diseases'!$A$113),"YES","NO")</f>
        <v>NO</v>
      </c>
      <c r="AH45" s="1" t="str">
        <f>IF(COUNTIF(U45:AB45,"*"&amp;'ICD codes-diseases'!$A$96&amp;"*"),"YES",IF(COUNTIF(U45:AB45,"*"&amp;'ICD codes-diseases'!$A$97&amp;"*"),"YES",IF(COUNTIF(U45:AB45,"*"&amp;'ICD codes-diseases'!$A$98&amp;"*"),"YES",IF(COUNTIF(U45:AB45,"*"&amp;'ICD codes-diseases'!$A$99&amp;"*"),"YES",IF(COUNTIF(U45:AB45,"*"&amp;'ICD codes-diseases'!$A$100&amp;"*"),"YES",IF(COUNTIF(U45:AB45,"*"&amp;'ICD codes-diseases'!$A$101&amp;"*"),"YES",IF(COUNTIF(U45:AB45,"*"&amp;'ICD codes-diseases'!$A$102&amp;"*"),"YES",IF(COUNTIF(U45:AB45,"*"&amp;'ICD codes-diseases'!$A$103&amp;"*"),"YES","NO"))))))))</f>
        <v>NO</v>
      </c>
      <c r="AI45" s="1" t="str">
        <f>IF(COUNTIF(U45:AB45,"*"&amp;'ICD codes-diseases'!$A$116&amp;"*"),"YES",IF(COUNTIF(U45:AB45,"*"&amp;'ICD codes-diseases'!$A$117&amp;"*"),"YES","NO"))</f>
        <v>NO</v>
      </c>
      <c r="AJ45" s="1" t="str">
        <f>IF(COUNTIF(U45:AB45,"*"&amp;'ICD codes-diseases'!$A$206&amp;"*"),"YES","NO")</f>
        <v>NO</v>
      </c>
      <c r="AK45" s="1" t="str">
        <f>IF(COUNTIF(U45:AB45,"*"&amp;'ICD codes-diseases'!$A$217&amp;"*"),"YES","NO")</f>
        <v>NO</v>
      </c>
      <c r="AL45" s="1" t="str">
        <f>IF(COUNTIF(U45:AB45,"*"&amp;'ICD codes-diseases'!$A$216&amp;"*"),"YES","NO")</f>
        <v>NO</v>
      </c>
      <c r="AM45" s="1" t="str">
        <f>IF(COUNTIF(U45:AB45,"*"&amp;'ICD codes-diseases'!$A$73&amp;"*"),"YES",IF(COUNTIF(U45:AB45,"*"&amp;'ICD codes-diseases'!$A$74&amp;"*"),"YES",IF(COUNTIF(U45:AB45,"*"&amp;'ICD codes-diseases'!$A$75&amp;"*"),"YES","NO")))</f>
        <v>YES</v>
      </c>
      <c r="AN45" s="1" t="str">
        <f>IF(COUNTIF(U45:AB45,"*"&amp;'ICD codes-diseases'!$A$76&amp;"*"),"YES",IF(COUNTIF(U45:AB45,"*"&amp;'ICD codes-diseases'!$A$77&amp;"*"),"YES",IF(COUNTIF(U45:AB45,"*"&amp;'ICD codes-diseases'!$A$78&amp;"*"),"YES","NO")))</f>
        <v>NO</v>
      </c>
      <c r="AO45" s="1" t="str">
        <f>IF(COUNTIF(U45:AB45,"*"&amp;'ICD codes-diseases'!$A$209&amp;"*"),"YES",IF(COUNTIF(U45:AB45,"*"&amp;'ICD codes-diseases'!$A$212&amp;"*"),"YES","NO"))</f>
        <v>NO</v>
      </c>
      <c r="AP45" s="1" t="str">
        <f>IF(COUNTIF(U45:AB45,"*"&amp;'ICD codes-diseases'!$A$47&amp;"*"),"YES",IF(COUNTIF(U45:AB45,"*"&amp;'ICD codes-diseases'!$A$48&amp;"*"),"YES",IF(COUNTIF(U45:AB45,"*"&amp;'ICD codes-diseases'!$A$49&amp;"*"),"YES",IF(COUNTIF(U45:AB45,"*"&amp;'ICD codes-diseases'!$A$50&amp;"*"),"YES",IF(COUNTIF(U45:AB45,"*"&amp;'ICD codes-diseases'!$A$52&amp;"*"),"YES",IF(COUNTIF(U45:AB45,"*"&amp;'ICD codes-diseases'!$A$53&amp;"*"),"YES",IF(COUNTIF(U45:AB45,"*"&amp;'ICD codes-diseases'!$A$54&amp;"*"),"YES",IF(COUNTIF(U45:AB45,"*"&amp;'ICD codes-diseases'!$A$55&amp;"*"),"YES",IF(COUNTIF(U45:AB45,"*"&amp;'ICD codes-diseases'!$A$56&amp;"*"),"YES",IF(COUNTIF(U45:AB45,"*"&amp;'ICD codes-diseases'!$A$57&amp;"*"),"YES",IF(COUNTIF(U45:AB45,"*"&amp;'ICD codes-diseases'!$A$58&amp;"*"),"YES",IF(COUNTIF(U45:AB45,"*"&amp;'ICD codes-diseases'!$A$60&amp;"*"),"YES",IF(COUNTIF(U45:AB45,"*"&amp;'ICD codes-diseases'!$A$61&amp;"*"),"YES","NO")))))))))))))</f>
        <v>NO</v>
      </c>
      <c r="AQ45" s="10" t="b">
        <f t="shared" si="2"/>
        <v>1</v>
      </c>
      <c r="AR45">
        <v>0</v>
      </c>
      <c r="AS45">
        <v>5</v>
      </c>
      <c r="AT45">
        <v>5</v>
      </c>
      <c r="AU45">
        <v>5</v>
      </c>
      <c r="AV45" t="b">
        <f t="shared" si="3"/>
        <v>1</v>
      </c>
      <c r="AW45">
        <v>1</v>
      </c>
      <c r="AX45">
        <v>106</v>
      </c>
      <c r="AY45">
        <v>75</v>
      </c>
      <c r="AZ45">
        <v>1</v>
      </c>
      <c r="BA45">
        <v>3</v>
      </c>
      <c r="BB45">
        <v>4</v>
      </c>
      <c r="BC45">
        <v>0</v>
      </c>
      <c r="BD45">
        <v>2</v>
      </c>
      <c r="BE45">
        <f t="shared" si="10"/>
        <v>2</v>
      </c>
      <c r="BF45" t="s">
        <v>37</v>
      </c>
      <c r="BG45" t="s">
        <v>38</v>
      </c>
      <c r="BH45">
        <f t="shared" si="11"/>
        <v>2</v>
      </c>
      <c r="BI45" t="s">
        <v>37</v>
      </c>
      <c r="BJ45" t="s">
        <v>38</v>
      </c>
      <c r="BK45" t="s">
        <v>37</v>
      </c>
      <c r="BL45" t="b">
        <v>0</v>
      </c>
      <c r="BM45" s="16">
        <v>7</v>
      </c>
      <c r="BN45" s="16">
        <v>4</v>
      </c>
      <c r="BO45" s="16">
        <v>4</v>
      </c>
      <c r="BP45" s="16">
        <v>4</v>
      </c>
      <c r="BQ45" s="16">
        <v>5</v>
      </c>
      <c r="BR45" s="16">
        <v>4</v>
      </c>
      <c r="BS45" s="16">
        <v>4</v>
      </c>
      <c r="BT45" s="16">
        <v>4</v>
      </c>
      <c r="BU45" s="16">
        <v>7</v>
      </c>
      <c r="BV45" s="16">
        <v>4</v>
      </c>
      <c r="BW45" s="16">
        <v>7</v>
      </c>
      <c r="BX45" s="16">
        <v>4</v>
      </c>
      <c r="BY45" s="16">
        <v>7</v>
      </c>
      <c r="BZ45" s="16">
        <v>4</v>
      </c>
      <c r="CA45" s="16">
        <v>7</v>
      </c>
      <c r="CB45" s="16">
        <v>4</v>
      </c>
      <c r="CC45" s="18">
        <v>0</v>
      </c>
      <c r="CD45" s="18">
        <v>0</v>
      </c>
      <c r="CE45" s="18">
        <v>0</v>
      </c>
      <c r="CF45" s="18">
        <v>1</v>
      </c>
      <c r="CG45" s="18">
        <v>7</v>
      </c>
      <c r="CH45" s="18">
        <v>4</v>
      </c>
      <c r="CI45" s="18">
        <v>7</v>
      </c>
      <c r="CJ45" s="18">
        <v>4</v>
      </c>
      <c r="CK45" s="18">
        <v>0</v>
      </c>
      <c r="CL45" s="18">
        <v>0</v>
      </c>
      <c r="CM45" s="18">
        <v>0</v>
      </c>
      <c r="CN45" s="18">
        <v>7</v>
      </c>
      <c r="CO45" s="18">
        <v>4</v>
      </c>
      <c r="CP45" s="18">
        <v>4</v>
      </c>
      <c r="CQ45" s="18">
        <v>4</v>
      </c>
      <c r="CR45" s="18">
        <v>4</v>
      </c>
      <c r="CS45">
        <f t="shared" si="4"/>
        <v>1</v>
      </c>
      <c r="CT45">
        <f t="shared" si="5"/>
        <v>17</v>
      </c>
      <c r="CU45">
        <f t="shared" si="6"/>
        <v>0</v>
      </c>
      <c r="CV45">
        <f t="shared" si="7"/>
        <v>18</v>
      </c>
      <c r="CW45">
        <v>0</v>
      </c>
      <c r="CX45">
        <v>0</v>
      </c>
      <c r="CY45">
        <v>2</v>
      </c>
      <c r="CZ45" t="b">
        <v>1</v>
      </c>
    </row>
    <row r="46" spans="1:104" x14ac:dyDescent="0.35">
      <c r="A46" s="10">
        <v>45</v>
      </c>
      <c r="B46" t="s">
        <v>436</v>
      </c>
      <c r="C46" s="1">
        <v>28741</v>
      </c>
      <c r="D46" s="9">
        <f t="shared" si="0"/>
        <v>39</v>
      </c>
      <c r="E46" s="9">
        <f t="shared" si="8"/>
        <v>1</v>
      </c>
      <c r="F46" s="1">
        <v>43170</v>
      </c>
      <c r="G46" s="3">
        <v>43193</v>
      </c>
      <c r="H46" s="12">
        <f t="shared" si="9"/>
        <v>0.73333333333333328</v>
      </c>
      <c r="I46">
        <v>3</v>
      </c>
      <c r="J46">
        <v>2</v>
      </c>
      <c r="K46">
        <f t="shared" si="1"/>
        <v>1</v>
      </c>
      <c r="L46" t="b">
        <v>1</v>
      </c>
      <c r="M46" t="b">
        <v>0</v>
      </c>
      <c r="N46" t="b">
        <v>0</v>
      </c>
      <c r="O46" t="b">
        <v>0</v>
      </c>
      <c r="P46" t="b">
        <v>0</v>
      </c>
      <c r="Q46" t="b">
        <v>0</v>
      </c>
      <c r="R46" t="b">
        <v>0</v>
      </c>
      <c r="S46" t="b">
        <v>0</v>
      </c>
      <c r="T46" t="b">
        <v>0</v>
      </c>
      <c r="U46" t="s">
        <v>57</v>
      </c>
      <c r="V46" t="s">
        <v>43</v>
      </c>
      <c r="W46" t="s">
        <v>48</v>
      </c>
      <c r="X46" t="s">
        <v>97</v>
      </c>
      <c r="Y46" t="s">
        <v>85</v>
      </c>
      <c r="AC46" s="11" t="str">
        <f>IF(OR(INDEX(U46='ICD-codes-stroke'!$A$1:$A$20,)),"1",IF(OR(INDEX(U46='ICD-codes-stroke'!$A$22:$A$35,)),"2",IF(OR(INDEX(U46='ICD-codes-stroke'!$A$37:$A$64,)),"3","")))</f>
        <v>3</v>
      </c>
      <c r="AD46" s="1" t="str">
        <f>IF(COUNTIF(U46:AB46,"*"&amp;'ICD codes-diseases'!$A$15&amp;"*"),"YES",IF(COUNTIF(U46:AB46,"*"&amp;'ICD codes-diseases'!$A$16&amp;"*"),"YES",IF(COUNTIF(U46:AB46,"*"&amp;'ICD codes-diseases'!$A$17&amp;"*"),"YES",IF(COUNTIF(U46:AB46,"*"&amp;'ICD codes-diseases'!$A$18&amp;"*"),"YES",IF(COUNTIF(U46:AB46,"*"&amp;'ICD codes-diseases'!$A$19&amp;"*"),"YES",IF(COUNTIF(U46:AB46,"*"&amp;'ICD codes-diseases'!$A$20&amp;"*"),"YES",IF(COUNTIF(U46:AB46,"*"&amp;'ICD codes-diseases'!$A$21&amp;"*"),"YES",IF(COUNTIF(U46:AB46,"*"&amp;'ICD codes-diseases'!$A$22&amp;"*"),"YES",IF(COUNTIF(U46:AB46,"*"&amp;'ICD codes-diseases'!$A$23&amp;"*"),"YES",IF(COUNTIF(U46:AB46,"*"&amp;'ICD codes-diseases'!$A$24&amp;"*"),"YES",IF(COUNTIF(U46:AB46,"*"&amp;'ICD codes-diseases'!$A$25&amp;"*"),"YES",IF(COUNTIF(U46:AB46,"*"&amp;'ICD codes-diseases'!$A$26&amp;"*"),"YES",IF(COUNTIF(U46:AB46,"*"&amp;'ICD codes-diseases'!$A$27&amp;"*"),"YES",IF(COUNTIF(U46:AB46,"*"&amp;'ICD codes-diseases'!$A$28&amp;"*"),"YES",IF(COUNTIF(U46:AB46,"*"&amp;'ICD codes-diseases'!$A$29&amp;"*"),"YES",IF(COUNTIF(U46:AB46,"*"&amp;'ICD codes-diseases'!$A$30&amp;"*"),"YES","NO"))))))))))))))))</f>
        <v>NO</v>
      </c>
      <c r="AE46" s="1" t="str">
        <f>IF(COUNTIF(U46:AB46,"*"&amp;'ICD codes-diseases'!$A$92&amp;"*"),"YES","NO")</f>
        <v>YES</v>
      </c>
      <c r="AF46" s="10" t="str">
        <f>IF(COUNTIF(U46:AB46,"*"&amp;'ICD codes-diseases'!$A$34&amp;"*"),"YES",IF(COUNTIF(U46:AB46,"*"&amp;'ICD codes-diseases'!$A$35&amp;"*"),"YES",IF(COUNTIF(U46:AB46,"*"&amp;'ICD codes-diseases'!$A$36&amp;"*"),"YES",IF(COUNTIF(U46:AB46,"*"&amp;'ICD codes-diseases'!$A$37&amp;"*"),"YES",IF(COUNTIF(U46:AB46,"*"&amp;'ICD codes-diseases'!$A$38&amp;"*"),"YES",IF(COUNTIF(U46:AB46,"*"&amp;'ICD codes-diseases'!$A$39&amp;"*"),"YES","NO"))))))</f>
        <v>YES</v>
      </c>
      <c r="AG46" s="1" t="str">
        <f>IF(COUNTIF(U46:AB46,'ICD codes-diseases'!$A$113),"YES","NO")</f>
        <v>NO</v>
      </c>
      <c r="AH46" s="1" t="str">
        <f>IF(COUNTIF(U46:AB46,"*"&amp;'ICD codes-diseases'!$A$96&amp;"*"),"YES",IF(COUNTIF(U46:AB46,"*"&amp;'ICD codes-diseases'!$A$97&amp;"*"),"YES",IF(COUNTIF(U46:AB46,"*"&amp;'ICD codes-diseases'!$A$98&amp;"*"),"YES",IF(COUNTIF(U46:AB46,"*"&amp;'ICD codes-diseases'!$A$99&amp;"*"),"YES",IF(COUNTIF(U46:AB46,"*"&amp;'ICD codes-diseases'!$A$100&amp;"*"),"YES",IF(COUNTIF(U46:AB46,"*"&amp;'ICD codes-diseases'!$A$101&amp;"*"),"YES",IF(COUNTIF(U46:AB46,"*"&amp;'ICD codes-diseases'!$A$102&amp;"*"),"YES",IF(COUNTIF(U46:AB46,"*"&amp;'ICD codes-diseases'!$A$103&amp;"*"),"YES","NO"))))))))</f>
        <v>NO</v>
      </c>
      <c r="AI46" s="1" t="str">
        <f>IF(COUNTIF(U46:AB46,"*"&amp;'ICD codes-diseases'!$A$116&amp;"*"),"YES",IF(COUNTIF(U46:AB46,"*"&amp;'ICD codes-diseases'!$A$117&amp;"*"),"YES","NO"))</f>
        <v>NO</v>
      </c>
      <c r="AJ46" s="1" t="str">
        <f>IF(COUNTIF(U46:AB46,"*"&amp;'ICD codes-diseases'!$A$206&amp;"*"),"YES","NO")</f>
        <v>NO</v>
      </c>
      <c r="AK46" s="1" t="str">
        <f>IF(COUNTIF(U46:AB46,"*"&amp;'ICD codes-diseases'!$A$217&amp;"*"),"YES","NO")</f>
        <v>NO</v>
      </c>
      <c r="AL46" s="1" t="str">
        <f>IF(COUNTIF(U46:AB46,"*"&amp;'ICD codes-diseases'!$A$216&amp;"*"),"YES","NO")</f>
        <v>NO</v>
      </c>
      <c r="AM46" s="1" t="str">
        <f>IF(COUNTIF(U46:AB46,"*"&amp;'ICD codes-diseases'!$A$73&amp;"*"),"YES",IF(COUNTIF(U46:AB46,"*"&amp;'ICD codes-diseases'!$A$74&amp;"*"),"YES",IF(COUNTIF(U46:AB46,"*"&amp;'ICD codes-diseases'!$A$75&amp;"*"),"YES","NO")))</f>
        <v>YES</v>
      </c>
      <c r="AN46" s="1" t="str">
        <f>IF(COUNTIF(U46:AB46,"*"&amp;'ICD codes-diseases'!$A$76&amp;"*"),"YES",IF(COUNTIF(U46:AB46,"*"&amp;'ICD codes-diseases'!$A$77&amp;"*"),"YES",IF(COUNTIF(U46:AB46,"*"&amp;'ICD codes-diseases'!$A$78&amp;"*"),"YES","NO")))</f>
        <v>NO</v>
      </c>
      <c r="AO46" s="1" t="str">
        <f>IF(COUNTIF(U46:AB46,"*"&amp;'ICD codes-diseases'!$A$209&amp;"*"),"YES",IF(COUNTIF(U46:AB46,"*"&amp;'ICD codes-diseases'!$A$212&amp;"*"),"YES","NO"))</f>
        <v>NO</v>
      </c>
      <c r="AP46" s="1" t="str">
        <f>IF(COUNTIF(U46:AB46,"*"&amp;'ICD codes-diseases'!$A$47&amp;"*"),"YES",IF(COUNTIF(U46:AB46,"*"&amp;'ICD codes-diseases'!$A$48&amp;"*"),"YES",IF(COUNTIF(U46:AB46,"*"&amp;'ICD codes-diseases'!$A$49&amp;"*"),"YES",IF(COUNTIF(U46:AB46,"*"&amp;'ICD codes-diseases'!$A$50&amp;"*"),"YES",IF(COUNTIF(U46:AB46,"*"&amp;'ICD codes-diseases'!$A$52&amp;"*"),"YES",IF(COUNTIF(U46:AB46,"*"&amp;'ICD codes-diseases'!$A$53&amp;"*"),"YES",IF(COUNTIF(U46:AB46,"*"&amp;'ICD codes-diseases'!$A$54&amp;"*"),"YES",IF(COUNTIF(U46:AB46,"*"&amp;'ICD codes-diseases'!$A$55&amp;"*"),"YES",IF(COUNTIF(U46:AB46,"*"&amp;'ICD codes-diseases'!$A$56&amp;"*"),"YES",IF(COUNTIF(U46:AB46,"*"&amp;'ICD codes-diseases'!$A$57&amp;"*"),"YES",IF(COUNTIF(U46:AB46,"*"&amp;'ICD codes-diseases'!$A$58&amp;"*"),"YES",IF(COUNTIF(U46:AB46,"*"&amp;'ICD codes-diseases'!$A$60&amp;"*"),"YES",IF(COUNTIF(U46:AB46,"*"&amp;'ICD codes-diseases'!$A$61&amp;"*"),"YES","NO")))))))))))))</f>
        <v>NO</v>
      </c>
      <c r="AQ46" s="10" t="b">
        <f t="shared" si="2"/>
        <v>1</v>
      </c>
      <c r="AR46">
        <v>0</v>
      </c>
      <c r="AS46">
        <v>5</v>
      </c>
      <c r="AT46">
        <v>5</v>
      </c>
      <c r="AU46">
        <v>5</v>
      </c>
      <c r="AV46" t="b">
        <f t="shared" si="3"/>
        <v>0</v>
      </c>
      <c r="AW46">
        <v>0</v>
      </c>
      <c r="AX46">
        <v>89</v>
      </c>
      <c r="AY46">
        <v>55</v>
      </c>
      <c r="AZ46">
        <v>0</v>
      </c>
      <c r="BA46">
        <v>3</v>
      </c>
      <c r="BB46">
        <v>5</v>
      </c>
      <c r="BC46">
        <v>0</v>
      </c>
      <c r="BD46">
        <v>1</v>
      </c>
      <c r="BE46">
        <f t="shared" si="10"/>
        <v>2</v>
      </c>
      <c r="BF46" t="s">
        <v>37</v>
      </c>
      <c r="BG46" t="s">
        <v>38</v>
      </c>
      <c r="BH46">
        <f t="shared" si="11"/>
        <v>2</v>
      </c>
      <c r="BI46" t="s">
        <v>37</v>
      </c>
      <c r="BJ46" t="s">
        <v>38</v>
      </c>
      <c r="BK46" t="s">
        <v>37</v>
      </c>
      <c r="BL46" t="b">
        <v>0</v>
      </c>
      <c r="BM46" s="16">
        <v>0</v>
      </c>
      <c r="BN46" s="16">
        <v>1</v>
      </c>
      <c r="BO46" s="16">
        <v>1</v>
      </c>
      <c r="BP46" s="16">
        <v>1</v>
      </c>
      <c r="BQ46" s="16">
        <v>1</v>
      </c>
      <c r="BR46" s="16">
        <v>4</v>
      </c>
      <c r="BS46" s="16">
        <v>1</v>
      </c>
      <c r="BT46" s="16">
        <v>4</v>
      </c>
      <c r="BU46" s="16">
        <v>0</v>
      </c>
      <c r="BV46" s="16">
        <v>0</v>
      </c>
      <c r="BW46" s="16">
        <v>1</v>
      </c>
      <c r="BX46" s="16">
        <v>1</v>
      </c>
      <c r="BY46" s="16">
        <v>1</v>
      </c>
      <c r="BZ46" s="16">
        <v>1</v>
      </c>
      <c r="CA46" s="16">
        <v>1</v>
      </c>
      <c r="CB46" s="16">
        <v>4</v>
      </c>
      <c r="CC46" s="18">
        <v>0</v>
      </c>
      <c r="CD46" s="18">
        <v>0</v>
      </c>
      <c r="CE46" s="18">
        <v>0</v>
      </c>
      <c r="CF46" s="18">
        <v>1</v>
      </c>
      <c r="CG46" s="18">
        <v>1</v>
      </c>
      <c r="CH46" s="18">
        <v>4</v>
      </c>
      <c r="CI46" s="18">
        <v>1</v>
      </c>
      <c r="CJ46" s="18">
        <v>4</v>
      </c>
      <c r="CK46" s="18">
        <v>0</v>
      </c>
      <c r="CL46" s="18">
        <v>0</v>
      </c>
      <c r="CM46" s="18">
        <v>0</v>
      </c>
      <c r="CN46" s="18">
        <v>1</v>
      </c>
      <c r="CO46" s="18">
        <v>0</v>
      </c>
      <c r="CP46" s="18">
        <v>4</v>
      </c>
      <c r="CQ46" s="18">
        <v>0</v>
      </c>
      <c r="CR46" s="18">
        <v>4</v>
      </c>
      <c r="CS46">
        <f t="shared" si="4"/>
        <v>14</v>
      </c>
      <c r="CT46">
        <f t="shared" si="5"/>
        <v>7</v>
      </c>
      <c r="CU46">
        <f t="shared" si="6"/>
        <v>0</v>
      </c>
      <c r="CV46">
        <f t="shared" si="7"/>
        <v>21</v>
      </c>
      <c r="CW46">
        <v>0</v>
      </c>
      <c r="CX46">
        <v>0</v>
      </c>
      <c r="CY46">
        <v>4</v>
      </c>
      <c r="CZ46" t="b">
        <v>1</v>
      </c>
    </row>
    <row r="47" spans="1:104" x14ac:dyDescent="0.35">
      <c r="A47" s="10">
        <v>46</v>
      </c>
      <c r="B47" t="s">
        <v>435</v>
      </c>
      <c r="C47" s="1">
        <v>13684</v>
      </c>
      <c r="D47" s="9">
        <f t="shared" si="0"/>
        <v>80</v>
      </c>
      <c r="E47" s="9">
        <f t="shared" si="8"/>
        <v>4</v>
      </c>
      <c r="F47" s="1">
        <v>43115</v>
      </c>
      <c r="G47" s="3">
        <v>43193</v>
      </c>
      <c r="H47" s="12">
        <f t="shared" si="9"/>
        <v>2.6</v>
      </c>
      <c r="I47">
        <v>1</v>
      </c>
      <c r="J47">
        <v>2</v>
      </c>
      <c r="K47">
        <f t="shared" si="1"/>
        <v>6</v>
      </c>
      <c r="L47" t="b">
        <v>0</v>
      </c>
      <c r="M47" t="b">
        <v>0</v>
      </c>
      <c r="N47" t="b">
        <v>0</v>
      </c>
      <c r="O47" t="b">
        <v>0</v>
      </c>
      <c r="P47" t="b">
        <v>0</v>
      </c>
      <c r="Q47" t="b">
        <v>0</v>
      </c>
      <c r="R47" t="b">
        <v>0</v>
      </c>
      <c r="S47" t="b">
        <v>1</v>
      </c>
      <c r="T47" t="b">
        <v>0</v>
      </c>
      <c r="U47" t="s">
        <v>49</v>
      </c>
      <c r="V47" t="s">
        <v>74</v>
      </c>
      <c r="W47" t="s">
        <v>48</v>
      </c>
      <c r="X47" t="s">
        <v>81</v>
      </c>
      <c r="Y47" t="s">
        <v>98</v>
      </c>
      <c r="AC47" s="11" t="str">
        <f>IF(OR(INDEX(U47='ICD-codes-stroke'!$A$1:$A$20,)),"1",IF(OR(INDEX(U47='ICD-codes-stroke'!$A$22:$A$35,)),"2",IF(OR(INDEX(U47='ICD-codes-stroke'!$A$37:$A$64,)),"3","")))</f>
        <v>3</v>
      </c>
      <c r="AD47" s="1" t="str">
        <f>IF(COUNTIF(U47:AB47,"*"&amp;'ICD codes-diseases'!$A$15&amp;"*"),"YES",IF(COUNTIF(U47:AB47,"*"&amp;'ICD codes-diseases'!$A$16&amp;"*"),"YES",IF(COUNTIF(U47:AB47,"*"&amp;'ICD codes-diseases'!$A$17&amp;"*"),"YES",IF(COUNTIF(U47:AB47,"*"&amp;'ICD codes-diseases'!$A$18&amp;"*"),"YES",IF(COUNTIF(U47:AB47,"*"&amp;'ICD codes-diseases'!$A$19&amp;"*"),"YES",IF(COUNTIF(U47:AB47,"*"&amp;'ICD codes-diseases'!$A$20&amp;"*"),"YES",IF(COUNTIF(U47:AB47,"*"&amp;'ICD codes-diseases'!$A$21&amp;"*"),"YES",IF(COUNTIF(U47:AB47,"*"&amp;'ICD codes-diseases'!$A$22&amp;"*"),"YES",IF(COUNTIF(U47:AB47,"*"&amp;'ICD codes-diseases'!$A$23&amp;"*"),"YES",IF(COUNTIF(U47:AB47,"*"&amp;'ICD codes-diseases'!$A$24&amp;"*"),"YES",IF(COUNTIF(U47:AB47,"*"&amp;'ICD codes-diseases'!$A$25&amp;"*"),"YES",IF(COUNTIF(U47:AB47,"*"&amp;'ICD codes-diseases'!$A$26&amp;"*"),"YES",IF(COUNTIF(U47:AB47,"*"&amp;'ICD codes-diseases'!$A$27&amp;"*"),"YES",IF(COUNTIF(U47:AB47,"*"&amp;'ICD codes-diseases'!$A$28&amp;"*"),"YES",IF(COUNTIF(U47:AB47,"*"&amp;'ICD codes-diseases'!$A$29&amp;"*"),"YES",IF(COUNTIF(U47:AB47,"*"&amp;'ICD codes-diseases'!$A$30&amp;"*"),"YES","NO"))))))))))))))))</f>
        <v>YES</v>
      </c>
      <c r="AE47" s="1" t="str">
        <f>IF(COUNTIF(U47:AB47,"*"&amp;'ICD codes-diseases'!$A$92&amp;"*"),"YES","NO")</f>
        <v>YES</v>
      </c>
      <c r="AF47" s="10" t="str">
        <f>IF(COUNTIF(U47:AB47,"*"&amp;'ICD codes-diseases'!$A$34&amp;"*"),"YES",IF(COUNTIF(U47:AB47,"*"&amp;'ICD codes-diseases'!$A$35&amp;"*"),"YES",IF(COUNTIF(U47:AB47,"*"&amp;'ICD codes-diseases'!$A$36&amp;"*"),"YES",IF(COUNTIF(U47:AB47,"*"&amp;'ICD codes-diseases'!$A$37&amp;"*"),"YES",IF(COUNTIF(U47:AB47,"*"&amp;'ICD codes-diseases'!$A$38&amp;"*"),"YES",IF(COUNTIF(U47:AB47,"*"&amp;'ICD codes-diseases'!$A$39&amp;"*"),"YES","NO"))))))</f>
        <v>NO</v>
      </c>
      <c r="AG47" s="1" t="str">
        <f>IF(COUNTIF(U47:AB47,'ICD codes-diseases'!$A$113),"YES","NO")</f>
        <v>NO</v>
      </c>
      <c r="AH47" s="1" t="str">
        <f>IF(COUNTIF(U47:AB47,"*"&amp;'ICD codes-diseases'!$A$96&amp;"*"),"YES",IF(COUNTIF(U47:AB47,"*"&amp;'ICD codes-diseases'!$A$97&amp;"*"),"YES",IF(COUNTIF(U47:AB47,"*"&amp;'ICD codes-diseases'!$A$98&amp;"*"),"YES",IF(COUNTIF(U47:AB47,"*"&amp;'ICD codes-diseases'!$A$99&amp;"*"),"YES",IF(COUNTIF(U47:AB47,"*"&amp;'ICD codes-diseases'!$A$100&amp;"*"),"YES",IF(COUNTIF(U47:AB47,"*"&amp;'ICD codes-diseases'!$A$101&amp;"*"),"YES",IF(COUNTIF(U47:AB47,"*"&amp;'ICD codes-diseases'!$A$102&amp;"*"),"YES",IF(COUNTIF(U47:AB47,"*"&amp;'ICD codes-diseases'!$A$103&amp;"*"),"YES","NO"))))))))</f>
        <v>NO</v>
      </c>
      <c r="AI47" s="1" t="str">
        <f>IF(COUNTIF(U47:AB47,"*"&amp;'ICD codes-diseases'!$A$116&amp;"*"),"YES",IF(COUNTIF(U47:AB47,"*"&amp;'ICD codes-diseases'!$A$117&amp;"*"),"YES","NO"))</f>
        <v>NO</v>
      </c>
      <c r="AJ47" s="1" t="str">
        <f>IF(COUNTIF(U47:AB47,"*"&amp;'ICD codes-diseases'!$A$206&amp;"*"),"YES","NO")</f>
        <v>NO</v>
      </c>
      <c r="AK47" s="1" t="str">
        <f>IF(COUNTIF(U47:AB47,"*"&amp;'ICD codes-diseases'!$A$217&amp;"*"),"YES","NO")</f>
        <v>NO</v>
      </c>
      <c r="AL47" s="1" t="str">
        <f>IF(COUNTIF(U47:AB47,"*"&amp;'ICD codes-diseases'!$A$216&amp;"*"),"YES","NO")</f>
        <v>NO</v>
      </c>
      <c r="AM47" s="1" t="str">
        <f>IF(COUNTIF(U47:AB47,"*"&amp;'ICD codes-diseases'!$A$73&amp;"*"),"YES",IF(COUNTIF(U47:AB47,"*"&amp;'ICD codes-diseases'!$A$74&amp;"*"),"YES",IF(COUNTIF(U47:AB47,"*"&amp;'ICD codes-diseases'!$A$75&amp;"*"),"YES","NO")))</f>
        <v>YES</v>
      </c>
      <c r="AN47" s="1" t="str">
        <f>IF(COUNTIF(U47:AB47,"*"&amp;'ICD codes-diseases'!$A$76&amp;"*"),"YES",IF(COUNTIF(U47:AB47,"*"&amp;'ICD codes-diseases'!$A$77&amp;"*"),"YES",IF(COUNTIF(U47:AB47,"*"&amp;'ICD codes-diseases'!$A$78&amp;"*"),"YES","NO")))</f>
        <v>NO</v>
      </c>
      <c r="AO47" s="1" t="str">
        <f>IF(COUNTIF(U47:AB47,"*"&amp;'ICD codes-diseases'!$A$209&amp;"*"),"YES",IF(COUNTIF(U47:AB47,"*"&amp;'ICD codes-diseases'!$A$212&amp;"*"),"YES","NO"))</f>
        <v>NO</v>
      </c>
      <c r="AP47" s="1" t="str">
        <f>IF(COUNTIF(U47:AB47,"*"&amp;'ICD codes-diseases'!$A$47&amp;"*"),"YES",IF(COUNTIF(U47:AB47,"*"&amp;'ICD codes-diseases'!$A$48&amp;"*"),"YES",IF(COUNTIF(U47:AB47,"*"&amp;'ICD codes-diseases'!$A$49&amp;"*"),"YES",IF(COUNTIF(U47:AB47,"*"&amp;'ICD codes-diseases'!$A$50&amp;"*"),"YES",IF(COUNTIF(U47:AB47,"*"&amp;'ICD codes-diseases'!$A$52&amp;"*"),"YES",IF(COUNTIF(U47:AB47,"*"&amp;'ICD codes-diseases'!$A$53&amp;"*"),"YES",IF(COUNTIF(U47:AB47,"*"&amp;'ICD codes-diseases'!$A$54&amp;"*"),"YES",IF(COUNTIF(U47:AB47,"*"&amp;'ICD codes-diseases'!$A$55&amp;"*"),"YES",IF(COUNTIF(U47:AB47,"*"&amp;'ICD codes-diseases'!$A$56&amp;"*"),"YES",IF(COUNTIF(U47:AB47,"*"&amp;'ICD codes-diseases'!$A$57&amp;"*"),"YES",IF(COUNTIF(U47:AB47,"*"&amp;'ICD codes-diseases'!$A$58&amp;"*"),"YES",IF(COUNTIF(U47:AB47,"*"&amp;'ICD codes-diseases'!$A$60&amp;"*"),"YES",IF(COUNTIF(U47:AB47,"*"&amp;'ICD codes-diseases'!$A$61&amp;"*"),"YES","NO")))))))))))))</f>
        <v>NO</v>
      </c>
      <c r="AQ47" s="10" t="b">
        <f t="shared" si="2"/>
        <v>0</v>
      </c>
      <c r="AR47">
        <v>5</v>
      </c>
      <c r="AS47">
        <v>5</v>
      </c>
      <c r="AT47">
        <v>5</v>
      </c>
      <c r="AU47">
        <v>5</v>
      </c>
      <c r="AV47" t="b">
        <f t="shared" si="3"/>
        <v>0</v>
      </c>
      <c r="AW47">
        <v>0</v>
      </c>
      <c r="AX47">
        <v>70</v>
      </c>
      <c r="AY47">
        <v>20</v>
      </c>
      <c r="AZ47">
        <v>3</v>
      </c>
      <c r="BA47">
        <v>1</v>
      </c>
      <c r="BB47">
        <v>5</v>
      </c>
      <c r="BC47">
        <v>0</v>
      </c>
      <c r="BD47">
        <v>2</v>
      </c>
      <c r="BE47">
        <f t="shared" si="10"/>
        <v>2</v>
      </c>
      <c r="BF47" t="s">
        <v>37</v>
      </c>
      <c r="BG47" t="s">
        <v>38</v>
      </c>
      <c r="BH47">
        <f t="shared" si="11"/>
        <v>0</v>
      </c>
      <c r="BI47" t="s">
        <v>37</v>
      </c>
      <c r="BJ47" t="s">
        <v>37</v>
      </c>
      <c r="BK47" t="s">
        <v>37</v>
      </c>
      <c r="BL47" t="b">
        <v>1</v>
      </c>
      <c r="BM47" s="16">
        <v>4</v>
      </c>
      <c r="BN47" s="16">
        <v>4</v>
      </c>
      <c r="BO47" s="16">
        <v>4</v>
      </c>
      <c r="BP47" s="16">
        <v>4</v>
      </c>
      <c r="BQ47" s="16">
        <v>4</v>
      </c>
      <c r="BR47" s="16">
        <v>4</v>
      </c>
      <c r="BS47" s="16">
        <v>4</v>
      </c>
      <c r="BT47" s="16">
        <v>4</v>
      </c>
      <c r="BU47" s="16">
        <v>4</v>
      </c>
      <c r="BV47" s="16">
        <v>4</v>
      </c>
      <c r="BW47" s="16">
        <v>4</v>
      </c>
      <c r="BX47" s="16">
        <v>4</v>
      </c>
      <c r="BY47" s="16">
        <v>4</v>
      </c>
      <c r="BZ47" s="16">
        <v>4</v>
      </c>
      <c r="CA47" s="16">
        <v>4</v>
      </c>
      <c r="CB47" s="16">
        <v>4</v>
      </c>
      <c r="CC47" s="18">
        <v>4</v>
      </c>
      <c r="CD47" s="18">
        <v>4</v>
      </c>
      <c r="CE47" s="18">
        <v>4</v>
      </c>
      <c r="CF47" s="18">
        <v>4</v>
      </c>
      <c r="CG47" s="18">
        <v>4</v>
      </c>
      <c r="CH47" s="18">
        <v>4</v>
      </c>
      <c r="CI47" s="18">
        <v>4</v>
      </c>
      <c r="CJ47" s="18">
        <v>4</v>
      </c>
      <c r="CK47" s="18">
        <v>4</v>
      </c>
      <c r="CL47" s="18">
        <v>4</v>
      </c>
      <c r="CM47" s="18">
        <v>4</v>
      </c>
      <c r="CN47" s="18">
        <v>4</v>
      </c>
      <c r="CO47" s="18">
        <v>4</v>
      </c>
      <c r="CP47" s="18">
        <v>4</v>
      </c>
      <c r="CQ47" s="18">
        <v>4</v>
      </c>
      <c r="CR47" s="18">
        <v>4</v>
      </c>
      <c r="CS47">
        <f t="shared" si="4"/>
        <v>0</v>
      </c>
      <c r="CT47">
        <f t="shared" si="5"/>
        <v>32</v>
      </c>
      <c r="CU47">
        <f t="shared" si="6"/>
        <v>0</v>
      </c>
      <c r="CV47">
        <f t="shared" si="7"/>
        <v>32</v>
      </c>
      <c r="CW47">
        <v>2</v>
      </c>
      <c r="CX47">
        <v>2</v>
      </c>
      <c r="CY47">
        <v>0</v>
      </c>
      <c r="CZ47" t="b">
        <v>1</v>
      </c>
    </row>
    <row r="48" spans="1:104" x14ac:dyDescent="0.35">
      <c r="A48" s="10">
        <v>47</v>
      </c>
      <c r="B48" t="s">
        <v>435</v>
      </c>
      <c r="C48" s="1">
        <v>16661</v>
      </c>
      <c r="D48" s="9">
        <f t="shared" si="0"/>
        <v>72</v>
      </c>
      <c r="E48" s="9">
        <f t="shared" si="8"/>
        <v>3</v>
      </c>
      <c r="F48" s="1">
        <v>43149</v>
      </c>
      <c r="G48" s="3">
        <v>43193</v>
      </c>
      <c r="H48" s="12">
        <f t="shared" si="9"/>
        <v>1.5</v>
      </c>
      <c r="I48">
        <v>5</v>
      </c>
      <c r="J48">
        <v>0</v>
      </c>
      <c r="K48">
        <f t="shared" si="1"/>
        <v>2</v>
      </c>
      <c r="L48" t="b">
        <v>0</v>
      </c>
      <c r="M48" t="b">
        <v>1</v>
      </c>
      <c r="N48" t="b">
        <v>0</v>
      </c>
      <c r="O48" t="b">
        <v>0</v>
      </c>
      <c r="P48" t="b">
        <v>0</v>
      </c>
      <c r="Q48" t="b">
        <v>0</v>
      </c>
      <c r="R48" t="b">
        <v>0</v>
      </c>
      <c r="S48" t="b">
        <v>0</v>
      </c>
      <c r="T48" t="b">
        <v>0</v>
      </c>
      <c r="U48" t="s">
        <v>62</v>
      </c>
      <c r="V48" t="s">
        <v>43</v>
      </c>
      <c r="W48" t="s">
        <v>48</v>
      </c>
      <c r="X48" t="s">
        <v>85</v>
      </c>
      <c r="Y48" t="s">
        <v>99</v>
      </c>
      <c r="AC48" s="11" t="str">
        <f>IF(OR(INDEX(U48='ICD-codes-stroke'!$A$1:$A$20,)),"1",IF(OR(INDEX(U48='ICD-codes-stroke'!$A$22:$A$35,)),"2",IF(OR(INDEX(U48='ICD-codes-stroke'!$A$37:$A$64,)),"3","")))</f>
        <v>2</v>
      </c>
      <c r="AD48" s="1" t="str">
        <f>IF(COUNTIF(U48:AB48,"*"&amp;'ICD codes-diseases'!$A$15&amp;"*"),"YES",IF(COUNTIF(U48:AB48,"*"&amp;'ICD codes-diseases'!$A$16&amp;"*"),"YES",IF(COUNTIF(U48:AB48,"*"&amp;'ICD codes-diseases'!$A$17&amp;"*"),"YES",IF(COUNTIF(U48:AB48,"*"&amp;'ICD codes-diseases'!$A$18&amp;"*"),"YES",IF(COUNTIF(U48:AB48,"*"&amp;'ICD codes-diseases'!$A$19&amp;"*"),"YES",IF(COUNTIF(U48:AB48,"*"&amp;'ICD codes-diseases'!$A$20&amp;"*"),"YES",IF(COUNTIF(U48:AB48,"*"&amp;'ICD codes-diseases'!$A$21&amp;"*"),"YES",IF(COUNTIF(U48:AB48,"*"&amp;'ICD codes-diseases'!$A$22&amp;"*"),"YES",IF(COUNTIF(U48:AB48,"*"&amp;'ICD codes-diseases'!$A$23&amp;"*"),"YES",IF(COUNTIF(U48:AB48,"*"&amp;'ICD codes-diseases'!$A$24&amp;"*"),"YES",IF(COUNTIF(U48:AB48,"*"&amp;'ICD codes-diseases'!$A$25&amp;"*"),"YES",IF(COUNTIF(U48:AB48,"*"&amp;'ICD codes-diseases'!$A$26&amp;"*"),"YES",IF(COUNTIF(U48:AB48,"*"&amp;'ICD codes-diseases'!$A$27&amp;"*"),"YES",IF(COUNTIF(U48:AB48,"*"&amp;'ICD codes-diseases'!$A$28&amp;"*"),"YES",IF(COUNTIF(U48:AB48,"*"&amp;'ICD codes-diseases'!$A$29&amp;"*"),"YES",IF(COUNTIF(U48:AB48,"*"&amp;'ICD codes-diseases'!$A$30&amp;"*"),"YES","NO"))))))))))))))))</f>
        <v>NO</v>
      </c>
      <c r="AE48" s="1" t="str">
        <f>IF(COUNTIF(U48:AB48,"*"&amp;'ICD codes-diseases'!$A$92&amp;"*"),"YES","NO")</f>
        <v>YES</v>
      </c>
      <c r="AF48" s="10" t="str">
        <f>IF(COUNTIF(U48:AB48,"*"&amp;'ICD codes-diseases'!$A$34&amp;"*"),"YES",IF(COUNTIF(U48:AB48,"*"&amp;'ICD codes-diseases'!$A$35&amp;"*"),"YES",IF(COUNTIF(U48:AB48,"*"&amp;'ICD codes-diseases'!$A$36&amp;"*"),"YES",IF(COUNTIF(U48:AB48,"*"&amp;'ICD codes-diseases'!$A$37&amp;"*"),"YES",IF(COUNTIF(U48:AB48,"*"&amp;'ICD codes-diseases'!$A$38&amp;"*"),"YES",IF(COUNTIF(U48:AB48,"*"&amp;'ICD codes-diseases'!$A$39&amp;"*"),"YES","NO"))))))</f>
        <v>YES</v>
      </c>
      <c r="AG48" s="1" t="str">
        <f>IF(COUNTIF(U48:AB48,'ICD codes-diseases'!$A$113),"YES","NO")</f>
        <v>NO</v>
      </c>
      <c r="AH48" s="1" t="str">
        <f>IF(COUNTIF(U48:AB48,"*"&amp;'ICD codes-diseases'!$A$96&amp;"*"),"YES",IF(COUNTIF(U48:AB48,"*"&amp;'ICD codes-diseases'!$A$97&amp;"*"),"YES",IF(COUNTIF(U48:AB48,"*"&amp;'ICD codes-diseases'!$A$98&amp;"*"),"YES",IF(COUNTIF(U48:AB48,"*"&amp;'ICD codes-diseases'!$A$99&amp;"*"),"YES",IF(COUNTIF(U48:AB48,"*"&amp;'ICD codes-diseases'!$A$100&amp;"*"),"YES",IF(COUNTIF(U48:AB48,"*"&amp;'ICD codes-diseases'!$A$101&amp;"*"),"YES",IF(COUNTIF(U48:AB48,"*"&amp;'ICD codes-diseases'!$A$102&amp;"*"),"YES",IF(COUNTIF(U48:AB48,"*"&amp;'ICD codes-diseases'!$A$103&amp;"*"),"YES","NO"))))))))</f>
        <v>NO</v>
      </c>
      <c r="AI48" s="1" t="str">
        <f>IF(COUNTIF(U48:AB48,"*"&amp;'ICD codes-diseases'!$A$116&amp;"*"),"YES",IF(COUNTIF(U48:AB48,"*"&amp;'ICD codes-diseases'!$A$117&amp;"*"),"YES","NO"))</f>
        <v>YES</v>
      </c>
      <c r="AJ48" s="1" t="str">
        <f>IF(COUNTIF(U48:AB48,"*"&amp;'ICD codes-diseases'!$A$206&amp;"*"),"YES","NO")</f>
        <v>NO</v>
      </c>
      <c r="AK48" s="1" t="str">
        <f>IF(COUNTIF(U48:AB48,"*"&amp;'ICD codes-diseases'!$A$217&amp;"*"),"YES","NO")</f>
        <v>NO</v>
      </c>
      <c r="AL48" s="1" t="str">
        <f>IF(COUNTIF(U48:AB48,"*"&amp;'ICD codes-diseases'!$A$216&amp;"*"),"YES","NO")</f>
        <v>NO</v>
      </c>
      <c r="AM48" s="1" t="str">
        <f>IF(COUNTIF(U48:AB48,"*"&amp;'ICD codes-diseases'!$A$73&amp;"*"),"YES",IF(COUNTIF(U48:AB48,"*"&amp;'ICD codes-diseases'!$A$74&amp;"*"),"YES",IF(COUNTIF(U48:AB48,"*"&amp;'ICD codes-diseases'!$A$75&amp;"*"),"YES","NO")))</f>
        <v>YES</v>
      </c>
      <c r="AN48" s="1" t="str">
        <f>IF(COUNTIF(U48:AB48,"*"&amp;'ICD codes-diseases'!$A$76&amp;"*"),"YES",IF(COUNTIF(U48:AB48,"*"&amp;'ICD codes-diseases'!$A$77&amp;"*"),"YES",IF(COUNTIF(U48:AB48,"*"&amp;'ICD codes-diseases'!$A$78&amp;"*"),"YES","NO")))</f>
        <v>NO</v>
      </c>
      <c r="AO48" s="1" t="str">
        <f>IF(COUNTIF(U48:AB48,"*"&amp;'ICD codes-diseases'!$A$209&amp;"*"),"YES",IF(COUNTIF(U48:AB48,"*"&amp;'ICD codes-diseases'!$A$212&amp;"*"),"YES","NO"))</f>
        <v>NO</v>
      </c>
      <c r="AP48" s="1" t="str">
        <f>IF(COUNTIF(U48:AB48,"*"&amp;'ICD codes-diseases'!$A$47&amp;"*"),"YES",IF(COUNTIF(U48:AB48,"*"&amp;'ICD codes-diseases'!$A$48&amp;"*"),"YES",IF(COUNTIF(U48:AB48,"*"&amp;'ICD codes-diseases'!$A$49&amp;"*"),"YES",IF(COUNTIF(U48:AB48,"*"&amp;'ICD codes-diseases'!$A$50&amp;"*"),"YES",IF(COUNTIF(U48:AB48,"*"&amp;'ICD codes-diseases'!$A$52&amp;"*"),"YES",IF(COUNTIF(U48:AB48,"*"&amp;'ICD codes-diseases'!$A$53&amp;"*"),"YES",IF(COUNTIF(U48:AB48,"*"&amp;'ICD codes-diseases'!$A$54&amp;"*"),"YES",IF(COUNTIF(U48:AB48,"*"&amp;'ICD codes-diseases'!$A$55&amp;"*"),"YES",IF(COUNTIF(U48:AB48,"*"&amp;'ICD codes-diseases'!$A$56&amp;"*"),"YES",IF(COUNTIF(U48:AB48,"*"&amp;'ICD codes-diseases'!$A$57&amp;"*"),"YES",IF(COUNTIF(U48:AB48,"*"&amp;'ICD codes-diseases'!$A$58&amp;"*"),"YES",IF(COUNTIF(U48:AB48,"*"&amp;'ICD codes-diseases'!$A$60&amp;"*"),"YES",IF(COUNTIF(U48:AB48,"*"&amp;'ICD codes-diseases'!$A$61&amp;"*"),"YES","NO")))))))))))))</f>
        <v>NO</v>
      </c>
      <c r="AQ48" s="10" t="b">
        <f t="shared" si="2"/>
        <v>0</v>
      </c>
      <c r="AR48">
        <v>5</v>
      </c>
      <c r="AS48">
        <v>5</v>
      </c>
      <c r="AT48">
        <v>5</v>
      </c>
      <c r="AU48">
        <v>5</v>
      </c>
      <c r="AV48" t="b">
        <f t="shared" si="3"/>
        <v>1</v>
      </c>
      <c r="AW48">
        <v>1</v>
      </c>
      <c r="AX48">
        <v>46</v>
      </c>
      <c r="AY48">
        <v>0</v>
      </c>
      <c r="AZ48">
        <v>1</v>
      </c>
      <c r="BA48">
        <v>1</v>
      </c>
      <c r="BB48">
        <v>2</v>
      </c>
      <c r="BC48">
        <v>0</v>
      </c>
      <c r="BD48">
        <v>2</v>
      </c>
      <c r="BE48">
        <f t="shared" si="10"/>
        <v>2</v>
      </c>
      <c r="BF48" t="s">
        <v>37</v>
      </c>
      <c r="BG48" t="s">
        <v>38</v>
      </c>
      <c r="BH48">
        <f t="shared" si="11"/>
        <v>2</v>
      </c>
      <c r="BI48" t="s">
        <v>37</v>
      </c>
      <c r="BJ48" t="s">
        <v>38</v>
      </c>
      <c r="BK48" t="s">
        <v>37</v>
      </c>
      <c r="BL48" t="b">
        <v>0</v>
      </c>
      <c r="BM48" s="16">
        <v>4</v>
      </c>
      <c r="BN48" s="16">
        <v>4</v>
      </c>
      <c r="BO48" s="16">
        <v>7</v>
      </c>
      <c r="BP48" s="16">
        <v>4</v>
      </c>
      <c r="BQ48" s="16">
        <v>4</v>
      </c>
      <c r="BR48" s="16">
        <v>7</v>
      </c>
      <c r="BS48" s="16">
        <v>0</v>
      </c>
      <c r="BT48" s="16">
        <v>4</v>
      </c>
      <c r="BU48" s="16">
        <v>7</v>
      </c>
      <c r="BV48" s="16">
        <v>4</v>
      </c>
      <c r="BW48" s="16">
        <v>7</v>
      </c>
      <c r="BX48" s="16">
        <v>4</v>
      </c>
      <c r="BY48" s="16">
        <v>4</v>
      </c>
      <c r="BZ48" s="16">
        <v>7</v>
      </c>
      <c r="CA48" s="16">
        <v>0</v>
      </c>
      <c r="CB48" s="16">
        <v>4</v>
      </c>
      <c r="CC48" s="18">
        <v>4</v>
      </c>
      <c r="CD48" s="18">
        <v>4</v>
      </c>
      <c r="CE48" s="18">
        <v>4</v>
      </c>
      <c r="CF48" s="18">
        <v>7</v>
      </c>
      <c r="CG48" s="18">
        <v>4</v>
      </c>
      <c r="CH48" s="18">
        <v>4</v>
      </c>
      <c r="CI48" s="18">
        <v>4</v>
      </c>
      <c r="CJ48" s="18">
        <v>4</v>
      </c>
      <c r="CK48" s="18">
        <v>4</v>
      </c>
      <c r="CL48" s="18">
        <v>4</v>
      </c>
      <c r="CM48" s="18">
        <v>7</v>
      </c>
      <c r="CN48" s="18">
        <v>7</v>
      </c>
      <c r="CO48" s="18">
        <v>7</v>
      </c>
      <c r="CP48" s="18">
        <v>4</v>
      </c>
      <c r="CQ48" s="18">
        <v>4</v>
      </c>
      <c r="CR48" s="18">
        <v>4</v>
      </c>
      <c r="CS48">
        <f t="shared" si="4"/>
        <v>0</v>
      </c>
      <c r="CT48">
        <f t="shared" si="5"/>
        <v>21</v>
      </c>
      <c r="CU48">
        <f t="shared" si="6"/>
        <v>0</v>
      </c>
      <c r="CV48">
        <f t="shared" si="7"/>
        <v>21</v>
      </c>
      <c r="CW48">
        <v>0</v>
      </c>
      <c r="CX48">
        <v>0</v>
      </c>
      <c r="CY48">
        <v>2</v>
      </c>
      <c r="CZ48" t="b">
        <v>1</v>
      </c>
    </row>
    <row r="49" spans="1:104" x14ac:dyDescent="0.35">
      <c r="A49" s="10">
        <v>48</v>
      </c>
      <c r="B49" t="s">
        <v>436</v>
      </c>
      <c r="C49" s="1">
        <v>19143</v>
      </c>
      <c r="D49" s="9">
        <f t="shared" si="0"/>
        <v>65</v>
      </c>
      <c r="E49" s="9">
        <f t="shared" si="8"/>
        <v>3</v>
      </c>
      <c r="F49" s="1">
        <v>43144</v>
      </c>
      <c r="G49" s="3">
        <v>43193</v>
      </c>
      <c r="H49" s="12">
        <f t="shared" si="9"/>
        <v>1.6666666666666667</v>
      </c>
      <c r="I49">
        <v>5</v>
      </c>
      <c r="J49">
        <v>2</v>
      </c>
      <c r="K49">
        <f t="shared" si="1"/>
        <v>6</v>
      </c>
      <c r="L49" t="b">
        <v>0</v>
      </c>
      <c r="M49" t="b">
        <v>0</v>
      </c>
      <c r="N49" t="b">
        <v>0</v>
      </c>
      <c r="O49" t="b">
        <v>0</v>
      </c>
      <c r="P49" t="b">
        <v>0</v>
      </c>
      <c r="Q49" t="b">
        <v>0</v>
      </c>
      <c r="R49" t="b">
        <v>0</v>
      </c>
      <c r="S49" t="b">
        <v>1</v>
      </c>
      <c r="T49" t="b">
        <v>0</v>
      </c>
      <c r="U49" t="s">
        <v>62</v>
      </c>
      <c r="V49" t="s">
        <v>43</v>
      </c>
      <c r="W49" t="s">
        <v>48</v>
      </c>
      <c r="X49" t="s">
        <v>81</v>
      </c>
      <c r="Y49" t="s">
        <v>85</v>
      </c>
      <c r="Z49" t="s">
        <v>79</v>
      </c>
      <c r="AC49" s="11" t="str">
        <f>IF(OR(INDEX(U49='ICD-codes-stroke'!$A$1:$A$20,)),"1",IF(OR(INDEX(U49='ICD-codes-stroke'!$A$22:$A$35,)),"2",IF(OR(INDEX(U49='ICD-codes-stroke'!$A$37:$A$64,)),"3","")))</f>
        <v>2</v>
      </c>
      <c r="AD49" s="1" t="str">
        <f>IF(COUNTIF(U49:AB49,"*"&amp;'ICD codes-diseases'!$A$15&amp;"*"),"YES",IF(COUNTIF(U49:AB49,"*"&amp;'ICD codes-diseases'!$A$16&amp;"*"),"YES",IF(COUNTIF(U49:AB49,"*"&amp;'ICD codes-diseases'!$A$17&amp;"*"),"YES",IF(COUNTIF(U49:AB49,"*"&amp;'ICD codes-diseases'!$A$18&amp;"*"),"YES",IF(COUNTIF(U49:AB49,"*"&amp;'ICD codes-diseases'!$A$19&amp;"*"),"YES",IF(COUNTIF(U49:AB49,"*"&amp;'ICD codes-diseases'!$A$20&amp;"*"),"YES",IF(COUNTIF(U49:AB49,"*"&amp;'ICD codes-diseases'!$A$21&amp;"*"),"YES",IF(COUNTIF(U49:AB49,"*"&amp;'ICD codes-diseases'!$A$22&amp;"*"),"YES",IF(COUNTIF(U49:AB49,"*"&amp;'ICD codes-diseases'!$A$23&amp;"*"),"YES",IF(COUNTIF(U49:AB49,"*"&amp;'ICD codes-diseases'!$A$24&amp;"*"),"YES",IF(COUNTIF(U49:AB49,"*"&amp;'ICD codes-diseases'!$A$25&amp;"*"),"YES",IF(COUNTIF(U49:AB49,"*"&amp;'ICD codes-diseases'!$A$26&amp;"*"),"YES",IF(COUNTIF(U49:AB49,"*"&amp;'ICD codes-diseases'!$A$27&amp;"*"),"YES",IF(COUNTIF(U49:AB49,"*"&amp;'ICD codes-diseases'!$A$28&amp;"*"),"YES",IF(COUNTIF(U49:AB49,"*"&amp;'ICD codes-diseases'!$A$29&amp;"*"),"YES",IF(COUNTIF(U49:AB49,"*"&amp;'ICD codes-diseases'!$A$30&amp;"*"),"YES","NO"))))))))))))))))</f>
        <v>YES</v>
      </c>
      <c r="AE49" s="1" t="str">
        <f>IF(COUNTIF(U49:AB49,"*"&amp;'ICD codes-diseases'!$A$92&amp;"*"),"YES","NO")</f>
        <v>YES</v>
      </c>
      <c r="AF49" s="10" t="str">
        <f>IF(COUNTIF(U49:AB49,"*"&amp;'ICD codes-diseases'!$A$34&amp;"*"),"YES",IF(COUNTIF(U49:AB49,"*"&amp;'ICD codes-diseases'!$A$35&amp;"*"),"YES",IF(COUNTIF(U49:AB49,"*"&amp;'ICD codes-diseases'!$A$36&amp;"*"),"YES",IF(COUNTIF(U49:AB49,"*"&amp;'ICD codes-diseases'!$A$37&amp;"*"),"YES",IF(COUNTIF(U49:AB49,"*"&amp;'ICD codes-diseases'!$A$38&amp;"*"),"YES",IF(COUNTIF(U49:AB49,"*"&amp;'ICD codes-diseases'!$A$39&amp;"*"),"YES","NO"))))))</f>
        <v>YES</v>
      </c>
      <c r="AG49" s="1" t="str">
        <f>IF(COUNTIF(U49:AB49,'ICD codes-diseases'!$A$113),"YES","NO")</f>
        <v>NO</v>
      </c>
      <c r="AH49" s="1" t="str">
        <f>IF(COUNTIF(U49:AB49,"*"&amp;'ICD codes-diseases'!$A$96&amp;"*"),"YES",IF(COUNTIF(U49:AB49,"*"&amp;'ICD codes-diseases'!$A$97&amp;"*"),"YES",IF(COUNTIF(U49:AB49,"*"&amp;'ICD codes-diseases'!$A$98&amp;"*"),"YES",IF(COUNTIF(U49:AB49,"*"&amp;'ICD codes-diseases'!$A$99&amp;"*"),"YES",IF(COUNTIF(U49:AB49,"*"&amp;'ICD codes-diseases'!$A$100&amp;"*"),"YES",IF(COUNTIF(U49:AB49,"*"&amp;'ICD codes-diseases'!$A$101&amp;"*"),"YES",IF(COUNTIF(U49:AB49,"*"&amp;'ICD codes-diseases'!$A$102&amp;"*"),"YES",IF(COUNTIF(U49:AB49,"*"&amp;'ICD codes-diseases'!$A$103&amp;"*"),"YES","NO"))))))))</f>
        <v>NO</v>
      </c>
      <c r="AI49" s="1" t="str">
        <f>IF(COUNTIF(U49:AB49,"*"&amp;'ICD codes-diseases'!$A$116&amp;"*"),"YES",IF(COUNTIF(U49:AB49,"*"&amp;'ICD codes-diseases'!$A$117&amp;"*"),"YES","NO"))</f>
        <v>NO</v>
      </c>
      <c r="AJ49" s="1" t="str">
        <f>IF(COUNTIF(U49:AB49,"*"&amp;'ICD codes-diseases'!$A$206&amp;"*"),"YES","NO")</f>
        <v>NO</v>
      </c>
      <c r="AK49" s="1" t="str">
        <f>IF(COUNTIF(U49:AB49,"*"&amp;'ICD codes-diseases'!$A$217&amp;"*"),"YES","NO")</f>
        <v>NO</v>
      </c>
      <c r="AL49" s="1" t="str">
        <f>IF(COUNTIF(U49:AB49,"*"&amp;'ICD codes-diseases'!$A$216&amp;"*"),"YES","NO")</f>
        <v>NO</v>
      </c>
      <c r="AM49" s="1" t="str">
        <f>IF(COUNTIF(U49:AB49,"*"&amp;'ICD codes-diseases'!$A$73&amp;"*"),"YES",IF(COUNTIF(U49:AB49,"*"&amp;'ICD codes-diseases'!$A$74&amp;"*"),"YES",IF(COUNTIF(U49:AB49,"*"&amp;'ICD codes-diseases'!$A$75&amp;"*"),"YES","NO")))</f>
        <v>YES</v>
      </c>
      <c r="AN49" s="1" t="str">
        <f>IF(COUNTIF(U49:AB49,"*"&amp;'ICD codes-diseases'!$A$76&amp;"*"),"YES",IF(COUNTIF(U49:AB49,"*"&amp;'ICD codes-diseases'!$A$77&amp;"*"),"YES",IF(COUNTIF(U49:AB49,"*"&amp;'ICD codes-diseases'!$A$78&amp;"*"),"YES","NO")))</f>
        <v>NO</v>
      </c>
      <c r="AO49" s="1" t="str">
        <f>IF(COUNTIF(U49:AB49,"*"&amp;'ICD codes-diseases'!$A$209&amp;"*"),"YES",IF(COUNTIF(U49:AB49,"*"&amp;'ICD codes-diseases'!$A$212&amp;"*"),"YES","NO"))</f>
        <v>YES</v>
      </c>
      <c r="AP49" s="1" t="str">
        <f>IF(COUNTIF(U49:AB49,"*"&amp;'ICD codes-diseases'!$A$47&amp;"*"),"YES",IF(COUNTIF(U49:AB49,"*"&amp;'ICD codes-diseases'!$A$48&amp;"*"),"YES",IF(COUNTIF(U49:AB49,"*"&amp;'ICD codes-diseases'!$A$49&amp;"*"),"YES",IF(COUNTIF(U49:AB49,"*"&amp;'ICD codes-diseases'!$A$50&amp;"*"),"YES",IF(COUNTIF(U49:AB49,"*"&amp;'ICD codes-diseases'!$A$52&amp;"*"),"YES",IF(COUNTIF(U49:AB49,"*"&amp;'ICD codes-diseases'!$A$53&amp;"*"),"YES",IF(COUNTIF(U49:AB49,"*"&amp;'ICD codes-diseases'!$A$54&amp;"*"),"YES",IF(COUNTIF(U49:AB49,"*"&amp;'ICD codes-diseases'!$A$55&amp;"*"),"YES",IF(COUNTIF(U49:AB49,"*"&amp;'ICD codes-diseases'!$A$56&amp;"*"),"YES",IF(COUNTIF(U49:AB49,"*"&amp;'ICD codes-diseases'!$A$57&amp;"*"),"YES",IF(COUNTIF(U49:AB49,"*"&amp;'ICD codes-diseases'!$A$58&amp;"*"),"YES",IF(COUNTIF(U49:AB49,"*"&amp;'ICD codes-diseases'!$A$60&amp;"*"),"YES",IF(COUNTIF(U49:AB49,"*"&amp;'ICD codes-diseases'!$A$61&amp;"*"),"YES","NO")))))))))))))</f>
        <v>NO</v>
      </c>
      <c r="AQ49" s="10" t="b">
        <f t="shared" si="2"/>
        <v>0</v>
      </c>
      <c r="AR49">
        <v>5</v>
      </c>
      <c r="AS49">
        <v>5</v>
      </c>
      <c r="AT49">
        <v>5</v>
      </c>
      <c r="AU49">
        <v>5</v>
      </c>
      <c r="AV49" t="b">
        <f t="shared" si="3"/>
        <v>1</v>
      </c>
      <c r="AW49">
        <v>5</v>
      </c>
      <c r="AX49">
        <v>84</v>
      </c>
      <c r="AY49">
        <v>30</v>
      </c>
      <c r="AZ49">
        <v>0</v>
      </c>
      <c r="BA49">
        <v>3</v>
      </c>
      <c r="BB49">
        <v>2</v>
      </c>
      <c r="BC49">
        <v>1</v>
      </c>
      <c r="BD49">
        <v>2</v>
      </c>
      <c r="BE49">
        <f t="shared" si="10"/>
        <v>2</v>
      </c>
      <c r="BF49" t="s">
        <v>37</v>
      </c>
      <c r="BG49" t="s">
        <v>38</v>
      </c>
      <c r="BH49">
        <f t="shared" si="11"/>
        <v>0</v>
      </c>
      <c r="BI49" t="s">
        <v>37</v>
      </c>
      <c r="BJ49" t="s">
        <v>37</v>
      </c>
      <c r="BK49" t="s">
        <v>37</v>
      </c>
      <c r="BL49" t="b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4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3</v>
      </c>
      <c r="CA49" s="16">
        <v>0</v>
      </c>
      <c r="CB49" s="16">
        <v>5</v>
      </c>
      <c r="CC49" s="18">
        <v>0</v>
      </c>
      <c r="CD49" s="18">
        <v>0</v>
      </c>
      <c r="CE49" s="18">
        <v>0</v>
      </c>
      <c r="CF49" s="18">
        <v>0</v>
      </c>
      <c r="CG49" s="18">
        <v>0</v>
      </c>
      <c r="CH49" s="18">
        <v>0</v>
      </c>
      <c r="CI49" s="18">
        <v>0</v>
      </c>
      <c r="CJ49" s="18">
        <v>0</v>
      </c>
      <c r="CK49" s="18">
        <v>0</v>
      </c>
      <c r="CL49" s="18">
        <v>0</v>
      </c>
      <c r="CM49" s="18">
        <v>0</v>
      </c>
      <c r="CN49" s="18">
        <v>0</v>
      </c>
      <c r="CO49" s="18">
        <v>0</v>
      </c>
      <c r="CP49" s="18">
        <v>0</v>
      </c>
      <c r="CQ49" s="18">
        <v>3</v>
      </c>
      <c r="CR49" s="18">
        <v>0</v>
      </c>
      <c r="CS49">
        <f t="shared" si="4"/>
        <v>0</v>
      </c>
      <c r="CT49">
        <f t="shared" si="5"/>
        <v>2</v>
      </c>
      <c r="CU49">
        <f t="shared" si="6"/>
        <v>2</v>
      </c>
      <c r="CV49">
        <f t="shared" si="7"/>
        <v>4</v>
      </c>
      <c r="CW49">
        <v>0</v>
      </c>
      <c r="CX49">
        <v>0</v>
      </c>
      <c r="CY49">
        <v>1</v>
      </c>
      <c r="CZ49" t="b">
        <v>1</v>
      </c>
    </row>
    <row r="50" spans="1:104" x14ac:dyDescent="0.35">
      <c r="A50" s="10">
        <v>49</v>
      </c>
      <c r="B50" t="s">
        <v>436</v>
      </c>
      <c r="C50" s="1">
        <v>16011</v>
      </c>
      <c r="D50" s="9">
        <f t="shared" si="0"/>
        <v>74</v>
      </c>
      <c r="E50" s="9">
        <f t="shared" si="8"/>
        <v>3</v>
      </c>
      <c r="F50" s="1">
        <v>42948</v>
      </c>
      <c r="G50" s="3">
        <v>43193</v>
      </c>
      <c r="H50" s="12">
        <f t="shared" si="9"/>
        <v>8.0666666666666664</v>
      </c>
      <c r="I50">
        <v>3</v>
      </c>
      <c r="J50">
        <v>0</v>
      </c>
      <c r="K50">
        <f t="shared" si="1"/>
        <v>6</v>
      </c>
      <c r="L50" t="b">
        <v>0</v>
      </c>
      <c r="M50" t="b">
        <v>0</v>
      </c>
      <c r="N50" t="b">
        <v>0</v>
      </c>
      <c r="O50" t="b">
        <v>0</v>
      </c>
      <c r="P50" t="b">
        <v>0</v>
      </c>
      <c r="Q50" t="b">
        <v>0</v>
      </c>
      <c r="R50" t="b">
        <v>0</v>
      </c>
      <c r="S50" t="b">
        <v>1</v>
      </c>
      <c r="T50" t="b">
        <v>0</v>
      </c>
      <c r="U50" t="s">
        <v>49</v>
      </c>
      <c r="V50" t="s">
        <v>74</v>
      </c>
      <c r="W50" t="s">
        <v>54</v>
      </c>
      <c r="X50" t="s">
        <v>75</v>
      </c>
      <c r="Y50" t="s">
        <v>101</v>
      </c>
      <c r="AC50" s="11" t="str">
        <f>IF(OR(INDEX(U50='ICD-codes-stroke'!$A$1:$A$20,)),"1",IF(OR(INDEX(U50='ICD-codes-stroke'!$A$22:$A$35,)),"2",IF(OR(INDEX(U50='ICD-codes-stroke'!$A$37:$A$64,)),"3","")))</f>
        <v>3</v>
      </c>
      <c r="AD50" s="1" t="str">
        <f>IF(COUNTIF(U50:AB50,"*"&amp;'ICD codes-diseases'!$A$15&amp;"*"),"YES",IF(COUNTIF(U50:AB50,"*"&amp;'ICD codes-diseases'!$A$16&amp;"*"),"YES",IF(COUNTIF(U50:AB50,"*"&amp;'ICD codes-diseases'!$A$17&amp;"*"),"YES",IF(COUNTIF(U50:AB50,"*"&amp;'ICD codes-diseases'!$A$18&amp;"*"),"YES",IF(COUNTIF(U50:AB50,"*"&amp;'ICD codes-diseases'!$A$19&amp;"*"),"YES",IF(COUNTIF(U50:AB50,"*"&amp;'ICD codes-diseases'!$A$20&amp;"*"),"YES",IF(COUNTIF(U50:AB50,"*"&amp;'ICD codes-diseases'!$A$21&amp;"*"),"YES",IF(COUNTIF(U50:AB50,"*"&amp;'ICD codes-diseases'!$A$22&amp;"*"),"YES",IF(COUNTIF(U50:AB50,"*"&amp;'ICD codes-diseases'!$A$23&amp;"*"),"YES",IF(COUNTIF(U50:AB50,"*"&amp;'ICD codes-diseases'!$A$24&amp;"*"),"YES",IF(COUNTIF(U50:AB50,"*"&amp;'ICD codes-diseases'!$A$25&amp;"*"),"YES",IF(COUNTIF(U50:AB50,"*"&amp;'ICD codes-diseases'!$A$26&amp;"*"),"YES",IF(COUNTIF(U50:AB50,"*"&amp;'ICD codes-diseases'!$A$27&amp;"*"),"YES",IF(COUNTIF(U50:AB50,"*"&amp;'ICD codes-diseases'!$A$28&amp;"*"),"YES",IF(COUNTIF(U50:AB50,"*"&amp;'ICD codes-diseases'!$A$29&amp;"*"),"YES",IF(COUNTIF(U50:AB50,"*"&amp;'ICD codes-diseases'!$A$30&amp;"*"),"YES","NO"))))))))))))))))</f>
        <v>NO</v>
      </c>
      <c r="AE50" s="1" t="str">
        <f>IF(COUNTIF(U50:AB50,"*"&amp;'ICD codes-diseases'!$A$92&amp;"*"),"YES","NO")</f>
        <v>NO</v>
      </c>
      <c r="AF50" s="10" t="str">
        <f>IF(COUNTIF(U50:AB50,"*"&amp;'ICD codes-diseases'!$A$34&amp;"*"),"YES",IF(COUNTIF(U50:AB50,"*"&amp;'ICD codes-diseases'!$A$35&amp;"*"),"YES",IF(COUNTIF(U50:AB50,"*"&amp;'ICD codes-diseases'!$A$36&amp;"*"),"YES",IF(COUNTIF(U50:AB50,"*"&amp;'ICD codes-diseases'!$A$37&amp;"*"),"YES",IF(COUNTIF(U50:AB50,"*"&amp;'ICD codes-diseases'!$A$38&amp;"*"),"YES",IF(COUNTIF(U50:AB50,"*"&amp;'ICD codes-diseases'!$A$39&amp;"*"),"YES","NO"))))))</f>
        <v>NO</v>
      </c>
      <c r="AG50" s="1" t="str">
        <f>IF(COUNTIF(U50:AB50,'ICD codes-diseases'!$A$113),"YES","NO")</f>
        <v>NO</v>
      </c>
      <c r="AH50" s="1" t="str">
        <f>IF(COUNTIF(U50:AB50,"*"&amp;'ICD codes-diseases'!$A$96&amp;"*"),"YES",IF(COUNTIF(U50:AB50,"*"&amp;'ICD codes-diseases'!$A$97&amp;"*"),"YES",IF(COUNTIF(U50:AB50,"*"&amp;'ICD codes-diseases'!$A$98&amp;"*"),"YES",IF(COUNTIF(U50:AB50,"*"&amp;'ICD codes-diseases'!$A$99&amp;"*"),"YES",IF(COUNTIF(U50:AB50,"*"&amp;'ICD codes-diseases'!$A$100&amp;"*"),"YES",IF(COUNTIF(U50:AB50,"*"&amp;'ICD codes-diseases'!$A$101&amp;"*"),"YES",IF(COUNTIF(U50:AB50,"*"&amp;'ICD codes-diseases'!$A$102&amp;"*"),"YES",IF(COUNTIF(U50:AB50,"*"&amp;'ICD codes-diseases'!$A$103&amp;"*"),"YES","NO"))))))))</f>
        <v>NO</v>
      </c>
      <c r="AI50" s="1" t="str">
        <f>IF(COUNTIF(U50:AB50,"*"&amp;'ICD codes-diseases'!$A$116&amp;"*"),"YES",IF(COUNTIF(U50:AB50,"*"&amp;'ICD codes-diseases'!$A$117&amp;"*"),"YES","NO"))</f>
        <v>NO</v>
      </c>
      <c r="AJ50" s="1" t="str">
        <f>IF(COUNTIF(U50:AB50,"*"&amp;'ICD codes-diseases'!$A$206&amp;"*"),"YES","NO")</f>
        <v>NO</v>
      </c>
      <c r="AK50" s="1" t="str">
        <f>IF(COUNTIF(U50:AB50,"*"&amp;'ICD codes-diseases'!$A$217&amp;"*"),"YES","NO")</f>
        <v>NO</v>
      </c>
      <c r="AL50" s="1" t="str">
        <f>IF(COUNTIF(U50:AB50,"*"&amp;'ICD codes-diseases'!$A$216&amp;"*"),"YES","NO")</f>
        <v>NO</v>
      </c>
      <c r="AM50" s="1" t="str">
        <f>IF(COUNTIF(U50:AB50,"*"&amp;'ICD codes-diseases'!$A$73&amp;"*"),"YES",IF(COUNTIF(U50:AB50,"*"&amp;'ICD codes-diseases'!$A$74&amp;"*"),"YES",IF(COUNTIF(U50:AB50,"*"&amp;'ICD codes-diseases'!$A$75&amp;"*"),"YES","NO")))</f>
        <v>YES</v>
      </c>
      <c r="AN50" s="1" t="str">
        <f>IF(COUNTIF(U50:AB50,"*"&amp;'ICD codes-diseases'!$A$76&amp;"*"),"YES",IF(COUNTIF(U50:AB50,"*"&amp;'ICD codes-diseases'!$A$77&amp;"*"),"YES",IF(COUNTIF(U50:AB50,"*"&amp;'ICD codes-diseases'!$A$78&amp;"*"),"YES","NO")))</f>
        <v>NO</v>
      </c>
      <c r="AO50" s="1" t="str">
        <f>IF(COUNTIF(U50:AB50,"*"&amp;'ICD codes-diseases'!$A$209&amp;"*"),"YES",IF(COUNTIF(U50:AB50,"*"&amp;'ICD codes-diseases'!$A$212&amp;"*"),"YES","NO"))</f>
        <v>NO</v>
      </c>
      <c r="AP50" s="1" t="str">
        <f>IF(COUNTIF(U50:AB50,"*"&amp;'ICD codes-diseases'!$A$47&amp;"*"),"YES",IF(COUNTIF(U50:AB50,"*"&amp;'ICD codes-diseases'!$A$48&amp;"*"),"YES",IF(COUNTIF(U50:AB50,"*"&amp;'ICD codes-diseases'!$A$49&amp;"*"),"YES",IF(COUNTIF(U50:AB50,"*"&amp;'ICD codes-diseases'!$A$50&amp;"*"),"YES",IF(COUNTIF(U50:AB50,"*"&amp;'ICD codes-diseases'!$A$52&amp;"*"),"YES",IF(COUNTIF(U50:AB50,"*"&amp;'ICD codes-diseases'!$A$53&amp;"*"),"YES",IF(COUNTIF(U50:AB50,"*"&amp;'ICD codes-diseases'!$A$54&amp;"*"),"YES",IF(COUNTIF(U50:AB50,"*"&amp;'ICD codes-diseases'!$A$55&amp;"*"),"YES",IF(COUNTIF(U50:AB50,"*"&amp;'ICD codes-diseases'!$A$56&amp;"*"),"YES",IF(COUNTIF(U50:AB50,"*"&amp;'ICD codes-diseases'!$A$57&amp;"*"),"YES",IF(COUNTIF(U50:AB50,"*"&amp;'ICD codes-diseases'!$A$58&amp;"*"),"YES",IF(COUNTIF(U50:AB50,"*"&amp;'ICD codes-diseases'!$A$60&amp;"*"),"YES",IF(COUNTIF(U50:AB50,"*"&amp;'ICD codes-diseases'!$A$61&amp;"*"),"YES","NO")))))))))))))</f>
        <v>NO</v>
      </c>
      <c r="AQ50" s="10" t="b">
        <f t="shared" si="2"/>
        <v>0</v>
      </c>
      <c r="AR50">
        <v>5</v>
      </c>
      <c r="AS50">
        <v>5</v>
      </c>
      <c r="AT50">
        <v>5</v>
      </c>
      <c r="AU50">
        <v>5</v>
      </c>
      <c r="AV50" t="b">
        <f t="shared" si="3"/>
        <v>1</v>
      </c>
      <c r="AW50">
        <v>1</v>
      </c>
      <c r="AX50">
        <v>104</v>
      </c>
      <c r="AY50">
        <v>85</v>
      </c>
      <c r="AZ50">
        <v>3</v>
      </c>
      <c r="BA50">
        <v>1</v>
      </c>
      <c r="BB50">
        <v>5</v>
      </c>
      <c r="BC50">
        <v>0</v>
      </c>
      <c r="BD50">
        <v>1</v>
      </c>
      <c r="BE50">
        <f t="shared" si="10"/>
        <v>2</v>
      </c>
      <c r="BF50" t="s">
        <v>37</v>
      </c>
      <c r="BG50" t="s">
        <v>38</v>
      </c>
      <c r="BH50">
        <f t="shared" si="11"/>
        <v>0</v>
      </c>
      <c r="BI50" t="s">
        <v>37</v>
      </c>
      <c r="BJ50" t="s">
        <v>37</v>
      </c>
      <c r="BK50" t="s">
        <v>37</v>
      </c>
      <c r="BL50" t="b">
        <v>1</v>
      </c>
      <c r="BM50" s="16">
        <v>5</v>
      </c>
      <c r="BN50" s="16">
        <v>5</v>
      </c>
      <c r="BO50" s="16">
        <v>5</v>
      </c>
      <c r="BP50" s="16">
        <v>5</v>
      </c>
      <c r="BQ50" s="16">
        <v>5</v>
      </c>
      <c r="BR50" s="16">
        <v>4</v>
      </c>
      <c r="BS50" s="16">
        <v>4</v>
      </c>
      <c r="BT50" s="16">
        <v>4</v>
      </c>
      <c r="BU50" s="16">
        <v>5</v>
      </c>
      <c r="BV50" s="16">
        <v>5</v>
      </c>
      <c r="BW50" s="16">
        <v>5</v>
      </c>
      <c r="BX50" s="16">
        <v>4</v>
      </c>
      <c r="BY50" s="16">
        <v>4</v>
      </c>
      <c r="BZ50" s="16">
        <v>4</v>
      </c>
      <c r="CA50" s="16">
        <v>4</v>
      </c>
      <c r="CB50" s="16">
        <v>4</v>
      </c>
      <c r="CC50" s="18">
        <v>5</v>
      </c>
      <c r="CD50" s="18">
        <v>5</v>
      </c>
      <c r="CE50" s="18">
        <v>5</v>
      </c>
      <c r="CF50" s="18">
        <v>4</v>
      </c>
      <c r="CG50" s="18">
        <v>4</v>
      </c>
      <c r="CH50" s="18">
        <v>5</v>
      </c>
      <c r="CI50" s="18">
        <v>5</v>
      </c>
      <c r="CJ50" s="18">
        <v>4</v>
      </c>
      <c r="CK50" s="18">
        <v>5</v>
      </c>
      <c r="CL50" s="18">
        <v>4</v>
      </c>
      <c r="CM50" s="18">
        <v>4</v>
      </c>
      <c r="CN50" s="18">
        <v>5</v>
      </c>
      <c r="CO50" s="18">
        <v>4</v>
      </c>
      <c r="CP50" s="18">
        <v>4</v>
      </c>
      <c r="CQ50" s="18">
        <v>4</v>
      </c>
      <c r="CR50" s="18">
        <v>4</v>
      </c>
      <c r="CS50">
        <f t="shared" si="4"/>
        <v>0</v>
      </c>
      <c r="CT50">
        <f t="shared" si="5"/>
        <v>32</v>
      </c>
      <c r="CU50">
        <f t="shared" si="6"/>
        <v>0</v>
      </c>
      <c r="CV50">
        <f t="shared" si="7"/>
        <v>32</v>
      </c>
      <c r="CW50">
        <v>2</v>
      </c>
      <c r="CX50">
        <v>2</v>
      </c>
      <c r="CY50">
        <v>4</v>
      </c>
      <c r="CZ50" t="b">
        <v>1</v>
      </c>
    </row>
    <row r="51" spans="1:104" x14ac:dyDescent="0.35">
      <c r="A51" s="10">
        <v>50</v>
      </c>
      <c r="B51" t="s">
        <v>436</v>
      </c>
      <c r="C51" s="1">
        <v>21230</v>
      </c>
      <c r="D51" s="9">
        <f t="shared" si="0"/>
        <v>60</v>
      </c>
      <c r="E51" s="9">
        <f t="shared" si="8"/>
        <v>2</v>
      </c>
      <c r="F51" s="1">
        <v>43158</v>
      </c>
      <c r="G51" s="3">
        <v>43208</v>
      </c>
      <c r="H51" s="12">
        <f t="shared" si="9"/>
        <v>1.7</v>
      </c>
      <c r="I51">
        <v>4</v>
      </c>
      <c r="J51">
        <v>2</v>
      </c>
      <c r="K51">
        <f t="shared" si="1"/>
        <v>2</v>
      </c>
      <c r="L51" t="b">
        <v>0</v>
      </c>
      <c r="M51" t="b">
        <v>1</v>
      </c>
      <c r="N51" t="b">
        <v>0</v>
      </c>
      <c r="O51" t="b">
        <v>0</v>
      </c>
      <c r="P51" t="b">
        <v>0</v>
      </c>
      <c r="Q51" t="b">
        <v>0</v>
      </c>
      <c r="R51" t="b">
        <v>0</v>
      </c>
      <c r="S51" t="b">
        <v>0</v>
      </c>
      <c r="T51" t="b">
        <v>0</v>
      </c>
      <c r="U51" t="s">
        <v>57</v>
      </c>
      <c r="V51" t="s">
        <v>51</v>
      </c>
      <c r="W51" t="s">
        <v>102</v>
      </c>
      <c r="X51" t="s">
        <v>53</v>
      </c>
      <c r="Y51" t="s">
        <v>103</v>
      </c>
      <c r="Z51" t="s">
        <v>46</v>
      </c>
      <c r="AC51" s="11" t="str">
        <f>IF(OR(INDEX(U51='ICD-codes-stroke'!$A$1:$A$20,)),"1",IF(OR(INDEX(U51='ICD-codes-stroke'!$A$22:$A$35,)),"2",IF(OR(INDEX(U51='ICD-codes-stroke'!$A$37:$A$64,)),"3","")))</f>
        <v>3</v>
      </c>
      <c r="AD51" s="1" t="str">
        <f>IF(COUNTIF(U51:AB51,"*"&amp;'ICD codes-diseases'!$A$15&amp;"*"),"YES",IF(COUNTIF(U51:AB51,"*"&amp;'ICD codes-diseases'!$A$16&amp;"*"),"YES",IF(COUNTIF(U51:AB51,"*"&amp;'ICD codes-diseases'!$A$17&amp;"*"),"YES",IF(COUNTIF(U51:AB51,"*"&amp;'ICD codes-diseases'!$A$18&amp;"*"),"YES",IF(COUNTIF(U51:AB51,"*"&amp;'ICD codes-diseases'!$A$19&amp;"*"),"YES",IF(COUNTIF(U51:AB51,"*"&amp;'ICD codes-diseases'!$A$20&amp;"*"),"YES",IF(COUNTIF(U51:AB51,"*"&amp;'ICD codes-diseases'!$A$21&amp;"*"),"YES",IF(COUNTIF(U51:AB51,"*"&amp;'ICD codes-diseases'!$A$22&amp;"*"),"YES",IF(COUNTIF(U51:AB51,"*"&amp;'ICD codes-diseases'!$A$23&amp;"*"),"YES",IF(COUNTIF(U51:AB51,"*"&amp;'ICD codes-diseases'!$A$24&amp;"*"),"YES",IF(COUNTIF(U51:AB51,"*"&amp;'ICD codes-diseases'!$A$25&amp;"*"),"YES",IF(COUNTIF(U51:AB51,"*"&amp;'ICD codes-diseases'!$A$26&amp;"*"),"YES",IF(COUNTIF(U51:AB51,"*"&amp;'ICD codes-diseases'!$A$27&amp;"*"),"YES",IF(COUNTIF(U51:AB51,"*"&amp;'ICD codes-diseases'!$A$28&amp;"*"),"YES",IF(COUNTIF(U51:AB51,"*"&amp;'ICD codes-diseases'!$A$29&amp;"*"),"YES",IF(COUNTIF(U51:AB51,"*"&amp;'ICD codes-diseases'!$A$30&amp;"*"),"YES","NO"))))))))))))))))</f>
        <v>NO</v>
      </c>
      <c r="AE51" s="1" t="str">
        <f>IF(COUNTIF(U51:AB51,"*"&amp;'ICD codes-diseases'!$A$92&amp;"*"),"YES","NO")</f>
        <v>NO</v>
      </c>
      <c r="AF51" s="10" t="str">
        <f>IF(COUNTIF(U51:AB51,"*"&amp;'ICD codes-diseases'!$A$34&amp;"*"),"YES",IF(COUNTIF(U51:AB51,"*"&amp;'ICD codes-diseases'!$A$35&amp;"*"),"YES",IF(COUNTIF(U51:AB51,"*"&amp;'ICD codes-diseases'!$A$36&amp;"*"),"YES",IF(COUNTIF(U51:AB51,"*"&amp;'ICD codes-diseases'!$A$37&amp;"*"),"YES",IF(COUNTIF(U51:AB51,"*"&amp;'ICD codes-diseases'!$A$38&amp;"*"),"YES",IF(COUNTIF(U51:AB51,"*"&amp;'ICD codes-diseases'!$A$39&amp;"*"),"YES","NO"))))))</f>
        <v>NO</v>
      </c>
      <c r="AG51" s="1" t="str">
        <f>IF(COUNTIF(U51:AB51,'ICD codes-diseases'!$A$113),"YES","NO")</f>
        <v>NO</v>
      </c>
      <c r="AH51" s="1" t="str">
        <f>IF(COUNTIF(U51:AB51,"*"&amp;'ICD codes-diseases'!$A$96&amp;"*"),"YES",IF(COUNTIF(U51:AB51,"*"&amp;'ICD codes-diseases'!$A$97&amp;"*"),"YES",IF(COUNTIF(U51:AB51,"*"&amp;'ICD codes-diseases'!$A$98&amp;"*"),"YES",IF(COUNTIF(U51:AB51,"*"&amp;'ICD codes-diseases'!$A$99&amp;"*"),"YES",IF(COUNTIF(U51:AB51,"*"&amp;'ICD codes-diseases'!$A$100&amp;"*"),"YES",IF(COUNTIF(U51:AB51,"*"&amp;'ICD codes-diseases'!$A$101&amp;"*"),"YES",IF(COUNTIF(U51:AB51,"*"&amp;'ICD codes-diseases'!$A$102&amp;"*"),"YES",IF(COUNTIF(U51:AB51,"*"&amp;'ICD codes-diseases'!$A$103&amp;"*"),"YES","NO"))))))))</f>
        <v>YES</v>
      </c>
      <c r="AI51" s="1" t="str">
        <f>IF(COUNTIF(U51:AB51,"*"&amp;'ICD codes-diseases'!$A$116&amp;"*"),"YES",IF(COUNTIF(U51:AB51,"*"&amp;'ICD codes-diseases'!$A$117&amp;"*"),"YES","NO"))</f>
        <v>NO</v>
      </c>
      <c r="AJ51" s="1" t="str">
        <f>IF(COUNTIF(U51:AB51,"*"&amp;'ICD codes-diseases'!$A$206&amp;"*"),"YES","NO")</f>
        <v>NO</v>
      </c>
      <c r="AK51" s="1" t="str">
        <f>IF(COUNTIF(U51:AB51,"*"&amp;'ICD codes-diseases'!$A$217&amp;"*"),"YES","NO")</f>
        <v>YES</v>
      </c>
      <c r="AL51" s="1" t="str">
        <f>IF(COUNTIF(U51:AB51,"*"&amp;'ICD codes-diseases'!$A$216&amp;"*"),"YES","NO")</f>
        <v>NO</v>
      </c>
      <c r="AM51" s="1" t="str">
        <f>IF(COUNTIF(U51:AB51,"*"&amp;'ICD codes-diseases'!$A$73&amp;"*"),"YES",IF(COUNTIF(U51:AB51,"*"&amp;'ICD codes-diseases'!$A$74&amp;"*"),"YES",IF(COUNTIF(U51:AB51,"*"&amp;'ICD codes-diseases'!$A$75&amp;"*"),"YES","NO")))</f>
        <v>YES</v>
      </c>
      <c r="AN51" s="1" t="str">
        <f>IF(COUNTIF(U51:AB51,"*"&amp;'ICD codes-diseases'!$A$76&amp;"*"),"YES",IF(COUNTIF(U51:AB51,"*"&amp;'ICD codes-diseases'!$A$77&amp;"*"),"YES",IF(COUNTIF(U51:AB51,"*"&amp;'ICD codes-diseases'!$A$78&amp;"*"),"YES","NO")))</f>
        <v>NO</v>
      </c>
      <c r="AO51" s="1" t="str">
        <f>IF(COUNTIF(U51:AB51,"*"&amp;'ICD codes-diseases'!$A$209&amp;"*"),"YES",IF(COUNTIF(U51:AB51,"*"&amp;'ICD codes-diseases'!$A$212&amp;"*"),"YES","NO"))</f>
        <v>NO</v>
      </c>
      <c r="AP51" s="1" t="str">
        <f>IF(COUNTIF(U51:AB51,"*"&amp;'ICD codes-diseases'!$A$47&amp;"*"),"YES",IF(COUNTIF(U51:AB51,"*"&amp;'ICD codes-diseases'!$A$48&amp;"*"),"YES",IF(COUNTIF(U51:AB51,"*"&amp;'ICD codes-diseases'!$A$49&amp;"*"),"YES",IF(COUNTIF(U51:AB51,"*"&amp;'ICD codes-diseases'!$A$50&amp;"*"),"YES",IF(COUNTIF(U51:AB51,"*"&amp;'ICD codes-diseases'!$A$52&amp;"*"),"YES",IF(COUNTIF(U51:AB51,"*"&amp;'ICD codes-diseases'!$A$53&amp;"*"),"YES",IF(COUNTIF(U51:AB51,"*"&amp;'ICD codes-diseases'!$A$54&amp;"*"),"YES",IF(COUNTIF(U51:AB51,"*"&amp;'ICD codes-diseases'!$A$55&amp;"*"),"YES",IF(COUNTIF(U51:AB51,"*"&amp;'ICD codes-diseases'!$A$56&amp;"*"),"YES",IF(COUNTIF(U51:AB51,"*"&amp;'ICD codes-diseases'!$A$57&amp;"*"),"YES",IF(COUNTIF(U51:AB51,"*"&amp;'ICD codes-diseases'!$A$58&amp;"*"),"YES",IF(COUNTIF(U51:AB51,"*"&amp;'ICD codes-diseases'!$A$60&amp;"*"),"YES",IF(COUNTIF(U51:AB51,"*"&amp;'ICD codes-diseases'!$A$61&amp;"*"),"YES","NO")))))))))))))</f>
        <v>NO</v>
      </c>
      <c r="AQ51" s="10" t="b">
        <f t="shared" si="2"/>
        <v>1</v>
      </c>
      <c r="AR51">
        <v>0</v>
      </c>
      <c r="AS51">
        <v>5</v>
      </c>
      <c r="AT51">
        <v>5</v>
      </c>
      <c r="AU51">
        <v>5</v>
      </c>
      <c r="AV51" t="b">
        <f t="shared" si="3"/>
        <v>0</v>
      </c>
      <c r="AW51">
        <v>0</v>
      </c>
      <c r="AX51">
        <v>38</v>
      </c>
      <c r="AY51">
        <v>10</v>
      </c>
      <c r="AZ51">
        <v>0</v>
      </c>
      <c r="BA51">
        <v>3</v>
      </c>
      <c r="BB51">
        <v>1</v>
      </c>
      <c r="BC51">
        <v>1</v>
      </c>
      <c r="BD51">
        <v>1</v>
      </c>
      <c r="BE51">
        <f t="shared" si="10"/>
        <v>2</v>
      </c>
      <c r="BF51" t="s">
        <v>37</v>
      </c>
      <c r="BG51" t="s">
        <v>38</v>
      </c>
      <c r="BH51">
        <f t="shared" si="11"/>
        <v>0</v>
      </c>
      <c r="BI51" t="s">
        <v>37</v>
      </c>
      <c r="BJ51" t="s">
        <v>37</v>
      </c>
      <c r="BK51" t="s">
        <v>37</v>
      </c>
      <c r="BL51" t="b">
        <v>0</v>
      </c>
      <c r="BM51" s="16">
        <v>7</v>
      </c>
      <c r="BN51" s="16">
        <v>7</v>
      </c>
      <c r="BO51" s="16">
        <v>7</v>
      </c>
      <c r="BP51" s="16">
        <v>7</v>
      </c>
      <c r="BQ51" s="16">
        <v>7</v>
      </c>
      <c r="BR51" s="16">
        <v>4</v>
      </c>
      <c r="BS51" s="16">
        <v>4</v>
      </c>
      <c r="BT51" s="16">
        <v>4</v>
      </c>
      <c r="BU51" s="16">
        <v>7</v>
      </c>
      <c r="BV51" s="16">
        <v>7</v>
      </c>
      <c r="BW51" s="16">
        <v>7</v>
      </c>
      <c r="BX51" s="16">
        <v>4</v>
      </c>
      <c r="BY51" s="16">
        <v>7</v>
      </c>
      <c r="BZ51" s="16">
        <v>4</v>
      </c>
      <c r="CA51" s="16">
        <v>4</v>
      </c>
      <c r="CB51" s="16">
        <v>4</v>
      </c>
      <c r="CC51" s="18">
        <v>0</v>
      </c>
      <c r="CD51" s="18">
        <v>0</v>
      </c>
      <c r="CE51" s="18">
        <v>0</v>
      </c>
      <c r="CF51" s="18">
        <v>1</v>
      </c>
      <c r="CG51" s="18">
        <v>3</v>
      </c>
      <c r="CH51" s="18">
        <v>3</v>
      </c>
      <c r="CI51" s="18">
        <v>4</v>
      </c>
      <c r="CJ51" s="18">
        <v>4</v>
      </c>
      <c r="CK51" s="18">
        <v>0</v>
      </c>
      <c r="CL51" s="18">
        <v>0</v>
      </c>
      <c r="CM51" s="18">
        <v>0</v>
      </c>
      <c r="CN51" s="18">
        <v>0</v>
      </c>
      <c r="CO51" s="18">
        <v>4</v>
      </c>
      <c r="CP51" s="18">
        <v>1</v>
      </c>
      <c r="CQ51" s="18">
        <v>0</v>
      </c>
      <c r="CR51" s="18">
        <v>1</v>
      </c>
      <c r="CS51">
        <f t="shared" si="4"/>
        <v>3</v>
      </c>
      <c r="CT51">
        <f t="shared" si="5"/>
        <v>10</v>
      </c>
      <c r="CU51">
        <f t="shared" si="6"/>
        <v>2</v>
      </c>
      <c r="CV51">
        <f t="shared" si="7"/>
        <v>15</v>
      </c>
      <c r="CW51">
        <v>0</v>
      </c>
      <c r="CX51">
        <v>0</v>
      </c>
      <c r="CY51">
        <v>4</v>
      </c>
      <c r="CZ51" t="b">
        <v>1</v>
      </c>
    </row>
    <row r="52" spans="1:104" x14ac:dyDescent="0.35">
      <c r="A52" s="10">
        <v>51</v>
      </c>
      <c r="B52" t="s">
        <v>436</v>
      </c>
      <c r="C52" s="1">
        <v>20520</v>
      </c>
      <c r="D52" s="9">
        <f t="shared" si="0"/>
        <v>62</v>
      </c>
      <c r="E52" s="9">
        <f t="shared" si="8"/>
        <v>2</v>
      </c>
      <c r="F52" s="1">
        <v>43201</v>
      </c>
      <c r="G52" s="3">
        <v>43214</v>
      </c>
      <c r="H52" s="12">
        <f t="shared" si="9"/>
        <v>0.43333333333333329</v>
      </c>
      <c r="I52">
        <v>5</v>
      </c>
      <c r="J52">
        <v>2</v>
      </c>
      <c r="K52">
        <f t="shared" si="1"/>
        <v>2</v>
      </c>
      <c r="L52" t="b">
        <v>0</v>
      </c>
      <c r="M52" t="b">
        <v>1</v>
      </c>
      <c r="N52" t="b">
        <v>0</v>
      </c>
      <c r="O52" t="b">
        <v>0</v>
      </c>
      <c r="P52" t="b">
        <v>0</v>
      </c>
      <c r="Q52" t="b">
        <v>0</v>
      </c>
      <c r="R52" t="b">
        <v>0</v>
      </c>
      <c r="S52" t="b">
        <v>0</v>
      </c>
      <c r="T52" t="b">
        <v>0</v>
      </c>
      <c r="U52" t="s">
        <v>41</v>
      </c>
      <c r="V52" t="s">
        <v>43</v>
      </c>
      <c r="W52" t="s">
        <v>40</v>
      </c>
      <c r="X52" t="s">
        <v>53</v>
      </c>
      <c r="Y52" t="s">
        <v>104</v>
      </c>
      <c r="Z52" t="s">
        <v>88</v>
      </c>
      <c r="AA52" t="s">
        <v>99</v>
      </c>
      <c r="AB52" t="s">
        <v>48</v>
      </c>
      <c r="AC52" s="11" t="str">
        <f>IF(OR(INDEX(U52='ICD-codes-stroke'!$A$1:$A$20,)),"1",IF(OR(INDEX(U52='ICD-codes-stroke'!$A$22:$A$35,)),"2",IF(OR(INDEX(U52='ICD-codes-stroke'!$A$37:$A$64,)),"3","")))</f>
        <v>3</v>
      </c>
      <c r="AD52" s="1" t="str">
        <f>IF(COUNTIF(U52:AB52,"*"&amp;'ICD codes-diseases'!$A$15&amp;"*"),"YES",IF(COUNTIF(U52:AB52,"*"&amp;'ICD codes-diseases'!$A$16&amp;"*"),"YES",IF(COUNTIF(U52:AB52,"*"&amp;'ICD codes-diseases'!$A$17&amp;"*"),"YES",IF(COUNTIF(U52:AB52,"*"&amp;'ICD codes-diseases'!$A$18&amp;"*"),"YES",IF(COUNTIF(U52:AB52,"*"&amp;'ICD codes-diseases'!$A$19&amp;"*"),"YES",IF(COUNTIF(U52:AB52,"*"&amp;'ICD codes-diseases'!$A$20&amp;"*"),"YES",IF(COUNTIF(U52:AB52,"*"&amp;'ICD codes-diseases'!$A$21&amp;"*"),"YES",IF(COUNTIF(U52:AB52,"*"&amp;'ICD codes-diseases'!$A$22&amp;"*"),"YES",IF(COUNTIF(U52:AB52,"*"&amp;'ICD codes-diseases'!$A$23&amp;"*"),"YES",IF(COUNTIF(U52:AB52,"*"&amp;'ICD codes-diseases'!$A$24&amp;"*"),"YES",IF(COUNTIF(U52:AB52,"*"&amp;'ICD codes-diseases'!$A$25&amp;"*"),"YES",IF(COUNTIF(U52:AB52,"*"&amp;'ICD codes-diseases'!$A$26&amp;"*"),"YES",IF(COUNTIF(U52:AB52,"*"&amp;'ICD codes-diseases'!$A$27&amp;"*"),"YES",IF(COUNTIF(U52:AB52,"*"&amp;'ICD codes-diseases'!$A$28&amp;"*"),"YES",IF(COUNTIF(U52:AB52,"*"&amp;'ICD codes-diseases'!$A$29&amp;"*"),"YES",IF(COUNTIF(U52:AB52,"*"&amp;'ICD codes-diseases'!$A$30&amp;"*"),"YES","NO"))))))))))))))))</f>
        <v>YES</v>
      </c>
      <c r="AE52" s="1" t="str">
        <f>IF(COUNTIF(U52:AB52,"*"&amp;'ICD codes-diseases'!$A$92&amp;"*"),"YES","NO")</f>
        <v>YES</v>
      </c>
      <c r="AF52" s="10" t="str">
        <f>IF(COUNTIF(U52:AB52,"*"&amp;'ICD codes-diseases'!$A$34&amp;"*"),"YES",IF(COUNTIF(U52:AB52,"*"&amp;'ICD codes-diseases'!$A$35&amp;"*"),"YES",IF(COUNTIF(U52:AB52,"*"&amp;'ICD codes-diseases'!$A$36&amp;"*"),"YES",IF(COUNTIF(U52:AB52,"*"&amp;'ICD codes-diseases'!$A$37&amp;"*"),"YES",IF(COUNTIF(U52:AB52,"*"&amp;'ICD codes-diseases'!$A$38&amp;"*"),"YES",IF(COUNTIF(U52:AB52,"*"&amp;'ICD codes-diseases'!$A$39&amp;"*"),"YES","NO"))))))</f>
        <v>NO</v>
      </c>
      <c r="AG52" s="1" t="str">
        <f>IF(COUNTIF(U52:AB52,'ICD codes-diseases'!$A$113),"YES","NO")</f>
        <v>NO</v>
      </c>
      <c r="AH52" s="1" t="str">
        <f>IF(COUNTIF(U52:AB52,"*"&amp;'ICD codes-diseases'!$A$96&amp;"*"),"YES",IF(COUNTIF(U52:AB52,"*"&amp;'ICD codes-diseases'!$A$97&amp;"*"),"YES",IF(COUNTIF(U52:AB52,"*"&amp;'ICD codes-diseases'!$A$98&amp;"*"),"YES",IF(COUNTIF(U52:AB52,"*"&amp;'ICD codes-diseases'!$A$99&amp;"*"),"YES",IF(COUNTIF(U52:AB52,"*"&amp;'ICD codes-diseases'!$A$100&amp;"*"),"YES",IF(COUNTIF(U52:AB52,"*"&amp;'ICD codes-diseases'!$A$101&amp;"*"),"YES",IF(COUNTIF(U52:AB52,"*"&amp;'ICD codes-diseases'!$A$102&amp;"*"),"YES",IF(COUNTIF(U52:AB52,"*"&amp;'ICD codes-diseases'!$A$103&amp;"*"),"YES","NO"))))))))</f>
        <v>NO</v>
      </c>
      <c r="AI52" s="1" t="str">
        <f>IF(COUNTIF(U52:AB52,"*"&amp;'ICD codes-diseases'!$A$116&amp;"*"),"YES",IF(COUNTIF(U52:AB52,"*"&amp;'ICD codes-diseases'!$A$117&amp;"*"),"YES","NO"))</f>
        <v>YES</v>
      </c>
      <c r="AJ52" s="1" t="str">
        <f>IF(COUNTIF(U52:AB52,"*"&amp;'ICD codes-diseases'!$A$206&amp;"*"),"YES","NO")</f>
        <v>NO</v>
      </c>
      <c r="AK52" s="1" t="str">
        <f>IF(COUNTIF(U52:AB52,"*"&amp;'ICD codes-diseases'!$A$217&amp;"*"),"YES","NO")</f>
        <v>YES</v>
      </c>
      <c r="AL52" s="1" t="str">
        <f>IF(COUNTIF(U52:AB52,"*"&amp;'ICD codes-diseases'!$A$216&amp;"*"),"YES","NO")</f>
        <v>NO</v>
      </c>
      <c r="AM52" s="1" t="str">
        <f>IF(COUNTIF(U52:AB52,"*"&amp;'ICD codes-diseases'!$A$73&amp;"*"),"YES",IF(COUNTIF(U52:AB52,"*"&amp;'ICD codes-diseases'!$A$74&amp;"*"),"YES",IF(COUNTIF(U52:AB52,"*"&amp;'ICD codes-diseases'!$A$75&amp;"*"),"YES","NO")))</f>
        <v>YES</v>
      </c>
      <c r="AN52" s="1" t="str">
        <f>IF(COUNTIF(U52:AB52,"*"&amp;'ICD codes-diseases'!$A$76&amp;"*"),"YES",IF(COUNTIF(U52:AB52,"*"&amp;'ICD codes-diseases'!$A$77&amp;"*"),"YES",IF(COUNTIF(U52:AB52,"*"&amp;'ICD codes-diseases'!$A$78&amp;"*"),"YES","NO")))</f>
        <v>NO</v>
      </c>
      <c r="AO52" s="1" t="str">
        <f>IF(COUNTIF(U52:AB52,"*"&amp;'ICD codes-diseases'!$A$209&amp;"*"),"YES",IF(COUNTIF(U52:AB52,"*"&amp;'ICD codes-diseases'!$A$212&amp;"*"),"YES","NO"))</f>
        <v>NO</v>
      </c>
      <c r="AP52" s="1" t="str">
        <f>IF(COUNTIF(U52:AB52,"*"&amp;'ICD codes-diseases'!$A$47&amp;"*"),"YES",IF(COUNTIF(U52:AB52,"*"&amp;'ICD codes-diseases'!$A$48&amp;"*"),"YES",IF(COUNTIF(U52:AB52,"*"&amp;'ICD codes-diseases'!$A$49&amp;"*"),"YES",IF(COUNTIF(U52:AB52,"*"&amp;'ICD codes-diseases'!$A$50&amp;"*"),"YES",IF(COUNTIF(U52:AB52,"*"&amp;'ICD codes-diseases'!$A$52&amp;"*"),"YES",IF(COUNTIF(U52:AB52,"*"&amp;'ICD codes-diseases'!$A$53&amp;"*"),"YES",IF(COUNTIF(U52:AB52,"*"&amp;'ICD codes-diseases'!$A$54&amp;"*"),"YES",IF(COUNTIF(U52:AB52,"*"&amp;'ICD codes-diseases'!$A$55&amp;"*"),"YES",IF(COUNTIF(U52:AB52,"*"&amp;'ICD codes-diseases'!$A$56&amp;"*"),"YES",IF(COUNTIF(U52:AB52,"*"&amp;'ICD codes-diseases'!$A$57&amp;"*"),"YES",IF(COUNTIF(U52:AB52,"*"&amp;'ICD codes-diseases'!$A$58&amp;"*"),"YES",IF(COUNTIF(U52:AB52,"*"&amp;'ICD codes-diseases'!$A$60&amp;"*"),"YES",IF(COUNTIF(U52:AB52,"*"&amp;'ICD codes-diseases'!$A$61&amp;"*"),"YES","NO")))))))))))))</f>
        <v>NO</v>
      </c>
      <c r="AQ52" s="10" t="b">
        <f t="shared" si="2"/>
        <v>0</v>
      </c>
      <c r="AR52">
        <v>5</v>
      </c>
      <c r="AS52">
        <v>5</v>
      </c>
      <c r="AT52">
        <v>5</v>
      </c>
      <c r="AU52">
        <v>5</v>
      </c>
      <c r="AV52" t="b">
        <f t="shared" si="3"/>
        <v>0</v>
      </c>
      <c r="AW52">
        <v>0</v>
      </c>
      <c r="AX52">
        <v>101</v>
      </c>
      <c r="AY52">
        <v>85</v>
      </c>
      <c r="AZ52">
        <v>0</v>
      </c>
      <c r="BA52">
        <v>3</v>
      </c>
      <c r="BB52">
        <v>1</v>
      </c>
      <c r="BC52">
        <v>1</v>
      </c>
      <c r="BD52">
        <v>1</v>
      </c>
      <c r="BE52">
        <f t="shared" si="10"/>
        <v>1</v>
      </c>
      <c r="BF52" t="s">
        <v>38</v>
      </c>
      <c r="BG52" t="s">
        <v>37</v>
      </c>
      <c r="BH52">
        <f t="shared" si="11"/>
        <v>2</v>
      </c>
      <c r="BI52" t="s">
        <v>37</v>
      </c>
      <c r="BJ52" t="s">
        <v>38</v>
      </c>
      <c r="BK52" t="s">
        <v>37</v>
      </c>
      <c r="BL52" t="b">
        <v>0</v>
      </c>
      <c r="BM52" s="16">
        <v>3</v>
      </c>
      <c r="BN52" s="16">
        <v>3</v>
      </c>
      <c r="BO52" s="16">
        <v>7</v>
      </c>
      <c r="BP52" s="16">
        <v>3</v>
      </c>
      <c r="BQ52" s="16">
        <v>3</v>
      </c>
      <c r="BR52" s="16">
        <v>4</v>
      </c>
      <c r="BS52" s="16">
        <v>4</v>
      </c>
      <c r="BT52" s="16">
        <v>0</v>
      </c>
      <c r="BU52" s="16">
        <v>3</v>
      </c>
      <c r="BV52" s="16">
        <v>0</v>
      </c>
      <c r="BW52" s="16">
        <v>7</v>
      </c>
      <c r="BX52" s="16">
        <v>7</v>
      </c>
      <c r="BY52" s="16">
        <v>0</v>
      </c>
      <c r="BZ52" s="16">
        <v>4</v>
      </c>
      <c r="CA52" s="16">
        <v>3</v>
      </c>
      <c r="CB52" s="16">
        <v>4</v>
      </c>
      <c r="CC52" s="18">
        <v>0</v>
      </c>
      <c r="CD52" s="18">
        <v>0</v>
      </c>
      <c r="CE52" s="18">
        <v>0</v>
      </c>
      <c r="CF52" s="18">
        <v>0</v>
      </c>
      <c r="CG52" s="18">
        <v>0</v>
      </c>
      <c r="CH52" s="18">
        <v>3</v>
      </c>
      <c r="CI52" s="18">
        <v>3</v>
      </c>
      <c r="CJ52" s="18">
        <v>0</v>
      </c>
      <c r="CK52" s="18">
        <v>0</v>
      </c>
      <c r="CL52" s="18">
        <v>0</v>
      </c>
      <c r="CM52" s="18">
        <v>0</v>
      </c>
      <c r="CN52" s="18">
        <v>0</v>
      </c>
      <c r="CO52" s="18">
        <v>3</v>
      </c>
      <c r="CP52" s="18">
        <v>0</v>
      </c>
      <c r="CQ52" s="18">
        <v>4</v>
      </c>
      <c r="CR52" s="18">
        <v>4</v>
      </c>
      <c r="CS52">
        <f t="shared" si="4"/>
        <v>0</v>
      </c>
      <c r="CT52">
        <f t="shared" si="5"/>
        <v>6</v>
      </c>
      <c r="CU52">
        <f t="shared" si="6"/>
        <v>9</v>
      </c>
      <c r="CV52">
        <f t="shared" si="7"/>
        <v>15</v>
      </c>
      <c r="CW52">
        <v>0</v>
      </c>
      <c r="CX52">
        <v>0</v>
      </c>
      <c r="CY52">
        <v>1</v>
      </c>
      <c r="CZ52" t="b">
        <v>1</v>
      </c>
    </row>
    <row r="53" spans="1:104" x14ac:dyDescent="0.35">
      <c r="A53" s="10">
        <v>52</v>
      </c>
      <c r="B53" t="s">
        <v>435</v>
      </c>
      <c r="C53" s="1">
        <v>21632</v>
      </c>
      <c r="D53" s="9">
        <f t="shared" si="0"/>
        <v>59</v>
      </c>
      <c r="E53" s="9">
        <f t="shared" si="8"/>
        <v>2</v>
      </c>
      <c r="F53" s="1">
        <v>43148</v>
      </c>
      <c r="G53" s="3">
        <v>43215</v>
      </c>
      <c r="H53" s="12">
        <f t="shared" si="9"/>
        <v>2.2666666666666666</v>
      </c>
      <c r="I53">
        <v>5</v>
      </c>
      <c r="J53">
        <v>2</v>
      </c>
      <c r="K53">
        <f t="shared" si="1"/>
        <v>6</v>
      </c>
      <c r="L53" t="b">
        <v>0</v>
      </c>
      <c r="M53" t="b">
        <v>0</v>
      </c>
      <c r="N53" t="b">
        <v>0</v>
      </c>
      <c r="O53" t="b">
        <v>0</v>
      </c>
      <c r="P53" t="b">
        <v>0</v>
      </c>
      <c r="Q53" t="b">
        <v>0</v>
      </c>
      <c r="R53" t="b">
        <v>0</v>
      </c>
      <c r="S53" t="b">
        <v>1</v>
      </c>
      <c r="T53" t="b">
        <v>0</v>
      </c>
      <c r="U53" t="s">
        <v>41</v>
      </c>
      <c r="V53" t="s">
        <v>43</v>
      </c>
      <c r="W53" t="s">
        <v>106</v>
      </c>
      <c r="X53" t="s">
        <v>105</v>
      </c>
      <c r="Y53" t="s">
        <v>107</v>
      </c>
      <c r="Z53" t="s">
        <v>48</v>
      </c>
      <c r="AC53" s="11" t="str">
        <f>IF(OR(INDEX(U53='ICD-codes-stroke'!$A$1:$A$20,)),"1",IF(OR(INDEX(U53='ICD-codes-stroke'!$A$22:$A$35,)),"2",IF(OR(INDEX(U53='ICD-codes-stroke'!$A$37:$A$64,)),"3","")))</f>
        <v>3</v>
      </c>
      <c r="AD53" s="1" t="str">
        <f>IF(COUNTIF(U53:AB53,"*"&amp;'ICD codes-diseases'!$A$15&amp;"*"),"YES",IF(COUNTIF(U53:AB53,"*"&amp;'ICD codes-diseases'!$A$16&amp;"*"),"YES",IF(COUNTIF(U53:AB53,"*"&amp;'ICD codes-diseases'!$A$17&amp;"*"),"YES",IF(COUNTIF(U53:AB53,"*"&amp;'ICD codes-diseases'!$A$18&amp;"*"),"YES",IF(COUNTIF(U53:AB53,"*"&amp;'ICD codes-diseases'!$A$19&amp;"*"),"YES",IF(COUNTIF(U53:AB53,"*"&amp;'ICD codes-diseases'!$A$20&amp;"*"),"YES",IF(COUNTIF(U53:AB53,"*"&amp;'ICD codes-diseases'!$A$21&amp;"*"),"YES",IF(COUNTIF(U53:AB53,"*"&amp;'ICD codes-diseases'!$A$22&amp;"*"),"YES",IF(COUNTIF(U53:AB53,"*"&amp;'ICD codes-diseases'!$A$23&amp;"*"),"YES",IF(COUNTIF(U53:AB53,"*"&amp;'ICD codes-diseases'!$A$24&amp;"*"),"YES",IF(COUNTIF(U53:AB53,"*"&amp;'ICD codes-diseases'!$A$25&amp;"*"),"YES",IF(COUNTIF(U53:AB53,"*"&amp;'ICD codes-diseases'!$A$26&amp;"*"),"YES",IF(COUNTIF(U53:AB53,"*"&amp;'ICD codes-diseases'!$A$27&amp;"*"),"YES",IF(COUNTIF(U53:AB53,"*"&amp;'ICD codes-diseases'!$A$28&amp;"*"),"YES",IF(COUNTIF(U53:AB53,"*"&amp;'ICD codes-diseases'!$A$29&amp;"*"),"YES",IF(COUNTIF(U53:AB53,"*"&amp;'ICD codes-diseases'!$A$30&amp;"*"),"YES","NO"))))))))))))))))</f>
        <v>YES</v>
      </c>
      <c r="AE53" s="1" t="str">
        <f>IF(COUNTIF(U53:AB53,"*"&amp;'ICD codes-diseases'!$A$92&amp;"*"),"YES","NO")</f>
        <v>YES</v>
      </c>
      <c r="AF53" s="10" t="str">
        <f>IF(COUNTIF(U53:AB53,"*"&amp;'ICD codes-diseases'!$A$34&amp;"*"),"YES",IF(COUNTIF(U53:AB53,"*"&amp;'ICD codes-diseases'!$A$35&amp;"*"),"YES",IF(COUNTIF(U53:AB53,"*"&amp;'ICD codes-diseases'!$A$36&amp;"*"),"YES",IF(COUNTIF(U53:AB53,"*"&amp;'ICD codes-diseases'!$A$37&amp;"*"),"YES",IF(COUNTIF(U53:AB53,"*"&amp;'ICD codes-diseases'!$A$38&amp;"*"),"YES",IF(COUNTIF(U53:AB53,"*"&amp;'ICD codes-diseases'!$A$39&amp;"*"),"YES","NO"))))))</f>
        <v>NO</v>
      </c>
      <c r="AG53" s="1" t="str">
        <f>IF(COUNTIF(U53:AB53,'ICD codes-diseases'!$A$113),"YES","NO")</f>
        <v>NO</v>
      </c>
      <c r="AH53" s="1" t="str">
        <f>IF(COUNTIF(U53:AB53,"*"&amp;'ICD codes-diseases'!$A$96&amp;"*"),"YES",IF(COUNTIF(U53:AB53,"*"&amp;'ICD codes-diseases'!$A$97&amp;"*"),"YES",IF(COUNTIF(U53:AB53,"*"&amp;'ICD codes-diseases'!$A$98&amp;"*"),"YES",IF(COUNTIF(U53:AB53,"*"&amp;'ICD codes-diseases'!$A$99&amp;"*"),"YES",IF(COUNTIF(U53:AB53,"*"&amp;'ICD codes-diseases'!$A$100&amp;"*"),"YES",IF(COUNTIF(U53:AB53,"*"&amp;'ICD codes-diseases'!$A$101&amp;"*"),"YES",IF(COUNTIF(U53:AB53,"*"&amp;'ICD codes-diseases'!$A$102&amp;"*"),"YES",IF(COUNTIF(U53:AB53,"*"&amp;'ICD codes-diseases'!$A$103&amp;"*"),"YES","NO"))))))))</f>
        <v>NO</v>
      </c>
      <c r="AI53" s="1" t="str">
        <f>IF(COUNTIF(U53:AB53,"*"&amp;'ICD codes-diseases'!$A$116&amp;"*"),"YES",IF(COUNTIF(U53:AB53,"*"&amp;'ICD codes-diseases'!$A$117&amp;"*"),"YES","NO"))</f>
        <v>NO</v>
      </c>
      <c r="AJ53" s="1" t="str">
        <f>IF(COUNTIF(U53:AB53,"*"&amp;'ICD codes-diseases'!$A$206&amp;"*"),"YES","NO")</f>
        <v>NO</v>
      </c>
      <c r="AK53" s="1" t="str">
        <f>IF(COUNTIF(U53:AB53,"*"&amp;'ICD codes-diseases'!$A$217&amp;"*"),"YES","NO")</f>
        <v>NO</v>
      </c>
      <c r="AL53" s="1" t="str">
        <f>IF(COUNTIF(U53:AB53,"*"&amp;'ICD codes-diseases'!$A$216&amp;"*"),"YES","NO")</f>
        <v>NO</v>
      </c>
      <c r="AM53" s="1" t="str">
        <f>IF(COUNTIF(U53:AB53,"*"&amp;'ICD codes-diseases'!$A$73&amp;"*"),"YES",IF(COUNTIF(U53:AB53,"*"&amp;'ICD codes-diseases'!$A$74&amp;"*"),"YES",IF(COUNTIF(U53:AB53,"*"&amp;'ICD codes-diseases'!$A$75&amp;"*"),"YES","NO")))</f>
        <v>YES</v>
      </c>
      <c r="AN53" s="1" t="str">
        <f>IF(COUNTIF(U53:AB53,"*"&amp;'ICD codes-diseases'!$A$76&amp;"*"),"YES",IF(COUNTIF(U53:AB53,"*"&amp;'ICD codes-diseases'!$A$77&amp;"*"),"YES",IF(COUNTIF(U53:AB53,"*"&amp;'ICD codes-diseases'!$A$78&amp;"*"),"YES","NO")))</f>
        <v>NO</v>
      </c>
      <c r="AO53" s="1" t="str">
        <f>IF(COUNTIF(U53:AB53,"*"&amp;'ICD codes-diseases'!$A$209&amp;"*"),"YES",IF(COUNTIF(U53:AB53,"*"&amp;'ICD codes-diseases'!$A$212&amp;"*"),"YES","NO"))</f>
        <v>NO</v>
      </c>
      <c r="AP53" s="1" t="str">
        <f>IF(COUNTIF(U53:AB53,"*"&amp;'ICD codes-diseases'!$A$47&amp;"*"),"YES",IF(COUNTIF(U53:AB53,"*"&amp;'ICD codes-diseases'!$A$48&amp;"*"),"YES",IF(COUNTIF(U53:AB53,"*"&amp;'ICD codes-diseases'!$A$49&amp;"*"),"YES",IF(COUNTIF(U53:AB53,"*"&amp;'ICD codes-diseases'!$A$50&amp;"*"),"YES",IF(COUNTIF(U53:AB53,"*"&amp;'ICD codes-diseases'!$A$52&amp;"*"),"YES",IF(COUNTIF(U53:AB53,"*"&amp;'ICD codes-diseases'!$A$53&amp;"*"),"YES",IF(COUNTIF(U53:AB53,"*"&amp;'ICD codes-diseases'!$A$54&amp;"*"),"YES",IF(COUNTIF(U53:AB53,"*"&amp;'ICD codes-diseases'!$A$55&amp;"*"),"YES",IF(COUNTIF(U53:AB53,"*"&amp;'ICD codes-diseases'!$A$56&amp;"*"),"YES",IF(COUNTIF(U53:AB53,"*"&amp;'ICD codes-diseases'!$A$57&amp;"*"),"YES",IF(COUNTIF(U53:AB53,"*"&amp;'ICD codes-diseases'!$A$58&amp;"*"),"YES",IF(COUNTIF(U53:AB53,"*"&amp;'ICD codes-diseases'!$A$60&amp;"*"),"YES",IF(COUNTIF(U53:AB53,"*"&amp;'ICD codes-diseases'!$A$61&amp;"*"),"YES","NO")))))))))))))</f>
        <v>YES</v>
      </c>
      <c r="AQ53" s="10" t="b">
        <f t="shared" si="2"/>
        <v>0</v>
      </c>
      <c r="AR53">
        <v>5</v>
      </c>
      <c r="AS53">
        <v>5</v>
      </c>
      <c r="AT53">
        <v>5</v>
      </c>
      <c r="AU53">
        <v>5</v>
      </c>
      <c r="AV53" t="b">
        <f t="shared" si="3"/>
        <v>1</v>
      </c>
      <c r="AW53">
        <v>1</v>
      </c>
      <c r="AX53">
        <v>50</v>
      </c>
      <c r="AY53">
        <v>10</v>
      </c>
      <c r="AZ53">
        <v>1</v>
      </c>
      <c r="BA53">
        <v>1</v>
      </c>
      <c r="BB53">
        <v>1</v>
      </c>
      <c r="BC53">
        <v>1</v>
      </c>
      <c r="BD53">
        <v>1</v>
      </c>
      <c r="BE53">
        <f t="shared" si="10"/>
        <v>2</v>
      </c>
      <c r="BF53" t="s">
        <v>37</v>
      </c>
      <c r="BG53" t="s">
        <v>38</v>
      </c>
      <c r="BH53">
        <f t="shared" si="11"/>
        <v>2</v>
      </c>
      <c r="BI53" t="s">
        <v>37</v>
      </c>
      <c r="BJ53" t="s">
        <v>38</v>
      </c>
      <c r="BK53" t="s">
        <v>37</v>
      </c>
      <c r="BL53" t="b">
        <v>0</v>
      </c>
      <c r="BM53" s="16">
        <v>7</v>
      </c>
      <c r="BN53" s="16">
        <v>7</v>
      </c>
      <c r="BO53" s="16">
        <v>7</v>
      </c>
      <c r="BP53" s="16">
        <v>4</v>
      </c>
      <c r="BQ53" s="16">
        <v>4</v>
      </c>
      <c r="BR53" s="16">
        <v>4</v>
      </c>
      <c r="BS53" s="16">
        <v>7</v>
      </c>
      <c r="BT53" s="16">
        <v>4</v>
      </c>
      <c r="BU53" s="16">
        <v>4</v>
      </c>
      <c r="BV53" s="16">
        <v>4</v>
      </c>
      <c r="BW53" s="16">
        <v>4</v>
      </c>
      <c r="BX53" s="16">
        <v>4</v>
      </c>
      <c r="BY53" s="16">
        <v>4</v>
      </c>
      <c r="BZ53" s="16">
        <v>4</v>
      </c>
      <c r="CA53" s="16">
        <v>4</v>
      </c>
      <c r="CB53" s="16">
        <v>4</v>
      </c>
      <c r="CC53" s="18">
        <v>7</v>
      </c>
      <c r="CD53" s="18">
        <v>4</v>
      </c>
      <c r="CE53" s="18">
        <v>7</v>
      </c>
      <c r="CF53" s="18">
        <v>4</v>
      </c>
      <c r="CG53" s="18">
        <v>7</v>
      </c>
      <c r="CH53" s="18">
        <v>4</v>
      </c>
      <c r="CI53" s="18">
        <v>4</v>
      </c>
      <c r="CJ53" s="18">
        <v>4</v>
      </c>
      <c r="CK53" s="18">
        <v>4</v>
      </c>
      <c r="CL53" s="18">
        <v>7</v>
      </c>
      <c r="CM53" s="18">
        <v>7</v>
      </c>
      <c r="CN53" s="18">
        <v>7</v>
      </c>
      <c r="CO53" s="18">
        <v>4</v>
      </c>
      <c r="CP53" s="18">
        <v>4</v>
      </c>
      <c r="CQ53" s="18">
        <v>4</v>
      </c>
      <c r="CR53" s="18">
        <v>4</v>
      </c>
      <c r="CS53">
        <f t="shared" si="4"/>
        <v>0</v>
      </c>
      <c r="CT53">
        <f t="shared" si="5"/>
        <v>22</v>
      </c>
      <c r="CU53">
        <f t="shared" si="6"/>
        <v>0</v>
      </c>
      <c r="CV53">
        <f t="shared" si="7"/>
        <v>22</v>
      </c>
      <c r="CW53">
        <v>0</v>
      </c>
      <c r="CX53">
        <v>0</v>
      </c>
      <c r="CY53">
        <v>4</v>
      </c>
      <c r="CZ53" t="b">
        <v>1</v>
      </c>
    </row>
    <row r="54" spans="1:104" x14ac:dyDescent="0.35">
      <c r="A54" s="10">
        <v>53</v>
      </c>
      <c r="B54" t="s">
        <v>435</v>
      </c>
      <c r="C54" s="1">
        <v>17850</v>
      </c>
      <c r="D54" s="9">
        <f t="shared" si="0"/>
        <v>69</v>
      </c>
      <c r="E54" s="9">
        <f t="shared" si="8"/>
        <v>3</v>
      </c>
      <c r="F54" s="1">
        <v>42991</v>
      </c>
      <c r="G54" s="3">
        <v>43215</v>
      </c>
      <c r="H54" s="12">
        <f t="shared" si="9"/>
        <v>7.4</v>
      </c>
      <c r="I54">
        <v>4</v>
      </c>
      <c r="J54">
        <v>0</v>
      </c>
      <c r="K54">
        <f t="shared" si="1"/>
        <v>6</v>
      </c>
      <c r="L54" t="b">
        <v>0</v>
      </c>
      <c r="M54" t="b">
        <v>0</v>
      </c>
      <c r="N54" t="b">
        <v>0</v>
      </c>
      <c r="O54" t="b">
        <v>0</v>
      </c>
      <c r="P54" t="b">
        <v>0</v>
      </c>
      <c r="Q54" t="b">
        <v>0</v>
      </c>
      <c r="R54" t="b">
        <v>0</v>
      </c>
      <c r="S54" t="b">
        <v>1</v>
      </c>
      <c r="T54" t="b">
        <v>0</v>
      </c>
      <c r="U54" t="s">
        <v>41</v>
      </c>
      <c r="V54" t="s">
        <v>43</v>
      </c>
      <c r="W54" t="s">
        <v>59</v>
      </c>
      <c r="X54" t="s">
        <v>108</v>
      </c>
      <c r="Y54" t="s">
        <v>40</v>
      </c>
      <c r="Z54" t="s">
        <v>48</v>
      </c>
      <c r="AC54" s="11" t="str">
        <f>IF(OR(INDEX(U54='ICD-codes-stroke'!$A$1:$A$20,)),"1",IF(OR(INDEX(U54='ICD-codes-stroke'!$A$22:$A$35,)),"2",IF(OR(INDEX(U54='ICD-codes-stroke'!$A$37:$A$64,)),"3","")))</f>
        <v>3</v>
      </c>
      <c r="AD54" s="1" t="str">
        <f>IF(COUNTIF(U54:AB54,"*"&amp;'ICD codes-diseases'!$A$15&amp;"*"),"YES",IF(COUNTIF(U54:AB54,"*"&amp;'ICD codes-diseases'!$A$16&amp;"*"),"YES",IF(COUNTIF(U54:AB54,"*"&amp;'ICD codes-diseases'!$A$17&amp;"*"),"YES",IF(COUNTIF(U54:AB54,"*"&amp;'ICD codes-diseases'!$A$18&amp;"*"),"YES",IF(COUNTIF(U54:AB54,"*"&amp;'ICD codes-diseases'!$A$19&amp;"*"),"YES",IF(COUNTIF(U54:AB54,"*"&amp;'ICD codes-diseases'!$A$20&amp;"*"),"YES",IF(COUNTIF(U54:AB54,"*"&amp;'ICD codes-diseases'!$A$21&amp;"*"),"YES",IF(COUNTIF(U54:AB54,"*"&amp;'ICD codes-diseases'!$A$22&amp;"*"),"YES",IF(COUNTIF(U54:AB54,"*"&amp;'ICD codes-diseases'!$A$23&amp;"*"),"YES",IF(COUNTIF(U54:AB54,"*"&amp;'ICD codes-diseases'!$A$24&amp;"*"),"YES",IF(COUNTIF(U54:AB54,"*"&amp;'ICD codes-diseases'!$A$25&amp;"*"),"YES",IF(COUNTIF(U54:AB54,"*"&amp;'ICD codes-diseases'!$A$26&amp;"*"),"YES",IF(COUNTIF(U54:AB54,"*"&amp;'ICD codes-diseases'!$A$27&amp;"*"),"YES",IF(COUNTIF(U54:AB54,"*"&amp;'ICD codes-diseases'!$A$28&amp;"*"),"YES",IF(COUNTIF(U54:AB54,"*"&amp;'ICD codes-diseases'!$A$29&amp;"*"),"YES",IF(COUNTIF(U54:AB54,"*"&amp;'ICD codes-diseases'!$A$30&amp;"*"),"YES","NO"))))))))))))))))</f>
        <v>NO</v>
      </c>
      <c r="AE54" s="1" t="str">
        <f>IF(COUNTIF(U54:AB54,"*"&amp;'ICD codes-diseases'!$A$92&amp;"*"),"YES","NO")</f>
        <v>YES</v>
      </c>
      <c r="AF54" s="10" t="str">
        <f>IF(COUNTIF(U54:AB54,"*"&amp;'ICD codes-diseases'!$A$34&amp;"*"),"YES",IF(COUNTIF(U54:AB54,"*"&amp;'ICD codes-diseases'!$A$35&amp;"*"),"YES",IF(COUNTIF(U54:AB54,"*"&amp;'ICD codes-diseases'!$A$36&amp;"*"),"YES",IF(COUNTIF(U54:AB54,"*"&amp;'ICD codes-diseases'!$A$37&amp;"*"),"YES",IF(COUNTIF(U54:AB54,"*"&amp;'ICD codes-diseases'!$A$38&amp;"*"),"YES",IF(COUNTIF(U54:AB54,"*"&amp;'ICD codes-diseases'!$A$39&amp;"*"),"YES","NO"))))))</f>
        <v>NO</v>
      </c>
      <c r="AG54" s="1" t="str">
        <f>IF(COUNTIF(U54:AB54,'ICD codes-diseases'!$A$113),"YES","NO")</f>
        <v>NO</v>
      </c>
      <c r="AH54" s="1" t="str">
        <f>IF(COUNTIF(U54:AB54,"*"&amp;'ICD codes-diseases'!$A$96&amp;"*"),"YES",IF(COUNTIF(U54:AB54,"*"&amp;'ICD codes-diseases'!$A$97&amp;"*"),"YES",IF(COUNTIF(U54:AB54,"*"&amp;'ICD codes-diseases'!$A$98&amp;"*"),"YES",IF(COUNTIF(U54:AB54,"*"&amp;'ICD codes-diseases'!$A$99&amp;"*"),"YES",IF(COUNTIF(U54:AB54,"*"&amp;'ICD codes-diseases'!$A$100&amp;"*"),"YES",IF(COUNTIF(U54:AB54,"*"&amp;'ICD codes-diseases'!$A$101&amp;"*"),"YES",IF(COUNTIF(U54:AB54,"*"&amp;'ICD codes-diseases'!$A$102&amp;"*"),"YES",IF(COUNTIF(U54:AB54,"*"&amp;'ICD codes-diseases'!$A$103&amp;"*"),"YES","NO"))))))))</f>
        <v>NO</v>
      </c>
      <c r="AI54" s="1" t="str">
        <f>IF(COUNTIF(U54:AB54,"*"&amp;'ICD codes-diseases'!$A$116&amp;"*"),"YES",IF(COUNTIF(U54:AB54,"*"&amp;'ICD codes-diseases'!$A$117&amp;"*"),"YES","NO"))</f>
        <v>NO</v>
      </c>
      <c r="AJ54" s="1" t="str">
        <f>IF(COUNTIF(U54:AB54,"*"&amp;'ICD codes-diseases'!$A$206&amp;"*"),"YES","NO")</f>
        <v>NO</v>
      </c>
      <c r="AK54" s="1" t="str">
        <f>IF(COUNTIF(U54:AB54,"*"&amp;'ICD codes-diseases'!$A$217&amp;"*"),"YES","NO")</f>
        <v>NO</v>
      </c>
      <c r="AL54" s="1" t="str">
        <f>IF(COUNTIF(U54:AB54,"*"&amp;'ICD codes-diseases'!$A$216&amp;"*"),"YES","NO")</f>
        <v>YES</v>
      </c>
      <c r="AM54" s="1" t="str">
        <f>IF(COUNTIF(U54:AB54,"*"&amp;'ICD codes-diseases'!$A$73&amp;"*"),"YES",IF(COUNTIF(U54:AB54,"*"&amp;'ICD codes-diseases'!$A$74&amp;"*"),"YES",IF(COUNTIF(U54:AB54,"*"&amp;'ICD codes-diseases'!$A$75&amp;"*"),"YES","NO")))</f>
        <v>YES</v>
      </c>
      <c r="AN54" s="1" t="str">
        <f>IF(COUNTIF(U54:AB54,"*"&amp;'ICD codes-diseases'!$A$76&amp;"*"),"YES",IF(COUNTIF(U54:AB54,"*"&amp;'ICD codes-diseases'!$A$77&amp;"*"),"YES",IF(COUNTIF(U54:AB54,"*"&amp;'ICD codes-diseases'!$A$78&amp;"*"),"YES","NO")))</f>
        <v>NO</v>
      </c>
      <c r="AO54" s="1" t="str">
        <f>IF(COUNTIF(U54:AB54,"*"&amp;'ICD codes-diseases'!$A$209&amp;"*"),"YES",IF(COUNTIF(U54:AB54,"*"&amp;'ICD codes-diseases'!$A$212&amp;"*"),"YES","NO"))</f>
        <v>NO</v>
      </c>
      <c r="AP54" s="1" t="str">
        <f>IF(COUNTIF(U54:AB54,"*"&amp;'ICD codes-diseases'!$A$47&amp;"*"),"YES",IF(COUNTIF(U54:AB54,"*"&amp;'ICD codes-diseases'!$A$48&amp;"*"),"YES",IF(COUNTIF(U54:AB54,"*"&amp;'ICD codes-diseases'!$A$49&amp;"*"),"YES",IF(COUNTIF(U54:AB54,"*"&amp;'ICD codes-diseases'!$A$50&amp;"*"),"YES",IF(COUNTIF(U54:AB54,"*"&amp;'ICD codes-diseases'!$A$52&amp;"*"),"YES",IF(COUNTIF(U54:AB54,"*"&amp;'ICD codes-diseases'!$A$53&amp;"*"),"YES",IF(COUNTIF(U54:AB54,"*"&amp;'ICD codes-diseases'!$A$54&amp;"*"),"YES",IF(COUNTIF(U54:AB54,"*"&amp;'ICD codes-diseases'!$A$55&amp;"*"),"YES",IF(COUNTIF(U54:AB54,"*"&amp;'ICD codes-diseases'!$A$56&amp;"*"),"YES",IF(COUNTIF(U54:AB54,"*"&amp;'ICD codes-diseases'!$A$57&amp;"*"),"YES",IF(COUNTIF(U54:AB54,"*"&amp;'ICD codes-diseases'!$A$58&amp;"*"),"YES",IF(COUNTIF(U54:AB54,"*"&amp;'ICD codes-diseases'!$A$60&amp;"*"),"YES",IF(COUNTIF(U54:AB54,"*"&amp;'ICD codes-diseases'!$A$61&amp;"*"),"YES","NO")))))))))))))</f>
        <v>NO</v>
      </c>
      <c r="AQ54" s="10" t="b">
        <f t="shared" si="2"/>
        <v>0</v>
      </c>
      <c r="AR54">
        <v>5</v>
      </c>
      <c r="AS54">
        <v>5</v>
      </c>
      <c r="AT54">
        <v>5</v>
      </c>
      <c r="AU54">
        <v>5</v>
      </c>
      <c r="AV54" t="b">
        <f t="shared" si="3"/>
        <v>0</v>
      </c>
      <c r="AW54">
        <v>0</v>
      </c>
      <c r="AZ54">
        <v>3</v>
      </c>
      <c r="BA54">
        <v>1</v>
      </c>
      <c r="BB54">
        <v>1</v>
      </c>
      <c r="BC54">
        <v>0</v>
      </c>
      <c r="BD54">
        <v>2</v>
      </c>
      <c r="BE54">
        <f t="shared" si="10"/>
        <v>2</v>
      </c>
      <c r="BF54" t="s">
        <v>37</v>
      </c>
      <c r="BG54" t="s">
        <v>38</v>
      </c>
      <c r="BH54">
        <f t="shared" si="11"/>
        <v>0</v>
      </c>
      <c r="BI54" t="s">
        <v>37</v>
      </c>
      <c r="BJ54" t="s">
        <v>37</v>
      </c>
      <c r="BK54" t="s">
        <v>37</v>
      </c>
      <c r="BL54" t="b">
        <v>1</v>
      </c>
      <c r="BM54" s="16">
        <v>4</v>
      </c>
      <c r="BN54" s="16">
        <v>4</v>
      </c>
      <c r="BO54" s="16">
        <v>4</v>
      </c>
      <c r="BP54" s="16">
        <v>4</v>
      </c>
      <c r="BQ54" s="16">
        <v>4</v>
      </c>
      <c r="BR54" s="16">
        <v>4</v>
      </c>
      <c r="BS54" s="16">
        <v>4</v>
      </c>
      <c r="BT54" s="16">
        <v>4</v>
      </c>
      <c r="BU54" s="16">
        <v>4</v>
      </c>
      <c r="BV54" s="16">
        <v>4</v>
      </c>
      <c r="BW54" s="16">
        <v>4</v>
      </c>
      <c r="BX54" s="16">
        <v>4</v>
      </c>
      <c r="BY54" s="16">
        <v>4</v>
      </c>
      <c r="BZ54" s="16">
        <v>4</v>
      </c>
      <c r="CA54" s="16">
        <v>4</v>
      </c>
      <c r="CB54" s="16">
        <v>4</v>
      </c>
      <c r="CC54" s="18">
        <v>4</v>
      </c>
      <c r="CD54" s="18">
        <v>4</v>
      </c>
      <c r="CE54" s="18">
        <v>4</v>
      </c>
      <c r="CF54" s="18">
        <v>4</v>
      </c>
      <c r="CG54" s="18">
        <v>4</v>
      </c>
      <c r="CH54" s="18">
        <v>4</v>
      </c>
      <c r="CI54" s="18">
        <v>4</v>
      </c>
      <c r="CJ54" s="18">
        <v>4</v>
      </c>
      <c r="CK54" s="18">
        <v>4</v>
      </c>
      <c r="CL54" s="18">
        <v>4</v>
      </c>
      <c r="CM54" s="18">
        <v>4</v>
      </c>
      <c r="CN54" s="18">
        <v>4</v>
      </c>
      <c r="CO54" s="18">
        <v>4</v>
      </c>
      <c r="CP54" s="18">
        <v>4</v>
      </c>
      <c r="CQ54" s="18">
        <v>4</v>
      </c>
      <c r="CR54" s="18">
        <v>4</v>
      </c>
      <c r="CS54">
        <f t="shared" si="4"/>
        <v>0</v>
      </c>
      <c r="CT54">
        <f t="shared" si="5"/>
        <v>32</v>
      </c>
      <c r="CU54">
        <f t="shared" si="6"/>
        <v>0</v>
      </c>
      <c r="CV54">
        <f t="shared" si="7"/>
        <v>32</v>
      </c>
      <c r="CW54">
        <v>2</v>
      </c>
      <c r="CX54">
        <v>2</v>
      </c>
      <c r="CY54">
        <v>4</v>
      </c>
      <c r="CZ54" t="b">
        <v>1</v>
      </c>
    </row>
    <row r="55" spans="1:104" x14ac:dyDescent="0.35">
      <c r="A55" s="10">
        <v>54</v>
      </c>
      <c r="B55" t="s">
        <v>436</v>
      </c>
      <c r="C55" s="1">
        <v>24721</v>
      </c>
      <c r="D55" s="9">
        <f t="shared" si="0"/>
        <v>50</v>
      </c>
      <c r="E55" s="9">
        <f t="shared" si="8"/>
        <v>2</v>
      </c>
      <c r="F55" s="1">
        <v>42709</v>
      </c>
      <c r="G55" s="3">
        <v>43223</v>
      </c>
      <c r="H55" s="12">
        <f t="shared" si="9"/>
        <v>16.933333333333334</v>
      </c>
      <c r="I55">
        <v>4</v>
      </c>
      <c r="J55">
        <v>0</v>
      </c>
      <c r="K55">
        <f t="shared" si="1"/>
        <v>1</v>
      </c>
      <c r="L55" t="b">
        <v>1</v>
      </c>
      <c r="M55" t="b">
        <v>0</v>
      </c>
      <c r="N55" t="b">
        <v>0</v>
      </c>
      <c r="O55" t="b">
        <v>0</v>
      </c>
      <c r="P55" t="b">
        <v>0</v>
      </c>
      <c r="Q55" t="b">
        <v>0</v>
      </c>
      <c r="R55" t="b">
        <v>0</v>
      </c>
      <c r="S55" t="b">
        <v>0</v>
      </c>
      <c r="T55" t="b">
        <v>0</v>
      </c>
      <c r="U55" t="s">
        <v>111</v>
      </c>
      <c r="V55" t="s">
        <v>113</v>
      </c>
      <c r="W55" t="s">
        <v>110</v>
      </c>
      <c r="X55" t="s">
        <v>109</v>
      </c>
      <c r="Y55" t="s">
        <v>112</v>
      </c>
      <c r="Z55" t="s">
        <v>48</v>
      </c>
      <c r="AC55" s="11" t="str">
        <f>IF(OR(INDEX(U55='ICD-codes-stroke'!$A$1:$A$20,)),"1",IF(OR(INDEX(U55='ICD-codes-stroke'!$A$22:$A$35,)),"2",IF(OR(INDEX(U55='ICD-codes-stroke'!$A$37:$A$64,)),"3","")))</f>
        <v>1</v>
      </c>
      <c r="AD55" s="1" t="str">
        <f>IF(COUNTIF(U55:AB55,"*"&amp;'ICD codes-diseases'!$A$15&amp;"*"),"YES",IF(COUNTIF(U55:AB55,"*"&amp;'ICD codes-diseases'!$A$16&amp;"*"),"YES",IF(COUNTIF(U55:AB55,"*"&amp;'ICD codes-diseases'!$A$17&amp;"*"),"YES",IF(COUNTIF(U55:AB55,"*"&amp;'ICD codes-diseases'!$A$18&amp;"*"),"YES",IF(COUNTIF(U55:AB55,"*"&amp;'ICD codes-diseases'!$A$19&amp;"*"),"YES",IF(COUNTIF(U55:AB55,"*"&amp;'ICD codes-diseases'!$A$20&amp;"*"),"YES",IF(COUNTIF(U55:AB55,"*"&amp;'ICD codes-diseases'!$A$21&amp;"*"),"YES",IF(COUNTIF(U55:AB55,"*"&amp;'ICD codes-diseases'!$A$22&amp;"*"),"YES",IF(COUNTIF(U55:AB55,"*"&amp;'ICD codes-diseases'!$A$23&amp;"*"),"YES",IF(COUNTIF(U55:AB55,"*"&amp;'ICD codes-diseases'!$A$24&amp;"*"),"YES",IF(COUNTIF(U55:AB55,"*"&amp;'ICD codes-diseases'!$A$25&amp;"*"),"YES",IF(COUNTIF(U55:AB55,"*"&amp;'ICD codes-diseases'!$A$26&amp;"*"),"YES",IF(COUNTIF(U55:AB55,"*"&amp;'ICD codes-diseases'!$A$27&amp;"*"),"YES",IF(COUNTIF(U55:AB55,"*"&amp;'ICD codes-diseases'!$A$28&amp;"*"),"YES",IF(COUNTIF(U55:AB55,"*"&amp;'ICD codes-diseases'!$A$29&amp;"*"),"YES",IF(COUNTIF(U55:AB55,"*"&amp;'ICD codes-diseases'!$A$30&amp;"*"),"YES","NO"))))))))))))))))</f>
        <v>NO</v>
      </c>
      <c r="AE55" s="1" t="str">
        <f>IF(COUNTIF(U55:AB55,"*"&amp;'ICD codes-diseases'!$A$92&amp;"*"),"YES","NO")</f>
        <v>YES</v>
      </c>
      <c r="AF55" s="10" t="str">
        <f>IF(COUNTIF(U55:AB55,"*"&amp;'ICD codes-diseases'!$A$34&amp;"*"),"YES",IF(COUNTIF(U55:AB55,"*"&amp;'ICD codes-diseases'!$A$35&amp;"*"),"YES",IF(COUNTIF(U55:AB55,"*"&amp;'ICD codes-diseases'!$A$36&amp;"*"),"YES",IF(COUNTIF(U55:AB55,"*"&amp;'ICD codes-diseases'!$A$37&amp;"*"),"YES",IF(COUNTIF(U55:AB55,"*"&amp;'ICD codes-diseases'!$A$38&amp;"*"),"YES",IF(COUNTIF(U55:AB55,"*"&amp;'ICD codes-diseases'!$A$39&amp;"*"),"YES","NO"))))))</f>
        <v>NO</v>
      </c>
      <c r="AG55" s="1" t="str">
        <f>IF(COUNTIF(U55:AB55,'ICD codes-diseases'!$A$113),"YES","NO")</f>
        <v>NO</v>
      </c>
      <c r="AH55" s="1" t="str">
        <f>IF(COUNTIF(U55:AB55,"*"&amp;'ICD codes-diseases'!$A$96&amp;"*"),"YES",IF(COUNTIF(U55:AB55,"*"&amp;'ICD codes-diseases'!$A$97&amp;"*"),"YES",IF(COUNTIF(U55:AB55,"*"&amp;'ICD codes-diseases'!$A$98&amp;"*"),"YES",IF(COUNTIF(U55:AB55,"*"&amp;'ICD codes-diseases'!$A$99&amp;"*"),"YES",IF(COUNTIF(U55:AB55,"*"&amp;'ICD codes-diseases'!$A$100&amp;"*"),"YES",IF(COUNTIF(U55:AB55,"*"&amp;'ICD codes-diseases'!$A$101&amp;"*"),"YES",IF(COUNTIF(U55:AB55,"*"&amp;'ICD codes-diseases'!$A$102&amp;"*"),"YES",IF(COUNTIF(U55:AB55,"*"&amp;'ICD codes-diseases'!$A$103&amp;"*"),"YES","NO"))))))))</f>
        <v>NO</v>
      </c>
      <c r="AI55" s="1" t="str">
        <f>IF(COUNTIF(U55:AB55,"*"&amp;'ICD codes-diseases'!$A$116&amp;"*"),"YES",IF(COUNTIF(U55:AB55,"*"&amp;'ICD codes-diseases'!$A$117&amp;"*"),"YES","NO"))</f>
        <v>NO</v>
      </c>
      <c r="AJ55" s="1" t="str">
        <f>IF(COUNTIF(U55:AB55,"*"&amp;'ICD codes-diseases'!$A$206&amp;"*"),"YES","NO")</f>
        <v>NO</v>
      </c>
      <c r="AK55" s="1" t="str">
        <f>IF(COUNTIF(U55:AB55,"*"&amp;'ICD codes-diseases'!$A$217&amp;"*"),"YES","NO")</f>
        <v>NO</v>
      </c>
      <c r="AL55" s="1" t="str">
        <f>IF(COUNTIF(U55:AB55,"*"&amp;'ICD codes-diseases'!$A$216&amp;"*"),"YES","NO")</f>
        <v>NO</v>
      </c>
      <c r="AM55" s="1" t="str">
        <f>IF(COUNTIF(U55:AB55,"*"&amp;'ICD codes-diseases'!$A$73&amp;"*"),"YES",IF(COUNTIF(U55:AB55,"*"&amp;'ICD codes-diseases'!$A$74&amp;"*"),"YES",IF(COUNTIF(U55:AB55,"*"&amp;'ICD codes-diseases'!$A$75&amp;"*"),"YES","NO")))</f>
        <v>NO</v>
      </c>
      <c r="AN55" s="1" t="str">
        <f>IF(COUNTIF(U55:AB55,"*"&amp;'ICD codes-diseases'!$A$76&amp;"*"),"YES",IF(COUNTIF(U55:AB55,"*"&amp;'ICD codes-diseases'!$A$77&amp;"*"),"YES",IF(COUNTIF(U55:AB55,"*"&amp;'ICD codes-diseases'!$A$78&amp;"*"),"YES","NO")))</f>
        <v>YES</v>
      </c>
      <c r="AO55" s="1" t="str">
        <f>IF(COUNTIF(U55:AB55,"*"&amp;'ICD codes-diseases'!$A$209&amp;"*"),"YES",IF(COUNTIF(U55:AB55,"*"&amp;'ICD codes-diseases'!$A$212&amp;"*"),"YES","NO"))</f>
        <v>NO</v>
      </c>
      <c r="AP55" s="1" t="str">
        <f>IF(COUNTIF(U55:AB55,"*"&amp;'ICD codes-diseases'!$A$47&amp;"*"),"YES",IF(COUNTIF(U55:AB55,"*"&amp;'ICD codes-diseases'!$A$48&amp;"*"),"YES",IF(COUNTIF(U55:AB55,"*"&amp;'ICD codes-diseases'!$A$49&amp;"*"),"YES",IF(COUNTIF(U55:AB55,"*"&amp;'ICD codes-diseases'!$A$50&amp;"*"),"YES",IF(COUNTIF(U55:AB55,"*"&amp;'ICD codes-diseases'!$A$52&amp;"*"),"YES",IF(COUNTIF(U55:AB55,"*"&amp;'ICD codes-diseases'!$A$53&amp;"*"),"YES",IF(COUNTIF(U55:AB55,"*"&amp;'ICD codes-diseases'!$A$54&amp;"*"),"YES",IF(COUNTIF(U55:AB55,"*"&amp;'ICD codes-diseases'!$A$55&amp;"*"),"YES",IF(COUNTIF(U55:AB55,"*"&amp;'ICD codes-diseases'!$A$56&amp;"*"),"YES",IF(COUNTIF(U55:AB55,"*"&amp;'ICD codes-diseases'!$A$57&amp;"*"),"YES",IF(COUNTIF(U55:AB55,"*"&amp;'ICD codes-diseases'!$A$58&amp;"*"),"YES",IF(COUNTIF(U55:AB55,"*"&amp;'ICD codes-diseases'!$A$60&amp;"*"),"YES",IF(COUNTIF(U55:AB55,"*"&amp;'ICD codes-diseases'!$A$61&amp;"*"),"YES","NO")))))))))))))</f>
        <v>YES</v>
      </c>
      <c r="AQ55" s="10" t="b">
        <f t="shared" si="2"/>
        <v>1</v>
      </c>
      <c r="AR55">
        <v>1</v>
      </c>
      <c r="AS55">
        <v>5</v>
      </c>
      <c r="AT55">
        <v>5</v>
      </c>
      <c r="AU55">
        <v>5</v>
      </c>
      <c r="AV55" t="b">
        <f t="shared" si="3"/>
        <v>0</v>
      </c>
      <c r="AW55">
        <v>0</v>
      </c>
      <c r="AX55">
        <v>33</v>
      </c>
      <c r="AY55">
        <v>5</v>
      </c>
      <c r="AZ55">
        <v>0</v>
      </c>
      <c r="BA55">
        <v>1</v>
      </c>
      <c r="BB55">
        <v>1</v>
      </c>
      <c r="BC55">
        <v>1</v>
      </c>
      <c r="BD55">
        <v>2</v>
      </c>
      <c r="BE55">
        <f t="shared" si="10"/>
        <v>3</v>
      </c>
      <c r="BF55" t="s">
        <v>38</v>
      </c>
      <c r="BG55" t="s">
        <v>38</v>
      </c>
      <c r="BH55">
        <f t="shared" si="11"/>
        <v>2</v>
      </c>
      <c r="BI55" t="s">
        <v>37</v>
      </c>
      <c r="BJ55" t="s">
        <v>38</v>
      </c>
      <c r="BK55" t="s">
        <v>37</v>
      </c>
      <c r="BL55" t="b">
        <v>0</v>
      </c>
      <c r="BM55" s="16">
        <v>7</v>
      </c>
      <c r="BN55" s="16">
        <v>7</v>
      </c>
      <c r="BO55" s="16">
        <v>7</v>
      </c>
      <c r="BP55" s="16">
        <v>7</v>
      </c>
      <c r="BQ55" s="16">
        <v>0</v>
      </c>
      <c r="BR55" s="16">
        <v>7</v>
      </c>
      <c r="BS55" s="16">
        <v>4</v>
      </c>
      <c r="BT55" s="16">
        <v>4</v>
      </c>
      <c r="BU55" s="16">
        <v>7</v>
      </c>
      <c r="BV55" s="16">
        <v>7</v>
      </c>
      <c r="BW55" s="16">
        <v>7</v>
      </c>
      <c r="BX55" s="16">
        <v>7</v>
      </c>
      <c r="BY55" s="16">
        <v>7</v>
      </c>
      <c r="BZ55" s="16">
        <v>1</v>
      </c>
      <c r="CA55" s="16">
        <v>1</v>
      </c>
      <c r="CB55" s="16">
        <v>4</v>
      </c>
      <c r="CC55" s="18">
        <v>4</v>
      </c>
      <c r="CD55" s="18">
        <v>7</v>
      </c>
      <c r="CE55" s="18">
        <v>7</v>
      </c>
      <c r="CF55" s="18">
        <v>7</v>
      </c>
      <c r="CG55" s="18">
        <v>4</v>
      </c>
      <c r="CH55" s="18">
        <v>4</v>
      </c>
      <c r="CI55" s="18">
        <v>7</v>
      </c>
      <c r="CJ55" s="18">
        <v>7</v>
      </c>
      <c r="CK55" s="18">
        <v>4</v>
      </c>
      <c r="CL55" s="18">
        <v>7</v>
      </c>
      <c r="CM55" s="18">
        <v>7</v>
      </c>
      <c r="CN55" s="18">
        <v>7</v>
      </c>
      <c r="CO55" s="18">
        <v>7</v>
      </c>
      <c r="CP55" s="18">
        <v>4</v>
      </c>
      <c r="CQ55" s="18">
        <v>4</v>
      </c>
      <c r="CR55" s="18">
        <v>7</v>
      </c>
      <c r="CS55">
        <f t="shared" si="4"/>
        <v>2</v>
      </c>
      <c r="CT55">
        <f t="shared" si="5"/>
        <v>9</v>
      </c>
      <c r="CU55">
        <f t="shared" si="6"/>
        <v>0</v>
      </c>
      <c r="CV55">
        <f t="shared" si="7"/>
        <v>11</v>
      </c>
      <c r="CW55">
        <v>0</v>
      </c>
      <c r="CX55">
        <v>0</v>
      </c>
      <c r="CY55">
        <v>4</v>
      </c>
      <c r="CZ55" t="b">
        <v>1</v>
      </c>
    </row>
    <row r="56" spans="1:104" x14ac:dyDescent="0.35">
      <c r="A56" s="10">
        <v>55</v>
      </c>
      <c r="B56" t="s">
        <v>435</v>
      </c>
      <c r="C56" s="1">
        <v>14488</v>
      </c>
      <c r="D56" s="9">
        <f t="shared" si="0"/>
        <v>78</v>
      </c>
      <c r="E56" s="9">
        <f t="shared" si="8"/>
        <v>3</v>
      </c>
      <c r="F56" s="1">
        <v>42370</v>
      </c>
      <c r="G56" s="3">
        <v>43223</v>
      </c>
      <c r="H56" s="12">
        <f t="shared" si="9"/>
        <v>28.06666666666667</v>
      </c>
      <c r="I56">
        <v>5</v>
      </c>
      <c r="J56">
        <v>0</v>
      </c>
      <c r="K56">
        <f t="shared" si="1"/>
        <v>6</v>
      </c>
      <c r="L56" t="b">
        <v>0</v>
      </c>
      <c r="M56" t="b">
        <v>0</v>
      </c>
      <c r="N56" t="b">
        <v>0</v>
      </c>
      <c r="O56" t="b">
        <v>0</v>
      </c>
      <c r="P56" t="b">
        <v>0</v>
      </c>
      <c r="Q56" t="b">
        <v>0</v>
      </c>
      <c r="R56" t="b">
        <v>0</v>
      </c>
      <c r="S56" t="b">
        <v>1</v>
      </c>
      <c r="T56" t="b">
        <v>0</v>
      </c>
      <c r="U56" t="s">
        <v>41</v>
      </c>
      <c r="V56" t="s">
        <v>40</v>
      </c>
      <c r="W56" t="s">
        <v>115</v>
      </c>
      <c r="X56" t="s">
        <v>114</v>
      </c>
      <c r="Y56" t="s">
        <v>116</v>
      </c>
      <c r="Z56" t="s">
        <v>48</v>
      </c>
      <c r="AC56" s="11" t="str">
        <f>IF(OR(INDEX(U56='ICD-codes-stroke'!$A$1:$A$20,)),"1",IF(OR(INDEX(U56='ICD-codes-stroke'!$A$22:$A$35,)),"2",IF(OR(INDEX(U56='ICD-codes-stroke'!$A$37:$A$64,)),"3","")))</f>
        <v>3</v>
      </c>
      <c r="AD56" s="1" t="str">
        <f>IF(COUNTIF(U56:AB56,"*"&amp;'ICD codes-diseases'!$A$15&amp;"*"),"YES",IF(COUNTIF(U56:AB56,"*"&amp;'ICD codes-diseases'!$A$16&amp;"*"),"YES",IF(COUNTIF(U56:AB56,"*"&amp;'ICD codes-diseases'!$A$17&amp;"*"),"YES",IF(COUNTIF(U56:AB56,"*"&amp;'ICD codes-diseases'!$A$18&amp;"*"),"YES",IF(COUNTIF(U56:AB56,"*"&amp;'ICD codes-diseases'!$A$19&amp;"*"),"YES",IF(COUNTIF(U56:AB56,"*"&amp;'ICD codes-diseases'!$A$20&amp;"*"),"YES",IF(COUNTIF(U56:AB56,"*"&amp;'ICD codes-diseases'!$A$21&amp;"*"),"YES",IF(COUNTIF(U56:AB56,"*"&amp;'ICD codes-diseases'!$A$22&amp;"*"),"YES",IF(COUNTIF(U56:AB56,"*"&amp;'ICD codes-diseases'!$A$23&amp;"*"),"YES",IF(COUNTIF(U56:AB56,"*"&amp;'ICD codes-diseases'!$A$24&amp;"*"),"YES",IF(COUNTIF(U56:AB56,"*"&amp;'ICD codes-diseases'!$A$25&amp;"*"),"YES",IF(COUNTIF(U56:AB56,"*"&amp;'ICD codes-diseases'!$A$26&amp;"*"),"YES",IF(COUNTIF(U56:AB56,"*"&amp;'ICD codes-diseases'!$A$27&amp;"*"),"YES",IF(COUNTIF(U56:AB56,"*"&amp;'ICD codes-diseases'!$A$28&amp;"*"),"YES",IF(COUNTIF(U56:AB56,"*"&amp;'ICD codes-diseases'!$A$29&amp;"*"),"YES",IF(COUNTIF(U56:AB56,"*"&amp;'ICD codes-diseases'!$A$30&amp;"*"),"YES","NO"))))))))))))))))</f>
        <v>NO</v>
      </c>
      <c r="AE56" s="1" t="str">
        <f>IF(COUNTIF(U56:AB56,"*"&amp;'ICD codes-diseases'!$A$92&amp;"*"),"YES","NO")</f>
        <v>YES</v>
      </c>
      <c r="AF56" s="10" t="str">
        <f>IF(COUNTIF(U56:AB56,"*"&amp;'ICD codes-diseases'!$A$34&amp;"*"),"YES",IF(COUNTIF(U56:AB56,"*"&amp;'ICD codes-diseases'!$A$35&amp;"*"),"YES",IF(COUNTIF(U56:AB56,"*"&amp;'ICD codes-diseases'!$A$36&amp;"*"),"YES",IF(COUNTIF(U56:AB56,"*"&amp;'ICD codes-diseases'!$A$37&amp;"*"),"YES",IF(COUNTIF(U56:AB56,"*"&amp;'ICD codes-diseases'!$A$38&amp;"*"),"YES",IF(COUNTIF(U56:AB56,"*"&amp;'ICD codes-diseases'!$A$39&amp;"*"),"YES","NO"))))))</f>
        <v>NO</v>
      </c>
      <c r="AG56" s="1" t="str">
        <f>IF(COUNTIF(U56:AB56,'ICD codes-diseases'!$A$113),"YES","NO")</f>
        <v>NO</v>
      </c>
      <c r="AH56" s="1" t="str">
        <f>IF(COUNTIF(U56:AB56,"*"&amp;'ICD codes-diseases'!$A$96&amp;"*"),"YES",IF(COUNTIF(U56:AB56,"*"&amp;'ICD codes-diseases'!$A$97&amp;"*"),"YES",IF(COUNTIF(U56:AB56,"*"&amp;'ICD codes-diseases'!$A$98&amp;"*"),"YES",IF(COUNTIF(U56:AB56,"*"&amp;'ICD codes-diseases'!$A$99&amp;"*"),"YES",IF(COUNTIF(U56:AB56,"*"&amp;'ICD codes-diseases'!$A$100&amp;"*"),"YES",IF(COUNTIF(U56:AB56,"*"&amp;'ICD codes-diseases'!$A$101&amp;"*"),"YES",IF(COUNTIF(U56:AB56,"*"&amp;'ICD codes-diseases'!$A$102&amp;"*"),"YES",IF(COUNTIF(U56:AB56,"*"&amp;'ICD codes-diseases'!$A$103&amp;"*"),"YES","NO"))))))))</f>
        <v>NO</v>
      </c>
      <c r="AI56" s="1" t="str">
        <f>IF(COUNTIF(U56:AB56,"*"&amp;'ICD codes-diseases'!$A$116&amp;"*"),"YES",IF(COUNTIF(U56:AB56,"*"&amp;'ICD codes-diseases'!$A$117&amp;"*"),"YES","NO"))</f>
        <v>NO</v>
      </c>
      <c r="AJ56" s="1" t="str">
        <f>IF(COUNTIF(U56:AB56,"*"&amp;'ICD codes-diseases'!$A$206&amp;"*"),"YES","NO")</f>
        <v>NO</v>
      </c>
      <c r="AK56" s="1" t="str">
        <f>IF(COUNTIF(U56:AB56,"*"&amp;'ICD codes-diseases'!$A$217&amp;"*"),"YES","NO")</f>
        <v>NO</v>
      </c>
      <c r="AL56" s="1" t="str">
        <f>IF(COUNTIF(U56:AB56,"*"&amp;'ICD codes-diseases'!$A$216&amp;"*"),"YES","NO")</f>
        <v>NO</v>
      </c>
      <c r="AM56" s="1" t="str">
        <f>IF(COUNTIF(U56:AB56,"*"&amp;'ICD codes-diseases'!$A$73&amp;"*"),"YES",IF(COUNTIF(U56:AB56,"*"&amp;'ICD codes-diseases'!$A$74&amp;"*"),"YES",IF(COUNTIF(U56:AB56,"*"&amp;'ICD codes-diseases'!$A$75&amp;"*"),"YES","NO")))</f>
        <v>NO</v>
      </c>
      <c r="AN56" s="1" t="str">
        <f>IF(COUNTIF(U56:AB56,"*"&amp;'ICD codes-diseases'!$A$76&amp;"*"),"YES",IF(COUNTIF(U56:AB56,"*"&amp;'ICD codes-diseases'!$A$77&amp;"*"),"YES",IF(COUNTIF(U56:AB56,"*"&amp;'ICD codes-diseases'!$A$78&amp;"*"),"YES","NO")))</f>
        <v>NO</v>
      </c>
      <c r="AO56" s="1" t="str">
        <f>IF(COUNTIF(U56:AB56,"*"&amp;'ICD codes-diseases'!$A$209&amp;"*"),"YES",IF(COUNTIF(U56:AB56,"*"&amp;'ICD codes-diseases'!$A$212&amp;"*"),"YES","NO"))</f>
        <v>NO</v>
      </c>
      <c r="AP56" s="1" t="str">
        <f>IF(COUNTIF(U56:AB56,"*"&amp;'ICD codes-diseases'!$A$47&amp;"*"),"YES",IF(COUNTIF(U56:AB56,"*"&amp;'ICD codes-diseases'!$A$48&amp;"*"),"YES",IF(COUNTIF(U56:AB56,"*"&amp;'ICD codes-diseases'!$A$49&amp;"*"),"YES",IF(COUNTIF(U56:AB56,"*"&amp;'ICD codes-diseases'!$A$50&amp;"*"),"YES",IF(COUNTIF(U56:AB56,"*"&amp;'ICD codes-diseases'!$A$52&amp;"*"),"YES",IF(COUNTIF(U56:AB56,"*"&amp;'ICD codes-diseases'!$A$53&amp;"*"),"YES",IF(COUNTIF(U56:AB56,"*"&amp;'ICD codes-diseases'!$A$54&amp;"*"),"YES",IF(COUNTIF(U56:AB56,"*"&amp;'ICD codes-diseases'!$A$55&amp;"*"),"YES",IF(COUNTIF(U56:AB56,"*"&amp;'ICD codes-diseases'!$A$56&amp;"*"),"YES",IF(COUNTIF(U56:AB56,"*"&amp;'ICD codes-diseases'!$A$57&amp;"*"),"YES",IF(COUNTIF(U56:AB56,"*"&amp;'ICD codes-diseases'!$A$58&amp;"*"),"YES",IF(COUNTIF(U56:AB56,"*"&amp;'ICD codes-diseases'!$A$60&amp;"*"),"YES",IF(COUNTIF(U56:AB56,"*"&amp;'ICD codes-diseases'!$A$61&amp;"*"),"YES","NO")))))))))))))</f>
        <v>NO</v>
      </c>
      <c r="AQ56" s="10" t="b">
        <f t="shared" si="2"/>
        <v>1</v>
      </c>
      <c r="AR56">
        <v>0</v>
      </c>
      <c r="AS56">
        <v>5</v>
      </c>
      <c r="AT56">
        <v>5</v>
      </c>
      <c r="AU56">
        <v>5</v>
      </c>
      <c r="AV56" t="b">
        <f t="shared" si="3"/>
        <v>0</v>
      </c>
      <c r="AW56">
        <v>0</v>
      </c>
      <c r="AX56">
        <v>107</v>
      </c>
      <c r="AY56">
        <v>85</v>
      </c>
      <c r="AZ56">
        <v>1</v>
      </c>
      <c r="BA56">
        <v>1</v>
      </c>
      <c r="BB56">
        <v>5</v>
      </c>
      <c r="BC56">
        <v>0</v>
      </c>
      <c r="BD56">
        <v>1</v>
      </c>
      <c r="BE56">
        <f t="shared" si="10"/>
        <v>3</v>
      </c>
      <c r="BF56" t="s">
        <v>38</v>
      </c>
      <c r="BG56" t="s">
        <v>38</v>
      </c>
      <c r="BH56">
        <f t="shared" si="11"/>
        <v>0</v>
      </c>
      <c r="BI56" t="s">
        <v>37</v>
      </c>
      <c r="BJ56" t="s">
        <v>37</v>
      </c>
      <c r="BK56" t="s">
        <v>37</v>
      </c>
      <c r="BL56" t="b">
        <v>0</v>
      </c>
      <c r="BM56" s="16">
        <v>7</v>
      </c>
      <c r="BN56" s="16">
        <v>7</v>
      </c>
      <c r="BO56" s="16">
        <v>4</v>
      </c>
      <c r="BP56" s="16">
        <v>7</v>
      </c>
      <c r="BQ56" s="16">
        <v>7</v>
      </c>
      <c r="BR56" s="16">
        <v>4</v>
      </c>
      <c r="BS56" s="16">
        <v>7</v>
      </c>
      <c r="BT56" s="16">
        <v>4</v>
      </c>
      <c r="BU56" s="16">
        <v>4</v>
      </c>
      <c r="BV56" s="16">
        <v>4</v>
      </c>
      <c r="BW56" s="16">
        <v>7</v>
      </c>
      <c r="BX56" s="16">
        <v>4</v>
      </c>
      <c r="BY56" s="16">
        <v>7</v>
      </c>
      <c r="BZ56" s="16">
        <v>7</v>
      </c>
      <c r="CA56" s="16">
        <v>4</v>
      </c>
      <c r="CB56" s="16">
        <v>4</v>
      </c>
      <c r="CC56" s="18">
        <v>7</v>
      </c>
      <c r="CD56" s="18">
        <v>7</v>
      </c>
      <c r="CE56" s="18">
        <v>7</v>
      </c>
      <c r="CF56" s="18">
        <v>7</v>
      </c>
      <c r="CG56" s="18">
        <v>4</v>
      </c>
      <c r="CH56" s="18">
        <v>4</v>
      </c>
      <c r="CI56" s="18">
        <v>4</v>
      </c>
      <c r="CJ56" s="18">
        <v>4</v>
      </c>
      <c r="CK56" s="18">
        <v>7</v>
      </c>
      <c r="CL56" s="18">
        <v>7</v>
      </c>
      <c r="CM56" s="18">
        <v>7</v>
      </c>
      <c r="CN56" s="18">
        <v>4</v>
      </c>
      <c r="CO56" s="18">
        <v>4</v>
      </c>
      <c r="CP56" s="18">
        <v>4</v>
      </c>
      <c r="CQ56" s="18">
        <v>4</v>
      </c>
      <c r="CR56" s="18">
        <v>4</v>
      </c>
      <c r="CS56">
        <f t="shared" si="4"/>
        <v>0</v>
      </c>
      <c r="CT56">
        <f t="shared" si="5"/>
        <v>17</v>
      </c>
      <c r="CU56">
        <f t="shared" si="6"/>
        <v>0</v>
      </c>
      <c r="CV56">
        <f t="shared" si="7"/>
        <v>17</v>
      </c>
      <c r="CW56">
        <v>0</v>
      </c>
      <c r="CX56">
        <v>1</v>
      </c>
      <c r="CY56">
        <v>2</v>
      </c>
      <c r="CZ56" t="b">
        <v>1</v>
      </c>
    </row>
    <row r="57" spans="1:104" x14ac:dyDescent="0.35">
      <c r="A57" s="10">
        <v>56</v>
      </c>
      <c r="B57" t="s">
        <v>435</v>
      </c>
      <c r="C57" s="1">
        <v>12738</v>
      </c>
      <c r="D57" s="9">
        <f t="shared" si="0"/>
        <v>83</v>
      </c>
      <c r="E57" s="9">
        <f t="shared" si="8"/>
        <v>4</v>
      </c>
      <c r="F57" s="1">
        <v>43222</v>
      </c>
      <c r="G57" s="3">
        <v>43242</v>
      </c>
      <c r="H57" s="12">
        <f t="shared" si="9"/>
        <v>0.66666666666666663</v>
      </c>
      <c r="I57">
        <v>4</v>
      </c>
      <c r="J57">
        <v>0</v>
      </c>
      <c r="K57">
        <f t="shared" si="1"/>
        <v>6</v>
      </c>
      <c r="L57" t="b">
        <v>0</v>
      </c>
      <c r="M57" t="b">
        <v>0</v>
      </c>
      <c r="N57" t="b">
        <v>0</v>
      </c>
      <c r="O57" t="b">
        <v>0</v>
      </c>
      <c r="P57" t="b">
        <v>0</v>
      </c>
      <c r="Q57" t="b">
        <v>0</v>
      </c>
      <c r="R57" t="b">
        <v>0</v>
      </c>
      <c r="S57" t="b">
        <v>1</v>
      </c>
      <c r="T57" t="b">
        <v>0</v>
      </c>
      <c r="U57" t="s">
        <v>69</v>
      </c>
      <c r="V57" t="s">
        <v>51</v>
      </c>
      <c r="W57" t="s">
        <v>59</v>
      </c>
      <c r="X57" t="s">
        <v>48</v>
      </c>
      <c r="Y57" t="s">
        <v>117</v>
      </c>
      <c r="AC57" s="11" t="str">
        <f>IF(OR(INDEX(U57='ICD-codes-stroke'!$A$1:$A$20,)),"1",IF(OR(INDEX(U57='ICD-codes-stroke'!$A$22:$A$35,)),"2",IF(OR(INDEX(U57='ICD-codes-stroke'!$A$37:$A$64,)),"3","")))</f>
        <v>3</v>
      </c>
      <c r="AD57" s="1" t="str">
        <f>IF(COUNTIF(U57:AB57,"*"&amp;'ICD codes-diseases'!$A$15&amp;"*"),"YES",IF(COUNTIF(U57:AB57,"*"&amp;'ICD codes-diseases'!$A$16&amp;"*"),"YES",IF(COUNTIF(U57:AB57,"*"&amp;'ICD codes-diseases'!$A$17&amp;"*"),"YES",IF(COUNTIF(U57:AB57,"*"&amp;'ICD codes-diseases'!$A$18&amp;"*"),"YES",IF(COUNTIF(U57:AB57,"*"&amp;'ICD codes-diseases'!$A$19&amp;"*"),"YES",IF(COUNTIF(U57:AB57,"*"&amp;'ICD codes-diseases'!$A$20&amp;"*"),"YES",IF(COUNTIF(U57:AB57,"*"&amp;'ICD codes-diseases'!$A$21&amp;"*"),"YES",IF(COUNTIF(U57:AB57,"*"&amp;'ICD codes-diseases'!$A$22&amp;"*"),"YES",IF(COUNTIF(U57:AB57,"*"&amp;'ICD codes-diseases'!$A$23&amp;"*"),"YES",IF(COUNTIF(U57:AB57,"*"&amp;'ICD codes-diseases'!$A$24&amp;"*"),"YES",IF(COUNTIF(U57:AB57,"*"&amp;'ICD codes-diseases'!$A$25&amp;"*"),"YES",IF(COUNTIF(U57:AB57,"*"&amp;'ICD codes-diseases'!$A$26&amp;"*"),"YES",IF(COUNTIF(U57:AB57,"*"&amp;'ICD codes-diseases'!$A$27&amp;"*"),"YES",IF(COUNTIF(U57:AB57,"*"&amp;'ICD codes-diseases'!$A$28&amp;"*"),"YES",IF(COUNTIF(U57:AB57,"*"&amp;'ICD codes-diseases'!$A$29&amp;"*"),"YES",IF(COUNTIF(U57:AB57,"*"&amp;'ICD codes-diseases'!$A$30&amp;"*"),"YES","NO"))))))))))))))))</f>
        <v>YES</v>
      </c>
      <c r="AE57" s="1" t="str">
        <f>IF(COUNTIF(U57:AB57,"*"&amp;'ICD codes-diseases'!$A$92&amp;"*"),"YES","NO")</f>
        <v>YES</v>
      </c>
      <c r="AF57" s="10" t="str">
        <f>IF(COUNTIF(U57:AB57,"*"&amp;'ICD codes-diseases'!$A$34&amp;"*"),"YES",IF(COUNTIF(U57:AB57,"*"&amp;'ICD codes-diseases'!$A$35&amp;"*"),"YES",IF(COUNTIF(U57:AB57,"*"&amp;'ICD codes-diseases'!$A$36&amp;"*"),"YES",IF(COUNTIF(U57:AB57,"*"&amp;'ICD codes-diseases'!$A$37&amp;"*"),"YES",IF(COUNTIF(U57:AB57,"*"&amp;'ICD codes-diseases'!$A$38&amp;"*"),"YES",IF(COUNTIF(U57:AB57,"*"&amp;'ICD codes-diseases'!$A$39&amp;"*"),"YES","NO"))))))</f>
        <v>NO</v>
      </c>
      <c r="AG57" s="1" t="str">
        <f>IF(COUNTIF(U57:AB57,'ICD codes-diseases'!$A$113),"YES","NO")</f>
        <v>NO</v>
      </c>
      <c r="AH57" s="1" t="str">
        <f>IF(COUNTIF(U57:AB57,"*"&amp;'ICD codes-diseases'!$A$96&amp;"*"),"YES",IF(COUNTIF(U57:AB57,"*"&amp;'ICD codes-diseases'!$A$97&amp;"*"),"YES",IF(COUNTIF(U57:AB57,"*"&amp;'ICD codes-diseases'!$A$98&amp;"*"),"YES",IF(COUNTIF(U57:AB57,"*"&amp;'ICD codes-diseases'!$A$99&amp;"*"),"YES",IF(COUNTIF(U57:AB57,"*"&amp;'ICD codes-diseases'!$A$100&amp;"*"),"YES",IF(COUNTIF(U57:AB57,"*"&amp;'ICD codes-diseases'!$A$101&amp;"*"),"YES",IF(COUNTIF(U57:AB57,"*"&amp;'ICD codes-diseases'!$A$102&amp;"*"),"YES",IF(COUNTIF(U57:AB57,"*"&amp;'ICD codes-diseases'!$A$103&amp;"*"),"YES","NO"))))))))</f>
        <v>NO</v>
      </c>
      <c r="AI57" s="1" t="str">
        <f>IF(COUNTIF(U57:AB57,"*"&amp;'ICD codes-diseases'!$A$116&amp;"*"),"YES",IF(COUNTIF(U57:AB57,"*"&amp;'ICD codes-diseases'!$A$117&amp;"*"),"YES","NO"))</f>
        <v>NO</v>
      </c>
      <c r="AJ57" s="1" t="str">
        <f>IF(COUNTIF(U57:AB57,"*"&amp;'ICD codes-diseases'!$A$206&amp;"*"),"YES","NO")</f>
        <v>NO</v>
      </c>
      <c r="AK57" s="1" t="str">
        <f>IF(COUNTIF(U57:AB57,"*"&amp;'ICD codes-diseases'!$A$217&amp;"*"),"YES","NO")</f>
        <v>NO</v>
      </c>
      <c r="AL57" s="1" t="str">
        <f>IF(COUNTIF(U57:AB57,"*"&amp;'ICD codes-diseases'!$A$216&amp;"*"),"YES","NO")</f>
        <v>YES</v>
      </c>
      <c r="AM57" s="1" t="str">
        <f>IF(COUNTIF(U57:AB57,"*"&amp;'ICD codes-diseases'!$A$73&amp;"*"),"YES",IF(COUNTIF(U57:AB57,"*"&amp;'ICD codes-diseases'!$A$74&amp;"*"),"YES",IF(COUNTIF(U57:AB57,"*"&amp;'ICD codes-diseases'!$A$75&amp;"*"),"YES","NO")))</f>
        <v>YES</v>
      </c>
      <c r="AN57" s="1" t="str">
        <f>IF(COUNTIF(U57:AB57,"*"&amp;'ICD codes-diseases'!$A$76&amp;"*"),"YES",IF(COUNTIF(U57:AB57,"*"&amp;'ICD codes-diseases'!$A$77&amp;"*"),"YES",IF(COUNTIF(U57:AB57,"*"&amp;'ICD codes-diseases'!$A$78&amp;"*"),"YES","NO")))</f>
        <v>NO</v>
      </c>
      <c r="AO57" s="1" t="str">
        <f>IF(COUNTIF(U57:AB57,"*"&amp;'ICD codes-diseases'!$A$209&amp;"*"),"YES",IF(COUNTIF(U57:AB57,"*"&amp;'ICD codes-diseases'!$A$212&amp;"*"),"YES","NO"))</f>
        <v>NO</v>
      </c>
      <c r="AP57" s="1" t="str">
        <f>IF(COUNTIF(U57:AB57,"*"&amp;'ICD codes-diseases'!$A$47&amp;"*"),"YES",IF(COUNTIF(U57:AB57,"*"&amp;'ICD codes-diseases'!$A$48&amp;"*"),"YES",IF(COUNTIF(U57:AB57,"*"&amp;'ICD codes-diseases'!$A$49&amp;"*"),"YES",IF(COUNTIF(U57:AB57,"*"&amp;'ICD codes-diseases'!$A$50&amp;"*"),"YES",IF(COUNTIF(U57:AB57,"*"&amp;'ICD codes-diseases'!$A$52&amp;"*"),"YES",IF(COUNTIF(U57:AB57,"*"&amp;'ICD codes-diseases'!$A$53&amp;"*"),"YES",IF(COUNTIF(U57:AB57,"*"&amp;'ICD codes-diseases'!$A$54&amp;"*"),"YES",IF(COUNTIF(U57:AB57,"*"&amp;'ICD codes-diseases'!$A$55&amp;"*"),"YES",IF(COUNTIF(U57:AB57,"*"&amp;'ICD codes-diseases'!$A$56&amp;"*"),"YES",IF(COUNTIF(U57:AB57,"*"&amp;'ICD codes-diseases'!$A$57&amp;"*"),"YES",IF(COUNTIF(U57:AB57,"*"&amp;'ICD codes-diseases'!$A$58&amp;"*"),"YES",IF(COUNTIF(U57:AB57,"*"&amp;'ICD codes-diseases'!$A$60&amp;"*"),"YES",IF(COUNTIF(U57:AB57,"*"&amp;'ICD codes-diseases'!$A$61&amp;"*"),"YES","NO")))))))))))))</f>
        <v>NO</v>
      </c>
      <c r="AQ57" s="10" t="b">
        <f t="shared" si="2"/>
        <v>1</v>
      </c>
      <c r="AR57">
        <v>0</v>
      </c>
      <c r="AS57">
        <v>5</v>
      </c>
      <c r="AT57">
        <v>5</v>
      </c>
      <c r="AU57">
        <v>5</v>
      </c>
      <c r="AV57" t="b">
        <f t="shared" si="3"/>
        <v>0</v>
      </c>
      <c r="AW57">
        <v>0</v>
      </c>
      <c r="AX57">
        <v>22</v>
      </c>
      <c r="AY57">
        <v>0</v>
      </c>
      <c r="AZ57">
        <v>3</v>
      </c>
      <c r="BA57">
        <v>1</v>
      </c>
      <c r="BB57">
        <v>5</v>
      </c>
      <c r="BC57">
        <v>0</v>
      </c>
      <c r="BD57">
        <v>2</v>
      </c>
      <c r="BE57">
        <f t="shared" si="10"/>
        <v>0</v>
      </c>
      <c r="BF57" t="s">
        <v>37</v>
      </c>
      <c r="BG57" t="s">
        <v>37</v>
      </c>
      <c r="BH57">
        <f t="shared" si="11"/>
        <v>0</v>
      </c>
      <c r="BI57" t="s">
        <v>37</v>
      </c>
      <c r="BJ57" t="s">
        <v>37</v>
      </c>
      <c r="BK57" t="s">
        <v>37</v>
      </c>
      <c r="BL57" t="b">
        <v>1</v>
      </c>
      <c r="BM57" s="16">
        <v>4</v>
      </c>
      <c r="BN57" s="16">
        <v>4</v>
      </c>
      <c r="BO57" s="16">
        <v>4</v>
      </c>
      <c r="BP57" s="16">
        <v>4</v>
      </c>
      <c r="BQ57" s="16">
        <v>4</v>
      </c>
      <c r="BR57" s="16">
        <v>4</v>
      </c>
      <c r="BS57" s="16">
        <v>4</v>
      </c>
      <c r="BT57" s="16">
        <v>4</v>
      </c>
      <c r="BU57" s="16">
        <v>4</v>
      </c>
      <c r="BV57" s="16">
        <v>4</v>
      </c>
      <c r="BW57" s="16">
        <v>4</v>
      </c>
      <c r="BX57" s="16">
        <v>4</v>
      </c>
      <c r="BY57" s="16">
        <v>4</v>
      </c>
      <c r="BZ57" s="16">
        <v>4</v>
      </c>
      <c r="CA57" s="16">
        <v>4</v>
      </c>
      <c r="CB57" s="16">
        <v>4</v>
      </c>
      <c r="CC57" s="18">
        <v>4</v>
      </c>
      <c r="CD57" s="18">
        <v>4</v>
      </c>
      <c r="CE57" s="18">
        <v>4</v>
      </c>
      <c r="CF57" s="18">
        <v>4</v>
      </c>
      <c r="CG57" s="18">
        <v>4</v>
      </c>
      <c r="CH57" s="18">
        <v>4</v>
      </c>
      <c r="CI57" s="18">
        <v>4</v>
      </c>
      <c r="CJ57" s="18">
        <v>4</v>
      </c>
      <c r="CK57" s="18">
        <v>4</v>
      </c>
      <c r="CL57" s="18">
        <v>4</v>
      </c>
      <c r="CM57" s="18">
        <v>4</v>
      </c>
      <c r="CN57" s="18">
        <v>4</v>
      </c>
      <c r="CO57" s="18">
        <v>4</v>
      </c>
      <c r="CP57" s="18">
        <v>4</v>
      </c>
      <c r="CQ57" s="18">
        <v>4</v>
      </c>
      <c r="CR57" s="18">
        <v>4</v>
      </c>
      <c r="CS57">
        <f t="shared" si="4"/>
        <v>0</v>
      </c>
      <c r="CT57">
        <f t="shared" si="5"/>
        <v>32</v>
      </c>
      <c r="CU57">
        <f t="shared" si="6"/>
        <v>0</v>
      </c>
      <c r="CV57">
        <f t="shared" si="7"/>
        <v>32</v>
      </c>
      <c r="CW57">
        <v>2</v>
      </c>
      <c r="CX57">
        <v>2</v>
      </c>
      <c r="CY57">
        <v>4</v>
      </c>
      <c r="CZ57" t="b">
        <v>0</v>
      </c>
    </row>
    <row r="58" spans="1:104" x14ac:dyDescent="0.35">
      <c r="A58" s="10">
        <v>57</v>
      </c>
      <c r="B58" t="s">
        <v>436</v>
      </c>
      <c r="C58" s="1">
        <v>20376</v>
      </c>
      <c r="D58" s="9">
        <f t="shared" si="0"/>
        <v>62</v>
      </c>
      <c r="E58" s="9">
        <f t="shared" si="8"/>
        <v>2</v>
      </c>
      <c r="F58" s="1">
        <v>43142</v>
      </c>
      <c r="G58" s="3">
        <v>43242</v>
      </c>
      <c r="H58" s="12">
        <f t="shared" si="9"/>
        <v>3.3666666666666667</v>
      </c>
      <c r="I58">
        <v>3</v>
      </c>
      <c r="J58">
        <v>2</v>
      </c>
      <c r="K58">
        <f t="shared" si="1"/>
        <v>1</v>
      </c>
      <c r="L58" t="b">
        <v>1</v>
      </c>
      <c r="M58" t="b">
        <v>0</v>
      </c>
      <c r="N58" t="b">
        <v>0</v>
      </c>
      <c r="O58" t="b">
        <v>0</v>
      </c>
      <c r="P58" t="b">
        <v>0</v>
      </c>
      <c r="Q58" t="b">
        <v>0</v>
      </c>
      <c r="R58" t="b">
        <v>0</v>
      </c>
      <c r="S58" t="b">
        <v>0</v>
      </c>
      <c r="T58" t="b">
        <v>0</v>
      </c>
      <c r="U58" t="s">
        <v>49</v>
      </c>
      <c r="V58" t="s">
        <v>51</v>
      </c>
      <c r="W58" t="s">
        <v>48</v>
      </c>
      <c r="X58" t="s">
        <v>118</v>
      </c>
      <c r="Y58" t="s">
        <v>119</v>
      </c>
      <c r="AC58" s="11" t="str">
        <f>IF(OR(INDEX(U58='ICD-codes-stroke'!$A$1:$A$20,)),"1",IF(OR(INDEX(U58='ICD-codes-stroke'!$A$22:$A$35,)),"2",IF(OR(INDEX(U58='ICD-codes-stroke'!$A$37:$A$64,)),"3","")))</f>
        <v>3</v>
      </c>
      <c r="AD58" s="1" t="str">
        <f>IF(COUNTIF(U58:AB58,"*"&amp;'ICD codes-diseases'!$A$15&amp;"*"),"YES",IF(COUNTIF(U58:AB58,"*"&amp;'ICD codes-diseases'!$A$16&amp;"*"),"YES",IF(COUNTIF(U58:AB58,"*"&amp;'ICD codes-diseases'!$A$17&amp;"*"),"YES",IF(COUNTIF(U58:AB58,"*"&amp;'ICD codes-diseases'!$A$18&amp;"*"),"YES",IF(COUNTIF(U58:AB58,"*"&amp;'ICD codes-diseases'!$A$19&amp;"*"),"YES",IF(COUNTIF(U58:AB58,"*"&amp;'ICD codes-diseases'!$A$20&amp;"*"),"YES",IF(COUNTIF(U58:AB58,"*"&amp;'ICD codes-diseases'!$A$21&amp;"*"),"YES",IF(COUNTIF(U58:AB58,"*"&amp;'ICD codes-diseases'!$A$22&amp;"*"),"YES",IF(COUNTIF(U58:AB58,"*"&amp;'ICD codes-diseases'!$A$23&amp;"*"),"YES",IF(COUNTIF(U58:AB58,"*"&amp;'ICD codes-diseases'!$A$24&amp;"*"),"YES",IF(COUNTIF(U58:AB58,"*"&amp;'ICD codes-diseases'!$A$25&amp;"*"),"YES",IF(COUNTIF(U58:AB58,"*"&amp;'ICD codes-diseases'!$A$26&amp;"*"),"YES",IF(COUNTIF(U58:AB58,"*"&amp;'ICD codes-diseases'!$A$27&amp;"*"),"YES",IF(COUNTIF(U58:AB58,"*"&amp;'ICD codes-diseases'!$A$28&amp;"*"),"YES",IF(COUNTIF(U58:AB58,"*"&amp;'ICD codes-diseases'!$A$29&amp;"*"),"YES",IF(COUNTIF(U58:AB58,"*"&amp;'ICD codes-diseases'!$A$30&amp;"*"),"YES","NO"))))))))))))))))</f>
        <v>NO</v>
      </c>
      <c r="AE58" s="1" t="str">
        <f>IF(COUNTIF(U58:AB58,"*"&amp;'ICD codes-diseases'!$A$92&amp;"*"),"YES","NO")</f>
        <v>YES</v>
      </c>
      <c r="AF58" s="10" t="str">
        <f>IF(COUNTIF(U58:AB58,"*"&amp;'ICD codes-diseases'!$A$34&amp;"*"),"YES",IF(COUNTIF(U58:AB58,"*"&amp;'ICD codes-diseases'!$A$35&amp;"*"),"YES",IF(COUNTIF(U58:AB58,"*"&amp;'ICD codes-diseases'!$A$36&amp;"*"),"YES",IF(COUNTIF(U58:AB58,"*"&amp;'ICD codes-diseases'!$A$37&amp;"*"),"YES",IF(COUNTIF(U58:AB58,"*"&amp;'ICD codes-diseases'!$A$38&amp;"*"),"YES",IF(COUNTIF(U58:AB58,"*"&amp;'ICD codes-diseases'!$A$39&amp;"*"),"YES","NO"))))))</f>
        <v>NO</v>
      </c>
      <c r="AG58" s="1" t="str">
        <f>IF(COUNTIF(U58:AB58,'ICD codes-diseases'!$A$113),"YES","NO")</f>
        <v>NO</v>
      </c>
      <c r="AH58" s="1" t="str">
        <f>IF(COUNTIF(U58:AB58,"*"&amp;'ICD codes-diseases'!$A$96&amp;"*"),"YES",IF(COUNTIF(U58:AB58,"*"&amp;'ICD codes-diseases'!$A$97&amp;"*"),"YES",IF(COUNTIF(U58:AB58,"*"&amp;'ICD codes-diseases'!$A$98&amp;"*"),"YES",IF(COUNTIF(U58:AB58,"*"&amp;'ICD codes-diseases'!$A$99&amp;"*"),"YES",IF(COUNTIF(U58:AB58,"*"&amp;'ICD codes-diseases'!$A$100&amp;"*"),"YES",IF(COUNTIF(U58:AB58,"*"&amp;'ICD codes-diseases'!$A$101&amp;"*"),"YES",IF(COUNTIF(U58:AB58,"*"&amp;'ICD codes-diseases'!$A$102&amp;"*"),"YES",IF(COUNTIF(U58:AB58,"*"&amp;'ICD codes-diseases'!$A$103&amp;"*"),"YES","NO"))))))))</f>
        <v>NO</v>
      </c>
      <c r="AI58" s="1" t="str">
        <f>IF(COUNTIF(U58:AB58,"*"&amp;'ICD codes-diseases'!$A$116&amp;"*"),"YES",IF(COUNTIF(U58:AB58,"*"&amp;'ICD codes-diseases'!$A$117&amp;"*"),"YES","NO"))</f>
        <v>NO</v>
      </c>
      <c r="AJ58" s="1" t="str">
        <f>IF(COUNTIF(U58:AB58,"*"&amp;'ICD codes-diseases'!$A$206&amp;"*"),"YES","NO")</f>
        <v>NO</v>
      </c>
      <c r="AK58" s="1" t="str">
        <f>IF(COUNTIF(U58:AB58,"*"&amp;'ICD codes-diseases'!$A$217&amp;"*"),"YES","NO")</f>
        <v>NO</v>
      </c>
      <c r="AL58" s="1" t="str">
        <f>IF(COUNTIF(U58:AB58,"*"&amp;'ICD codes-diseases'!$A$216&amp;"*"),"YES","NO")</f>
        <v>NO</v>
      </c>
      <c r="AM58" s="1" t="str">
        <f>IF(COUNTIF(U58:AB58,"*"&amp;'ICD codes-diseases'!$A$73&amp;"*"),"YES",IF(COUNTIF(U58:AB58,"*"&amp;'ICD codes-diseases'!$A$74&amp;"*"),"YES",IF(COUNTIF(U58:AB58,"*"&amp;'ICD codes-diseases'!$A$75&amp;"*"),"YES","NO")))</f>
        <v>YES</v>
      </c>
      <c r="AN58" s="1" t="str">
        <f>IF(COUNTIF(U58:AB58,"*"&amp;'ICD codes-diseases'!$A$76&amp;"*"),"YES",IF(COUNTIF(U58:AB58,"*"&amp;'ICD codes-diseases'!$A$77&amp;"*"),"YES",IF(COUNTIF(U58:AB58,"*"&amp;'ICD codes-diseases'!$A$78&amp;"*"),"YES","NO")))</f>
        <v>NO</v>
      </c>
      <c r="AO58" s="1" t="str">
        <f>IF(COUNTIF(U58:AB58,"*"&amp;'ICD codes-diseases'!$A$209&amp;"*"),"YES",IF(COUNTIF(U58:AB58,"*"&amp;'ICD codes-diseases'!$A$212&amp;"*"),"YES","NO"))</f>
        <v>NO</v>
      </c>
      <c r="AP58" s="1" t="str">
        <f>IF(COUNTIF(U58:AB58,"*"&amp;'ICD codes-diseases'!$A$47&amp;"*"),"YES",IF(COUNTIF(U58:AB58,"*"&amp;'ICD codes-diseases'!$A$48&amp;"*"),"YES",IF(COUNTIF(U58:AB58,"*"&amp;'ICD codes-diseases'!$A$49&amp;"*"),"YES",IF(COUNTIF(U58:AB58,"*"&amp;'ICD codes-diseases'!$A$50&amp;"*"),"YES",IF(COUNTIF(U58:AB58,"*"&amp;'ICD codes-diseases'!$A$52&amp;"*"),"YES",IF(COUNTIF(U58:AB58,"*"&amp;'ICD codes-diseases'!$A$53&amp;"*"),"YES",IF(COUNTIF(U58:AB58,"*"&amp;'ICD codes-diseases'!$A$54&amp;"*"),"YES",IF(COUNTIF(U58:AB58,"*"&amp;'ICD codes-diseases'!$A$55&amp;"*"),"YES",IF(COUNTIF(U58:AB58,"*"&amp;'ICD codes-diseases'!$A$56&amp;"*"),"YES",IF(COUNTIF(U58:AB58,"*"&amp;'ICD codes-diseases'!$A$57&amp;"*"),"YES",IF(COUNTIF(U58:AB58,"*"&amp;'ICD codes-diseases'!$A$58&amp;"*"),"YES",IF(COUNTIF(U58:AB58,"*"&amp;'ICD codes-diseases'!$A$60&amp;"*"),"YES",IF(COUNTIF(U58:AB58,"*"&amp;'ICD codes-diseases'!$A$61&amp;"*"),"YES","NO")))))))))))))</f>
        <v>YES</v>
      </c>
      <c r="AQ58" s="10" t="b">
        <f t="shared" si="2"/>
        <v>1</v>
      </c>
      <c r="AR58">
        <v>0</v>
      </c>
      <c r="AS58">
        <v>5</v>
      </c>
      <c r="AT58">
        <v>5</v>
      </c>
      <c r="AU58">
        <v>5</v>
      </c>
      <c r="AV58" t="b">
        <f t="shared" si="3"/>
        <v>1</v>
      </c>
      <c r="AW58">
        <v>1</v>
      </c>
      <c r="AX58">
        <v>30</v>
      </c>
      <c r="AY58">
        <v>10</v>
      </c>
      <c r="AZ58">
        <v>3</v>
      </c>
      <c r="BA58">
        <v>1</v>
      </c>
      <c r="BB58">
        <v>1</v>
      </c>
      <c r="BC58">
        <v>1</v>
      </c>
      <c r="BD58">
        <v>2</v>
      </c>
      <c r="BE58">
        <f t="shared" si="10"/>
        <v>2</v>
      </c>
      <c r="BF58" t="s">
        <v>37</v>
      </c>
      <c r="BG58" t="s">
        <v>38</v>
      </c>
      <c r="BH58">
        <f t="shared" si="11"/>
        <v>2</v>
      </c>
      <c r="BI58" t="s">
        <v>37</v>
      </c>
      <c r="BJ58" t="s">
        <v>38</v>
      </c>
      <c r="BK58" t="s">
        <v>37</v>
      </c>
      <c r="BL58" t="b">
        <v>0</v>
      </c>
      <c r="BM58" s="16">
        <v>4</v>
      </c>
      <c r="BN58" s="16">
        <v>4</v>
      </c>
      <c r="BO58" s="16">
        <v>4</v>
      </c>
      <c r="BP58" s="16">
        <v>4</v>
      </c>
      <c r="BQ58" s="16">
        <v>4</v>
      </c>
      <c r="BR58" s="16">
        <v>4</v>
      </c>
      <c r="BS58" s="16">
        <v>4</v>
      </c>
      <c r="BT58" s="16">
        <v>4</v>
      </c>
      <c r="BU58" s="16">
        <v>4</v>
      </c>
      <c r="BV58" s="16">
        <v>4</v>
      </c>
      <c r="BW58" s="16">
        <v>4</v>
      </c>
      <c r="BX58" s="16">
        <v>4</v>
      </c>
      <c r="BY58" s="16">
        <v>4</v>
      </c>
      <c r="BZ58" s="16">
        <v>4</v>
      </c>
      <c r="CA58" s="16">
        <v>4</v>
      </c>
      <c r="CB58" s="16">
        <v>4</v>
      </c>
      <c r="CC58" s="18">
        <v>4</v>
      </c>
      <c r="CD58" s="18">
        <v>4</v>
      </c>
      <c r="CE58" s="18">
        <v>4</v>
      </c>
      <c r="CF58" s="18">
        <v>4</v>
      </c>
      <c r="CG58" s="18">
        <v>4</v>
      </c>
      <c r="CH58" s="18">
        <v>4</v>
      </c>
      <c r="CI58" s="18">
        <v>4</v>
      </c>
      <c r="CJ58" s="18">
        <v>4</v>
      </c>
      <c r="CK58" s="18">
        <v>4</v>
      </c>
      <c r="CL58" s="18">
        <v>4</v>
      </c>
      <c r="CM58" s="18">
        <v>4</v>
      </c>
      <c r="CN58" s="18">
        <v>4</v>
      </c>
      <c r="CO58" s="18">
        <v>4</v>
      </c>
      <c r="CP58" s="18">
        <v>4</v>
      </c>
      <c r="CQ58" s="18">
        <v>4</v>
      </c>
      <c r="CR58" s="18">
        <v>4</v>
      </c>
      <c r="CS58">
        <f t="shared" si="4"/>
        <v>0</v>
      </c>
      <c r="CT58">
        <f t="shared" si="5"/>
        <v>32</v>
      </c>
      <c r="CU58">
        <f t="shared" si="6"/>
        <v>0</v>
      </c>
      <c r="CV58">
        <f t="shared" si="7"/>
        <v>32</v>
      </c>
      <c r="CW58">
        <v>2</v>
      </c>
      <c r="CX58">
        <v>2</v>
      </c>
      <c r="CY58">
        <v>4</v>
      </c>
      <c r="CZ58" t="b">
        <v>1</v>
      </c>
    </row>
    <row r="59" spans="1:104" x14ac:dyDescent="0.35">
      <c r="A59" s="10">
        <v>58</v>
      </c>
      <c r="B59" t="s">
        <v>436</v>
      </c>
      <c r="C59" s="1">
        <v>24964</v>
      </c>
      <c r="D59" s="9">
        <f t="shared" si="0"/>
        <v>50</v>
      </c>
      <c r="E59" s="9">
        <f t="shared" si="8"/>
        <v>2</v>
      </c>
      <c r="F59" s="1">
        <v>41901</v>
      </c>
      <c r="G59" s="3">
        <v>43248</v>
      </c>
      <c r="H59" s="12">
        <f t="shared" si="9"/>
        <v>44.300000000000004</v>
      </c>
      <c r="I59">
        <v>4</v>
      </c>
      <c r="J59">
        <v>1</v>
      </c>
      <c r="K59">
        <f t="shared" si="1"/>
        <v>7</v>
      </c>
      <c r="L59" t="b">
        <v>0</v>
      </c>
      <c r="M59" t="b">
        <v>0</v>
      </c>
      <c r="N59" t="b">
        <v>0</v>
      </c>
      <c r="O59" t="b">
        <v>0</v>
      </c>
      <c r="P59" t="b">
        <v>0</v>
      </c>
      <c r="Q59" t="b">
        <v>0</v>
      </c>
      <c r="R59" t="b">
        <v>0</v>
      </c>
      <c r="S59" t="b">
        <v>0</v>
      </c>
      <c r="T59" t="b">
        <v>1</v>
      </c>
      <c r="U59" t="s">
        <v>57</v>
      </c>
      <c r="V59" t="s">
        <v>41</v>
      </c>
      <c r="W59" t="s">
        <v>43</v>
      </c>
      <c r="X59" t="s">
        <v>120</v>
      </c>
      <c r="Y59" t="s">
        <v>121</v>
      </c>
      <c r="AC59" s="11" t="str">
        <f>IF(OR(INDEX(U59='ICD-codes-stroke'!$A$1:$A$20,)),"1",IF(OR(INDEX(U59='ICD-codes-stroke'!$A$22:$A$35,)),"2",IF(OR(INDEX(U59='ICD-codes-stroke'!$A$37:$A$64,)),"3","")))</f>
        <v>3</v>
      </c>
      <c r="AD59" s="1" t="str">
        <f>IF(COUNTIF(U59:AB59,"*"&amp;'ICD codes-diseases'!$A$15&amp;"*"),"YES",IF(COUNTIF(U59:AB59,"*"&amp;'ICD codes-diseases'!$A$16&amp;"*"),"YES",IF(COUNTIF(U59:AB59,"*"&amp;'ICD codes-diseases'!$A$17&amp;"*"),"YES",IF(COUNTIF(U59:AB59,"*"&amp;'ICD codes-diseases'!$A$18&amp;"*"),"YES",IF(COUNTIF(U59:AB59,"*"&amp;'ICD codes-diseases'!$A$19&amp;"*"),"YES",IF(COUNTIF(U59:AB59,"*"&amp;'ICD codes-diseases'!$A$20&amp;"*"),"YES",IF(COUNTIF(U59:AB59,"*"&amp;'ICD codes-diseases'!$A$21&amp;"*"),"YES",IF(COUNTIF(U59:AB59,"*"&amp;'ICD codes-diseases'!$A$22&amp;"*"),"YES",IF(COUNTIF(U59:AB59,"*"&amp;'ICD codes-diseases'!$A$23&amp;"*"),"YES",IF(COUNTIF(U59:AB59,"*"&amp;'ICD codes-diseases'!$A$24&amp;"*"),"YES",IF(COUNTIF(U59:AB59,"*"&amp;'ICD codes-diseases'!$A$25&amp;"*"),"YES",IF(COUNTIF(U59:AB59,"*"&amp;'ICD codes-diseases'!$A$26&amp;"*"),"YES",IF(COUNTIF(U59:AB59,"*"&amp;'ICD codes-diseases'!$A$27&amp;"*"),"YES",IF(COUNTIF(U59:AB59,"*"&amp;'ICD codes-diseases'!$A$28&amp;"*"),"YES",IF(COUNTIF(U59:AB59,"*"&amp;'ICD codes-diseases'!$A$29&amp;"*"),"YES",IF(COUNTIF(U59:AB59,"*"&amp;'ICD codes-diseases'!$A$30&amp;"*"),"YES","NO"))))))))))))))))</f>
        <v>NO</v>
      </c>
      <c r="AE59" s="1" t="str">
        <f>IF(COUNTIF(U59:AB59,"*"&amp;'ICD codes-diseases'!$A$92&amp;"*"),"YES","NO")</f>
        <v>NO</v>
      </c>
      <c r="AF59" s="10" t="str">
        <f>IF(COUNTIF(U59:AB59,"*"&amp;'ICD codes-diseases'!$A$34&amp;"*"),"YES",IF(COUNTIF(U59:AB59,"*"&amp;'ICD codes-diseases'!$A$35&amp;"*"),"YES",IF(COUNTIF(U59:AB59,"*"&amp;'ICD codes-diseases'!$A$36&amp;"*"),"YES",IF(COUNTIF(U59:AB59,"*"&amp;'ICD codes-diseases'!$A$37&amp;"*"),"YES",IF(COUNTIF(U59:AB59,"*"&amp;'ICD codes-diseases'!$A$38&amp;"*"),"YES",IF(COUNTIF(U59:AB59,"*"&amp;'ICD codes-diseases'!$A$39&amp;"*"),"YES","NO"))))))</f>
        <v>NO</v>
      </c>
      <c r="AG59" s="1" t="str">
        <f>IF(COUNTIF(U59:AB59,'ICD codes-diseases'!$A$113),"YES","NO")</f>
        <v>NO</v>
      </c>
      <c r="AH59" s="1" t="str">
        <f>IF(COUNTIF(U59:AB59,"*"&amp;'ICD codes-diseases'!$A$96&amp;"*"),"YES",IF(COUNTIF(U59:AB59,"*"&amp;'ICD codes-diseases'!$A$97&amp;"*"),"YES",IF(COUNTIF(U59:AB59,"*"&amp;'ICD codes-diseases'!$A$98&amp;"*"),"YES",IF(COUNTIF(U59:AB59,"*"&amp;'ICD codes-diseases'!$A$99&amp;"*"),"YES",IF(COUNTIF(U59:AB59,"*"&amp;'ICD codes-diseases'!$A$100&amp;"*"),"YES",IF(COUNTIF(U59:AB59,"*"&amp;'ICD codes-diseases'!$A$101&amp;"*"),"YES",IF(COUNTIF(U59:AB59,"*"&amp;'ICD codes-diseases'!$A$102&amp;"*"),"YES",IF(COUNTIF(U59:AB59,"*"&amp;'ICD codes-diseases'!$A$103&amp;"*"),"YES","NO"))))))))</f>
        <v>NO</v>
      </c>
      <c r="AI59" s="1" t="str">
        <f>IF(COUNTIF(U59:AB59,"*"&amp;'ICD codes-diseases'!$A$116&amp;"*"),"YES",IF(COUNTIF(U59:AB59,"*"&amp;'ICD codes-diseases'!$A$117&amp;"*"),"YES","NO"))</f>
        <v>NO</v>
      </c>
      <c r="AJ59" s="1" t="str">
        <f>IF(COUNTIF(U59:AB59,"*"&amp;'ICD codes-diseases'!$A$206&amp;"*"),"YES","NO")</f>
        <v>NO</v>
      </c>
      <c r="AK59" s="1" t="str">
        <f>IF(COUNTIF(U59:AB59,"*"&amp;'ICD codes-diseases'!$A$217&amp;"*"),"YES","NO")</f>
        <v>NO</v>
      </c>
      <c r="AL59" s="1" t="str">
        <f>IF(COUNTIF(U59:AB59,"*"&amp;'ICD codes-diseases'!$A$216&amp;"*"),"YES","NO")</f>
        <v>NO</v>
      </c>
      <c r="AM59" s="1" t="str">
        <f>IF(COUNTIF(U59:AB59,"*"&amp;'ICD codes-diseases'!$A$73&amp;"*"),"YES",IF(COUNTIF(U59:AB59,"*"&amp;'ICD codes-diseases'!$A$74&amp;"*"),"YES",IF(COUNTIF(U59:AB59,"*"&amp;'ICD codes-diseases'!$A$75&amp;"*"),"YES","NO")))</f>
        <v>YES</v>
      </c>
      <c r="AN59" s="1" t="str">
        <f>IF(COUNTIF(U59:AB59,"*"&amp;'ICD codes-diseases'!$A$76&amp;"*"),"YES",IF(COUNTIF(U59:AB59,"*"&amp;'ICD codes-diseases'!$A$77&amp;"*"),"YES",IF(COUNTIF(U59:AB59,"*"&amp;'ICD codes-diseases'!$A$78&amp;"*"),"YES","NO")))</f>
        <v>NO</v>
      </c>
      <c r="AO59" s="1" t="str">
        <f>IF(COUNTIF(U59:AB59,"*"&amp;'ICD codes-diseases'!$A$209&amp;"*"),"YES",IF(COUNTIF(U59:AB59,"*"&amp;'ICD codes-diseases'!$A$212&amp;"*"),"YES","NO"))</f>
        <v>NO</v>
      </c>
      <c r="AP59" s="1" t="str">
        <f>IF(COUNTIF(U59:AB59,"*"&amp;'ICD codes-diseases'!$A$47&amp;"*"),"YES",IF(COUNTIF(U59:AB59,"*"&amp;'ICD codes-diseases'!$A$48&amp;"*"),"YES",IF(COUNTIF(U59:AB59,"*"&amp;'ICD codes-diseases'!$A$49&amp;"*"),"YES",IF(COUNTIF(U59:AB59,"*"&amp;'ICD codes-diseases'!$A$50&amp;"*"),"YES",IF(COUNTIF(U59:AB59,"*"&amp;'ICD codes-diseases'!$A$52&amp;"*"),"YES",IF(COUNTIF(U59:AB59,"*"&amp;'ICD codes-diseases'!$A$53&amp;"*"),"YES",IF(COUNTIF(U59:AB59,"*"&amp;'ICD codes-diseases'!$A$54&amp;"*"),"YES",IF(COUNTIF(U59:AB59,"*"&amp;'ICD codes-diseases'!$A$55&amp;"*"),"YES",IF(COUNTIF(U59:AB59,"*"&amp;'ICD codes-diseases'!$A$56&amp;"*"),"YES",IF(COUNTIF(U59:AB59,"*"&amp;'ICD codes-diseases'!$A$57&amp;"*"),"YES",IF(COUNTIF(U59:AB59,"*"&amp;'ICD codes-diseases'!$A$58&amp;"*"),"YES",IF(COUNTIF(U59:AB59,"*"&amp;'ICD codes-diseases'!$A$60&amp;"*"),"YES",IF(COUNTIF(U59:AB59,"*"&amp;'ICD codes-diseases'!$A$61&amp;"*"),"YES","NO")))))))))))))</f>
        <v>NO</v>
      </c>
      <c r="AQ59" s="10" t="b">
        <f t="shared" si="2"/>
        <v>0</v>
      </c>
      <c r="AR59">
        <v>5</v>
      </c>
      <c r="AS59">
        <v>5</v>
      </c>
      <c r="AT59">
        <v>5</v>
      </c>
      <c r="AU59">
        <v>5</v>
      </c>
      <c r="AV59" t="b">
        <f t="shared" si="3"/>
        <v>0</v>
      </c>
      <c r="AW59">
        <v>0</v>
      </c>
      <c r="AX59">
        <v>112</v>
      </c>
      <c r="AY59">
        <v>85</v>
      </c>
      <c r="AZ59">
        <v>0</v>
      </c>
      <c r="BA59">
        <v>3</v>
      </c>
      <c r="BB59">
        <v>2</v>
      </c>
      <c r="BC59">
        <v>0</v>
      </c>
      <c r="BD59">
        <v>1</v>
      </c>
      <c r="BE59">
        <f t="shared" si="10"/>
        <v>2</v>
      </c>
      <c r="BF59" t="s">
        <v>37</v>
      </c>
      <c r="BG59" t="s">
        <v>38</v>
      </c>
      <c r="BH59">
        <f t="shared" si="11"/>
        <v>3</v>
      </c>
      <c r="BI59" t="s">
        <v>38</v>
      </c>
      <c r="BJ59" t="s">
        <v>38</v>
      </c>
      <c r="BK59" t="s">
        <v>37</v>
      </c>
      <c r="BL59" t="b">
        <v>0</v>
      </c>
      <c r="BM59" s="16">
        <v>2</v>
      </c>
      <c r="BN59" s="16">
        <v>3</v>
      </c>
      <c r="BO59" s="16">
        <v>3</v>
      </c>
      <c r="BP59" s="16">
        <v>4</v>
      </c>
      <c r="BQ59" s="16">
        <v>3</v>
      </c>
      <c r="BR59" s="16">
        <v>3</v>
      </c>
      <c r="BS59" s="16">
        <v>3</v>
      </c>
      <c r="BT59" s="16">
        <v>1</v>
      </c>
      <c r="BU59" s="16">
        <v>3</v>
      </c>
      <c r="BV59" s="16">
        <v>3</v>
      </c>
      <c r="BW59" s="16">
        <v>3</v>
      </c>
      <c r="BX59" s="16">
        <v>3</v>
      </c>
      <c r="BY59" s="16">
        <v>4</v>
      </c>
      <c r="BZ59" s="16">
        <v>3</v>
      </c>
      <c r="CA59" s="16">
        <v>3</v>
      </c>
      <c r="CB59" s="16">
        <v>1</v>
      </c>
      <c r="CC59" s="18">
        <v>0</v>
      </c>
      <c r="CD59" s="18">
        <v>0</v>
      </c>
      <c r="CE59" s="18">
        <v>0</v>
      </c>
      <c r="CF59" s="18">
        <v>0</v>
      </c>
      <c r="CG59" s="18">
        <v>1</v>
      </c>
      <c r="CH59" s="18">
        <v>4</v>
      </c>
      <c r="CI59" s="18">
        <v>4</v>
      </c>
      <c r="CJ59" s="18">
        <v>0</v>
      </c>
      <c r="CK59" s="18">
        <v>0</v>
      </c>
      <c r="CL59" s="18">
        <v>0</v>
      </c>
      <c r="CM59" s="18">
        <v>0</v>
      </c>
      <c r="CN59" s="18">
        <v>0</v>
      </c>
      <c r="CO59" s="18">
        <v>1</v>
      </c>
      <c r="CP59" s="18">
        <v>4</v>
      </c>
      <c r="CQ59" s="18">
        <v>3</v>
      </c>
      <c r="CR59" s="18">
        <v>1</v>
      </c>
      <c r="CS59">
        <f t="shared" si="4"/>
        <v>6</v>
      </c>
      <c r="CT59">
        <f t="shared" si="5"/>
        <v>5</v>
      </c>
      <c r="CU59">
        <f t="shared" si="6"/>
        <v>12</v>
      </c>
      <c r="CV59">
        <f t="shared" si="7"/>
        <v>23</v>
      </c>
      <c r="CW59">
        <v>0</v>
      </c>
      <c r="CX59">
        <v>0</v>
      </c>
      <c r="CY59">
        <v>2</v>
      </c>
      <c r="CZ59" t="b">
        <v>1</v>
      </c>
    </row>
    <row r="60" spans="1:104" x14ac:dyDescent="0.35">
      <c r="A60" s="10">
        <v>59</v>
      </c>
      <c r="B60" t="s">
        <v>436</v>
      </c>
      <c r="C60" s="1">
        <v>20318</v>
      </c>
      <c r="D60" s="9">
        <f t="shared" si="0"/>
        <v>62</v>
      </c>
      <c r="E60" s="9">
        <f t="shared" si="8"/>
        <v>2</v>
      </c>
      <c r="F60" s="1">
        <v>42706</v>
      </c>
      <c r="G60" s="3">
        <v>43248</v>
      </c>
      <c r="H60" s="12">
        <f t="shared" si="9"/>
        <v>17.866666666666667</v>
      </c>
      <c r="I60">
        <v>5</v>
      </c>
      <c r="J60">
        <v>2</v>
      </c>
      <c r="K60">
        <f t="shared" si="1"/>
        <v>1</v>
      </c>
      <c r="L60" t="b">
        <v>1</v>
      </c>
      <c r="M60" t="b">
        <v>0</v>
      </c>
      <c r="N60" t="b">
        <v>0</v>
      </c>
      <c r="O60" t="b">
        <v>0</v>
      </c>
      <c r="P60" t="b">
        <v>0</v>
      </c>
      <c r="Q60" t="b">
        <v>0</v>
      </c>
      <c r="R60" t="b">
        <v>0</v>
      </c>
      <c r="S60" t="b">
        <v>0</v>
      </c>
      <c r="T60" t="b">
        <v>0</v>
      </c>
      <c r="U60" t="s">
        <v>41</v>
      </c>
      <c r="V60" t="s">
        <v>43</v>
      </c>
      <c r="W60" t="s">
        <v>48</v>
      </c>
      <c r="X60" t="s">
        <v>46</v>
      </c>
      <c r="Y60" t="s">
        <v>95</v>
      </c>
      <c r="AC60" s="11" t="str">
        <f>IF(OR(INDEX(U60='ICD-codes-stroke'!$A$1:$A$20,)),"1",IF(OR(INDEX(U60='ICD-codes-stroke'!$A$22:$A$35,)),"2",IF(OR(INDEX(U60='ICD-codes-stroke'!$A$37:$A$64,)),"3","")))</f>
        <v>3</v>
      </c>
      <c r="AD60" s="1" t="str">
        <f>IF(COUNTIF(U60:AB60,"*"&amp;'ICD codes-diseases'!$A$15&amp;"*"),"YES",IF(COUNTIF(U60:AB60,"*"&amp;'ICD codes-diseases'!$A$16&amp;"*"),"YES",IF(COUNTIF(U60:AB60,"*"&amp;'ICD codes-diseases'!$A$17&amp;"*"),"YES",IF(COUNTIF(U60:AB60,"*"&amp;'ICD codes-diseases'!$A$18&amp;"*"),"YES",IF(COUNTIF(U60:AB60,"*"&amp;'ICD codes-diseases'!$A$19&amp;"*"),"YES",IF(COUNTIF(U60:AB60,"*"&amp;'ICD codes-diseases'!$A$20&amp;"*"),"YES",IF(COUNTIF(U60:AB60,"*"&amp;'ICD codes-diseases'!$A$21&amp;"*"),"YES",IF(COUNTIF(U60:AB60,"*"&amp;'ICD codes-diseases'!$A$22&amp;"*"),"YES",IF(COUNTIF(U60:AB60,"*"&amp;'ICD codes-diseases'!$A$23&amp;"*"),"YES",IF(COUNTIF(U60:AB60,"*"&amp;'ICD codes-diseases'!$A$24&amp;"*"),"YES",IF(COUNTIF(U60:AB60,"*"&amp;'ICD codes-diseases'!$A$25&amp;"*"),"YES",IF(COUNTIF(U60:AB60,"*"&amp;'ICD codes-diseases'!$A$26&amp;"*"),"YES",IF(COUNTIF(U60:AB60,"*"&amp;'ICD codes-diseases'!$A$27&amp;"*"),"YES",IF(COUNTIF(U60:AB60,"*"&amp;'ICD codes-diseases'!$A$28&amp;"*"),"YES",IF(COUNTIF(U60:AB60,"*"&amp;'ICD codes-diseases'!$A$29&amp;"*"),"YES",IF(COUNTIF(U60:AB60,"*"&amp;'ICD codes-diseases'!$A$30&amp;"*"),"YES","NO"))))))))))))))))</f>
        <v>NO</v>
      </c>
      <c r="AE60" s="1" t="str">
        <f>IF(COUNTIF(U60:AB60,"*"&amp;'ICD codes-diseases'!$A$92&amp;"*"),"YES","NO")</f>
        <v>YES</v>
      </c>
      <c r="AF60" s="10" t="str">
        <f>IF(COUNTIF(U60:AB60,"*"&amp;'ICD codes-diseases'!$A$34&amp;"*"),"YES",IF(COUNTIF(U60:AB60,"*"&amp;'ICD codes-diseases'!$A$35&amp;"*"),"YES",IF(COUNTIF(U60:AB60,"*"&amp;'ICD codes-diseases'!$A$36&amp;"*"),"YES",IF(COUNTIF(U60:AB60,"*"&amp;'ICD codes-diseases'!$A$37&amp;"*"),"YES",IF(COUNTIF(U60:AB60,"*"&amp;'ICD codes-diseases'!$A$38&amp;"*"),"YES",IF(COUNTIF(U60:AB60,"*"&amp;'ICD codes-diseases'!$A$39&amp;"*"),"YES","NO"))))))</f>
        <v>NO</v>
      </c>
      <c r="AG60" s="1" t="str">
        <f>IF(COUNTIF(U60:AB60,'ICD codes-diseases'!$A$113),"YES","NO")</f>
        <v>NO</v>
      </c>
      <c r="AH60" s="1" t="str">
        <f>IF(COUNTIF(U60:AB60,"*"&amp;'ICD codes-diseases'!$A$96&amp;"*"),"YES",IF(COUNTIF(U60:AB60,"*"&amp;'ICD codes-diseases'!$A$97&amp;"*"),"YES",IF(COUNTIF(U60:AB60,"*"&amp;'ICD codes-diseases'!$A$98&amp;"*"),"YES",IF(COUNTIF(U60:AB60,"*"&amp;'ICD codes-diseases'!$A$99&amp;"*"),"YES",IF(COUNTIF(U60:AB60,"*"&amp;'ICD codes-diseases'!$A$100&amp;"*"),"YES",IF(COUNTIF(U60:AB60,"*"&amp;'ICD codes-diseases'!$A$101&amp;"*"),"YES",IF(COUNTIF(U60:AB60,"*"&amp;'ICD codes-diseases'!$A$102&amp;"*"),"YES",IF(COUNTIF(U60:AB60,"*"&amp;'ICD codes-diseases'!$A$103&amp;"*"),"YES","NO"))))))))</f>
        <v>NO</v>
      </c>
      <c r="AI60" s="1" t="str">
        <f>IF(COUNTIF(U60:AB60,"*"&amp;'ICD codes-diseases'!$A$116&amp;"*"),"YES",IF(COUNTIF(U60:AB60,"*"&amp;'ICD codes-diseases'!$A$117&amp;"*"),"YES","NO"))</f>
        <v>NO</v>
      </c>
      <c r="AJ60" s="1" t="str">
        <f>IF(COUNTIF(U60:AB60,"*"&amp;'ICD codes-diseases'!$A$206&amp;"*"),"YES","NO")</f>
        <v>NO</v>
      </c>
      <c r="AK60" s="1" t="str">
        <f>IF(COUNTIF(U60:AB60,"*"&amp;'ICD codes-diseases'!$A$217&amp;"*"),"YES","NO")</f>
        <v>NO</v>
      </c>
      <c r="AL60" s="1" t="str">
        <f>IF(COUNTIF(U60:AB60,"*"&amp;'ICD codes-diseases'!$A$216&amp;"*"),"YES","NO")</f>
        <v>NO</v>
      </c>
      <c r="AM60" s="1" t="str">
        <f>IF(COUNTIF(U60:AB60,"*"&amp;'ICD codes-diseases'!$A$73&amp;"*"),"YES",IF(COUNTIF(U60:AB60,"*"&amp;'ICD codes-diseases'!$A$74&amp;"*"),"YES",IF(COUNTIF(U60:AB60,"*"&amp;'ICD codes-diseases'!$A$75&amp;"*"),"YES","NO")))</f>
        <v>YES</v>
      </c>
      <c r="AN60" s="1" t="str">
        <f>IF(COUNTIF(U60:AB60,"*"&amp;'ICD codes-diseases'!$A$76&amp;"*"),"YES",IF(COUNTIF(U60:AB60,"*"&amp;'ICD codes-diseases'!$A$77&amp;"*"),"YES",IF(COUNTIF(U60:AB60,"*"&amp;'ICD codes-diseases'!$A$78&amp;"*"),"YES","NO")))</f>
        <v>NO</v>
      </c>
      <c r="AO60" s="1" t="str">
        <f>IF(COUNTIF(U60:AB60,"*"&amp;'ICD codes-diseases'!$A$209&amp;"*"),"YES",IF(COUNTIF(U60:AB60,"*"&amp;'ICD codes-diseases'!$A$212&amp;"*"),"YES","NO"))</f>
        <v>NO</v>
      </c>
      <c r="AP60" s="1" t="str">
        <f>IF(COUNTIF(U60:AB60,"*"&amp;'ICD codes-diseases'!$A$47&amp;"*"),"YES",IF(COUNTIF(U60:AB60,"*"&amp;'ICD codes-diseases'!$A$48&amp;"*"),"YES",IF(COUNTIF(U60:AB60,"*"&amp;'ICD codes-diseases'!$A$49&amp;"*"),"YES",IF(COUNTIF(U60:AB60,"*"&amp;'ICD codes-diseases'!$A$50&amp;"*"),"YES",IF(COUNTIF(U60:AB60,"*"&amp;'ICD codes-diseases'!$A$52&amp;"*"),"YES",IF(COUNTIF(U60:AB60,"*"&amp;'ICD codes-diseases'!$A$53&amp;"*"),"YES",IF(COUNTIF(U60:AB60,"*"&amp;'ICD codes-diseases'!$A$54&amp;"*"),"YES",IF(COUNTIF(U60:AB60,"*"&amp;'ICD codes-diseases'!$A$55&amp;"*"),"YES",IF(COUNTIF(U60:AB60,"*"&amp;'ICD codes-diseases'!$A$56&amp;"*"),"YES",IF(COUNTIF(U60:AB60,"*"&amp;'ICD codes-diseases'!$A$57&amp;"*"),"YES",IF(COUNTIF(U60:AB60,"*"&amp;'ICD codes-diseases'!$A$58&amp;"*"),"YES",IF(COUNTIF(U60:AB60,"*"&amp;'ICD codes-diseases'!$A$60&amp;"*"),"YES",IF(COUNTIF(U60:AB60,"*"&amp;'ICD codes-diseases'!$A$61&amp;"*"),"YES","NO")))))))))))))</f>
        <v>NO</v>
      </c>
      <c r="AQ60" s="10" t="b">
        <f t="shared" si="2"/>
        <v>0</v>
      </c>
      <c r="AR60">
        <v>5</v>
      </c>
      <c r="AS60">
        <v>5</v>
      </c>
      <c r="AT60">
        <v>5</v>
      </c>
      <c r="AU60">
        <v>5</v>
      </c>
      <c r="AV60" t="b">
        <f t="shared" si="3"/>
        <v>0</v>
      </c>
      <c r="AW60">
        <v>0</v>
      </c>
      <c r="AX60">
        <v>105</v>
      </c>
      <c r="AY60">
        <v>85</v>
      </c>
      <c r="AZ60">
        <v>0</v>
      </c>
      <c r="BA60">
        <v>3</v>
      </c>
      <c r="BB60">
        <v>2</v>
      </c>
      <c r="BC60">
        <v>0</v>
      </c>
      <c r="BD60">
        <v>2</v>
      </c>
      <c r="BE60">
        <f t="shared" si="10"/>
        <v>3</v>
      </c>
      <c r="BF60" t="s">
        <v>38</v>
      </c>
      <c r="BG60" t="s">
        <v>38</v>
      </c>
      <c r="BH60">
        <f t="shared" si="11"/>
        <v>3</v>
      </c>
      <c r="BI60" t="s">
        <v>38</v>
      </c>
      <c r="BJ60" t="s">
        <v>38</v>
      </c>
      <c r="BK60" t="s">
        <v>37</v>
      </c>
      <c r="BL60" t="b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6">
        <v>4</v>
      </c>
      <c r="BS60" s="16">
        <v>4</v>
      </c>
      <c r="BT60" s="16">
        <v>0</v>
      </c>
      <c r="BU60" s="16">
        <v>0</v>
      </c>
      <c r="BV60" s="16">
        <v>0</v>
      </c>
      <c r="BW60" s="16">
        <v>0</v>
      </c>
      <c r="BX60" s="16">
        <v>0</v>
      </c>
      <c r="BY60" s="16">
        <v>1</v>
      </c>
      <c r="BZ60" s="16">
        <v>1</v>
      </c>
      <c r="CA60" s="16">
        <v>2</v>
      </c>
      <c r="CB60" s="16">
        <v>4</v>
      </c>
      <c r="CC60" s="18">
        <v>0</v>
      </c>
      <c r="CD60" s="18">
        <v>0</v>
      </c>
      <c r="CE60" s="18">
        <v>0</v>
      </c>
      <c r="CF60" s="18">
        <v>1</v>
      </c>
      <c r="CG60" s="18">
        <v>0</v>
      </c>
      <c r="CH60" s="18">
        <v>4</v>
      </c>
      <c r="CI60" s="18">
        <v>1</v>
      </c>
      <c r="CJ60" s="18">
        <v>1</v>
      </c>
      <c r="CK60" s="18">
        <v>0</v>
      </c>
      <c r="CL60" s="18">
        <v>0</v>
      </c>
      <c r="CM60" s="18">
        <v>0</v>
      </c>
      <c r="CN60" s="18">
        <v>0</v>
      </c>
      <c r="CO60" s="18">
        <v>0</v>
      </c>
      <c r="CP60" s="18">
        <v>4</v>
      </c>
      <c r="CQ60" s="18">
        <v>1</v>
      </c>
      <c r="CR60" s="18">
        <v>4</v>
      </c>
      <c r="CS60">
        <f t="shared" si="4"/>
        <v>7</v>
      </c>
      <c r="CT60">
        <f t="shared" si="5"/>
        <v>6</v>
      </c>
      <c r="CU60">
        <f t="shared" si="6"/>
        <v>0</v>
      </c>
      <c r="CV60">
        <f t="shared" si="7"/>
        <v>13</v>
      </c>
      <c r="CW60">
        <v>0</v>
      </c>
      <c r="CX60">
        <v>0</v>
      </c>
      <c r="CY60">
        <v>4</v>
      </c>
      <c r="CZ60" t="b">
        <v>1</v>
      </c>
    </row>
    <row r="61" spans="1:104" x14ac:dyDescent="0.35">
      <c r="A61" s="10">
        <v>60</v>
      </c>
      <c r="B61" t="s">
        <v>436</v>
      </c>
      <c r="C61" s="1">
        <v>11155</v>
      </c>
      <c r="D61" s="9">
        <f t="shared" si="0"/>
        <v>87</v>
      </c>
      <c r="E61" s="9">
        <f t="shared" si="8"/>
        <v>4</v>
      </c>
      <c r="F61" s="1">
        <v>43217</v>
      </c>
      <c r="G61" s="3">
        <v>43256</v>
      </c>
      <c r="H61" s="12">
        <f t="shared" si="9"/>
        <v>1.2666666666666666</v>
      </c>
      <c r="I61">
        <v>5</v>
      </c>
      <c r="J61">
        <v>0</v>
      </c>
      <c r="K61">
        <f t="shared" si="1"/>
        <v>6</v>
      </c>
      <c r="L61" t="b">
        <v>0</v>
      </c>
      <c r="M61" t="b">
        <v>0</v>
      </c>
      <c r="N61" t="b">
        <v>0</v>
      </c>
      <c r="O61" t="b">
        <v>0</v>
      </c>
      <c r="P61" t="b">
        <v>0</v>
      </c>
      <c r="Q61" t="b">
        <v>0</v>
      </c>
      <c r="R61" t="b">
        <v>0</v>
      </c>
      <c r="S61" t="b">
        <v>1</v>
      </c>
      <c r="T61" t="b">
        <v>0</v>
      </c>
      <c r="U61" t="s">
        <v>49</v>
      </c>
      <c r="V61" t="s">
        <v>43</v>
      </c>
      <c r="W61" t="s">
        <v>48</v>
      </c>
      <c r="X61" t="s">
        <v>122</v>
      </c>
      <c r="Y61" t="s">
        <v>123</v>
      </c>
      <c r="AC61" s="11" t="str">
        <f>IF(OR(INDEX(U61='ICD-codes-stroke'!$A$1:$A$20,)),"1",IF(OR(INDEX(U61='ICD-codes-stroke'!$A$22:$A$35,)),"2",IF(OR(INDEX(U61='ICD-codes-stroke'!$A$37:$A$64,)),"3","")))</f>
        <v>3</v>
      </c>
      <c r="AD61" s="1" t="str">
        <f>IF(COUNTIF(U61:AB61,"*"&amp;'ICD codes-diseases'!$A$15&amp;"*"),"YES",IF(COUNTIF(U61:AB61,"*"&amp;'ICD codes-diseases'!$A$16&amp;"*"),"YES",IF(COUNTIF(U61:AB61,"*"&amp;'ICD codes-diseases'!$A$17&amp;"*"),"YES",IF(COUNTIF(U61:AB61,"*"&amp;'ICD codes-diseases'!$A$18&amp;"*"),"YES",IF(COUNTIF(U61:AB61,"*"&amp;'ICD codes-diseases'!$A$19&amp;"*"),"YES",IF(COUNTIF(U61:AB61,"*"&amp;'ICD codes-diseases'!$A$20&amp;"*"),"YES",IF(COUNTIF(U61:AB61,"*"&amp;'ICD codes-diseases'!$A$21&amp;"*"),"YES",IF(COUNTIF(U61:AB61,"*"&amp;'ICD codes-diseases'!$A$22&amp;"*"),"YES",IF(COUNTIF(U61:AB61,"*"&amp;'ICD codes-diseases'!$A$23&amp;"*"),"YES",IF(COUNTIF(U61:AB61,"*"&amp;'ICD codes-diseases'!$A$24&amp;"*"),"YES",IF(COUNTIF(U61:AB61,"*"&amp;'ICD codes-diseases'!$A$25&amp;"*"),"YES",IF(COUNTIF(U61:AB61,"*"&amp;'ICD codes-diseases'!$A$26&amp;"*"),"YES",IF(COUNTIF(U61:AB61,"*"&amp;'ICD codes-diseases'!$A$27&amp;"*"),"YES",IF(COUNTIF(U61:AB61,"*"&amp;'ICD codes-diseases'!$A$28&amp;"*"),"YES",IF(COUNTIF(U61:AB61,"*"&amp;'ICD codes-diseases'!$A$29&amp;"*"),"YES",IF(COUNTIF(U61:AB61,"*"&amp;'ICD codes-diseases'!$A$30&amp;"*"),"YES","NO"))))))))))))))))</f>
        <v>NO</v>
      </c>
      <c r="AE61" s="1" t="str">
        <f>IF(COUNTIF(U61:AB61,"*"&amp;'ICD codes-diseases'!$A$92&amp;"*"),"YES","NO")</f>
        <v>YES</v>
      </c>
      <c r="AF61" s="10" t="str">
        <f>IF(COUNTIF(U61:AB61,"*"&amp;'ICD codes-diseases'!$A$34&amp;"*"),"YES",IF(COUNTIF(U61:AB61,"*"&amp;'ICD codes-diseases'!$A$35&amp;"*"),"YES",IF(COUNTIF(U61:AB61,"*"&amp;'ICD codes-diseases'!$A$36&amp;"*"),"YES",IF(COUNTIF(U61:AB61,"*"&amp;'ICD codes-diseases'!$A$37&amp;"*"),"YES",IF(COUNTIF(U61:AB61,"*"&amp;'ICD codes-diseases'!$A$38&amp;"*"),"YES",IF(COUNTIF(U61:AB61,"*"&amp;'ICD codes-diseases'!$A$39&amp;"*"),"YES","NO"))))))</f>
        <v>NO</v>
      </c>
      <c r="AG61" s="1" t="str">
        <f>IF(COUNTIF(U61:AB61,'ICD codes-diseases'!$A$113),"YES","NO")</f>
        <v>NO</v>
      </c>
      <c r="AH61" s="1" t="str">
        <f>IF(COUNTIF(U61:AB61,"*"&amp;'ICD codes-diseases'!$A$96&amp;"*"),"YES",IF(COUNTIF(U61:AB61,"*"&amp;'ICD codes-diseases'!$A$97&amp;"*"),"YES",IF(COUNTIF(U61:AB61,"*"&amp;'ICD codes-diseases'!$A$98&amp;"*"),"YES",IF(COUNTIF(U61:AB61,"*"&amp;'ICD codes-diseases'!$A$99&amp;"*"),"YES",IF(COUNTIF(U61:AB61,"*"&amp;'ICD codes-diseases'!$A$100&amp;"*"),"YES",IF(COUNTIF(U61:AB61,"*"&amp;'ICD codes-diseases'!$A$101&amp;"*"),"YES",IF(COUNTIF(U61:AB61,"*"&amp;'ICD codes-diseases'!$A$102&amp;"*"),"YES",IF(COUNTIF(U61:AB61,"*"&amp;'ICD codes-diseases'!$A$103&amp;"*"),"YES","NO"))))))))</f>
        <v>YES</v>
      </c>
      <c r="AI61" s="1" t="str">
        <f>IF(COUNTIF(U61:AB61,"*"&amp;'ICD codes-diseases'!$A$116&amp;"*"),"YES",IF(COUNTIF(U61:AB61,"*"&amp;'ICD codes-diseases'!$A$117&amp;"*"),"YES","NO"))</f>
        <v>NO</v>
      </c>
      <c r="AJ61" s="1" t="str">
        <f>IF(COUNTIF(U61:AB61,"*"&amp;'ICD codes-diseases'!$A$206&amp;"*"),"YES","NO")</f>
        <v>NO</v>
      </c>
      <c r="AK61" s="1" t="str">
        <f>IF(COUNTIF(U61:AB61,"*"&amp;'ICD codes-diseases'!$A$217&amp;"*"),"YES","NO")</f>
        <v>NO</v>
      </c>
      <c r="AL61" s="1" t="str">
        <f>IF(COUNTIF(U61:AB61,"*"&amp;'ICD codes-diseases'!$A$216&amp;"*"),"YES","NO")</f>
        <v>NO</v>
      </c>
      <c r="AM61" s="1" t="str">
        <f>IF(COUNTIF(U61:AB61,"*"&amp;'ICD codes-diseases'!$A$73&amp;"*"),"YES",IF(COUNTIF(U61:AB61,"*"&amp;'ICD codes-diseases'!$A$74&amp;"*"),"YES",IF(COUNTIF(U61:AB61,"*"&amp;'ICD codes-diseases'!$A$75&amp;"*"),"YES","NO")))</f>
        <v>YES</v>
      </c>
      <c r="AN61" s="1" t="str">
        <f>IF(COUNTIF(U61:AB61,"*"&amp;'ICD codes-diseases'!$A$76&amp;"*"),"YES",IF(COUNTIF(U61:AB61,"*"&amp;'ICD codes-diseases'!$A$77&amp;"*"),"YES",IF(COUNTIF(U61:AB61,"*"&amp;'ICD codes-diseases'!$A$78&amp;"*"),"YES","NO")))</f>
        <v>NO</v>
      </c>
      <c r="AO61" s="1" t="str">
        <f>IF(COUNTIF(U61:AB61,"*"&amp;'ICD codes-diseases'!$A$209&amp;"*"),"YES",IF(COUNTIF(U61:AB61,"*"&amp;'ICD codes-diseases'!$A$212&amp;"*"),"YES","NO"))</f>
        <v>NO</v>
      </c>
      <c r="AP61" s="1" t="str">
        <f>IF(COUNTIF(U61:AB61,"*"&amp;'ICD codes-diseases'!$A$47&amp;"*"),"YES",IF(COUNTIF(U61:AB61,"*"&amp;'ICD codes-diseases'!$A$48&amp;"*"),"YES",IF(COUNTIF(U61:AB61,"*"&amp;'ICD codes-diseases'!$A$49&amp;"*"),"YES",IF(COUNTIF(U61:AB61,"*"&amp;'ICD codes-diseases'!$A$50&amp;"*"),"YES",IF(COUNTIF(U61:AB61,"*"&amp;'ICD codes-diseases'!$A$52&amp;"*"),"YES",IF(COUNTIF(U61:AB61,"*"&amp;'ICD codes-diseases'!$A$53&amp;"*"),"YES",IF(COUNTIF(U61:AB61,"*"&amp;'ICD codes-diseases'!$A$54&amp;"*"),"YES",IF(COUNTIF(U61:AB61,"*"&amp;'ICD codes-diseases'!$A$55&amp;"*"),"YES",IF(COUNTIF(U61:AB61,"*"&amp;'ICD codes-diseases'!$A$56&amp;"*"),"YES",IF(COUNTIF(U61:AB61,"*"&amp;'ICD codes-diseases'!$A$57&amp;"*"),"YES",IF(COUNTIF(U61:AB61,"*"&amp;'ICD codes-diseases'!$A$58&amp;"*"),"YES",IF(COUNTIF(U61:AB61,"*"&amp;'ICD codes-diseases'!$A$60&amp;"*"),"YES",IF(COUNTIF(U61:AB61,"*"&amp;'ICD codes-diseases'!$A$61&amp;"*"),"YES","NO")))))))))))))</f>
        <v>NO</v>
      </c>
      <c r="AQ61" s="10" t="b">
        <f t="shared" si="2"/>
        <v>0</v>
      </c>
      <c r="AR61">
        <v>5</v>
      </c>
      <c r="AS61">
        <v>5</v>
      </c>
      <c r="AT61">
        <v>5</v>
      </c>
      <c r="AU61">
        <v>5</v>
      </c>
      <c r="AV61" t="b">
        <f t="shared" si="3"/>
        <v>1</v>
      </c>
      <c r="AW61">
        <v>3</v>
      </c>
      <c r="AX61">
        <v>53</v>
      </c>
      <c r="AY61">
        <v>20</v>
      </c>
      <c r="AZ61">
        <v>2</v>
      </c>
      <c r="BA61">
        <v>3</v>
      </c>
      <c r="BB61">
        <v>3</v>
      </c>
      <c r="BC61">
        <v>0</v>
      </c>
      <c r="BD61">
        <v>1</v>
      </c>
      <c r="BE61">
        <f t="shared" si="10"/>
        <v>2</v>
      </c>
      <c r="BF61" t="s">
        <v>37</v>
      </c>
      <c r="BG61" t="s">
        <v>38</v>
      </c>
      <c r="BH61">
        <f t="shared" si="11"/>
        <v>2</v>
      </c>
      <c r="BI61" t="s">
        <v>37</v>
      </c>
      <c r="BJ61" t="s">
        <v>38</v>
      </c>
      <c r="BK61" t="s">
        <v>37</v>
      </c>
      <c r="BL61" t="b">
        <v>1</v>
      </c>
      <c r="BM61" s="16">
        <v>7</v>
      </c>
      <c r="BN61" s="16">
        <v>4</v>
      </c>
      <c r="BO61" s="16">
        <v>7</v>
      </c>
      <c r="BP61" s="16">
        <v>4</v>
      </c>
      <c r="BQ61" s="16">
        <v>4</v>
      </c>
      <c r="BR61" s="16">
        <v>4</v>
      </c>
      <c r="BS61" s="16">
        <v>5</v>
      </c>
      <c r="BT61" s="16">
        <v>4</v>
      </c>
      <c r="BU61" s="16">
        <v>4</v>
      </c>
      <c r="BV61" s="16">
        <v>4</v>
      </c>
      <c r="BW61" s="16">
        <v>7</v>
      </c>
      <c r="BX61" s="16">
        <v>4</v>
      </c>
      <c r="BY61" s="16">
        <v>7</v>
      </c>
      <c r="BZ61" s="16">
        <v>4</v>
      </c>
      <c r="CA61" s="16">
        <v>4</v>
      </c>
      <c r="CB61" s="16">
        <v>4</v>
      </c>
      <c r="CC61" s="18">
        <v>4</v>
      </c>
      <c r="CD61" s="18">
        <v>4</v>
      </c>
      <c r="CE61" s="18">
        <v>7</v>
      </c>
      <c r="CF61" s="18">
        <v>5</v>
      </c>
      <c r="CG61" s="18">
        <v>5</v>
      </c>
      <c r="CH61" s="18">
        <v>4</v>
      </c>
      <c r="CI61" s="18">
        <v>4</v>
      </c>
      <c r="CJ61" s="18">
        <v>4</v>
      </c>
      <c r="CK61" s="18">
        <v>5</v>
      </c>
      <c r="CL61" s="18">
        <v>5</v>
      </c>
      <c r="CM61" s="18">
        <v>7</v>
      </c>
      <c r="CN61" s="18">
        <v>5</v>
      </c>
      <c r="CO61" s="18">
        <v>4</v>
      </c>
      <c r="CP61" s="18">
        <v>4</v>
      </c>
      <c r="CQ61" s="18">
        <v>3</v>
      </c>
      <c r="CR61" s="18">
        <v>4</v>
      </c>
      <c r="CS61">
        <f t="shared" si="4"/>
        <v>0</v>
      </c>
      <c r="CT61">
        <f t="shared" si="5"/>
        <v>25</v>
      </c>
      <c r="CU61">
        <f t="shared" si="6"/>
        <v>1</v>
      </c>
      <c r="CV61">
        <f t="shared" si="7"/>
        <v>26</v>
      </c>
      <c r="CW61">
        <v>1</v>
      </c>
      <c r="CX61">
        <v>1</v>
      </c>
      <c r="CY61">
        <v>1</v>
      </c>
      <c r="CZ61" t="b">
        <v>1</v>
      </c>
    </row>
    <row r="62" spans="1:104" x14ac:dyDescent="0.35">
      <c r="A62" s="10">
        <v>61</v>
      </c>
      <c r="B62" t="s">
        <v>436</v>
      </c>
      <c r="C62" s="1">
        <v>23387</v>
      </c>
      <c r="D62" s="9">
        <f t="shared" si="0"/>
        <v>54</v>
      </c>
      <c r="E62" s="9">
        <f t="shared" si="8"/>
        <v>2</v>
      </c>
      <c r="F62" s="1">
        <v>43025</v>
      </c>
      <c r="G62" s="3">
        <v>43256</v>
      </c>
      <c r="H62" s="12">
        <f t="shared" si="9"/>
        <v>7.6</v>
      </c>
      <c r="I62">
        <v>3</v>
      </c>
      <c r="J62">
        <v>2</v>
      </c>
      <c r="K62">
        <f t="shared" si="1"/>
        <v>1</v>
      </c>
      <c r="L62" t="b">
        <v>1</v>
      </c>
      <c r="M62" t="b">
        <v>0</v>
      </c>
      <c r="N62" t="b">
        <v>0</v>
      </c>
      <c r="O62" t="b">
        <v>0</v>
      </c>
      <c r="P62" t="b">
        <v>0</v>
      </c>
      <c r="Q62" t="b">
        <v>0</v>
      </c>
      <c r="R62" t="b">
        <v>0</v>
      </c>
      <c r="S62" t="b">
        <v>0</v>
      </c>
      <c r="T62" t="b">
        <v>0</v>
      </c>
      <c r="U62" t="s">
        <v>69</v>
      </c>
      <c r="V62" t="s">
        <v>70</v>
      </c>
      <c r="W62" t="s">
        <v>43</v>
      </c>
      <c r="X62" t="s">
        <v>85</v>
      </c>
      <c r="Y62" t="s">
        <v>48</v>
      </c>
      <c r="AC62" s="11" t="str">
        <f>IF(OR(INDEX(U62='ICD-codes-stroke'!$A$1:$A$20,)),"1",IF(OR(INDEX(U62='ICD-codes-stroke'!$A$22:$A$35,)),"2",IF(OR(INDEX(U62='ICD-codes-stroke'!$A$37:$A$64,)),"3","")))</f>
        <v>3</v>
      </c>
      <c r="AD62" s="1" t="str">
        <f>IF(COUNTIF(U62:AB62,"*"&amp;'ICD codes-diseases'!$A$15&amp;"*"),"YES",IF(COUNTIF(U62:AB62,"*"&amp;'ICD codes-diseases'!$A$16&amp;"*"),"YES",IF(COUNTIF(U62:AB62,"*"&amp;'ICD codes-diseases'!$A$17&amp;"*"),"YES",IF(COUNTIF(U62:AB62,"*"&amp;'ICD codes-diseases'!$A$18&amp;"*"),"YES",IF(COUNTIF(U62:AB62,"*"&amp;'ICD codes-diseases'!$A$19&amp;"*"),"YES",IF(COUNTIF(U62:AB62,"*"&amp;'ICD codes-diseases'!$A$20&amp;"*"),"YES",IF(COUNTIF(U62:AB62,"*"&amp;'ICD codes-diseases'!$A$21&amp;"*"),"YES",IF(COUNTIF(U62:AB62,"*"&amp;'ICD codes-diseases'!$A$22&amp;"*"),"YES",IF(COUNTIF(U62:AB62,"*"&amp;'ICD codes-diseases'!$A$23&amp;"*"),"YES",IF(COUNTIF(U62:AB62,"*"&amp;'ICD codes-diseases'!$A$24&amp;"*"),"YES",IF(COUNTIF(U62:AB62,"*"&amp;'ICD codes-diseases'!$A$25&amp;"*"),"YES",IF(COUNTIF(U62:AB62,"*"&amp;'ICD codes-diseases'!$A$26&amp;"*"),"YES",IF(COUNTIF(U62:AB62,"*"&amp;'ICD codes-diseases'!$A$27&amp;"*"),"YES",IF(COUNTIF(U62:AB62,"*"&amp;'ICD codes-diseases'!$A$28&amp;"*"),"YES",IF(COUNTIF(U62:AB62,"*"&amp;'ICD codes-diseases'!$A$29&amp;"*"),"YES",IF(COUNTIF(U62:AB62,"*"&amp;'ICD codes-diseases'!$A$30&amp;"*"),"YES","NO"))))))))))))))))</f>
        <v>NO</v>
      </c>
      <c r="AE62" s="1" t="str">
        <f>IF(COUNTIF(U62:AB62,"*"&amp;'ICD codes-diseases'!$A$92&amp;"*"),"YES","NO")</f>
        <v>YES</v>
      </c>
      <c r="AF62" s="10" t="str">
        <f>IF(COUNTIF(U62:AB62,"*"&amp;'ICD codes-diseases'!$A$34&amp;"*"),"YES",IF(COUNTIF(U62:AB62,"*"&amp;'ICD codes-diseases'!$A$35&amp;"*"),"YES",IF(COUNTIF(U62:AB62,"*"&amp;'ICD codes-diseases'!$A$36&amp;"*"),"YES",IF(COUNTIF(U62:AB62,"*"&amp;'ICD codes-diseases'!$A$37&amp;"*"),"YES",IF(COUNTIF(U62:AB62,"*"&amp;'ICD codes-diseases'!$A$38&amp;"*"),"YES",IF(COUNTIF(U62:AB62,"*"&amp;'ICD codes-diseases'!$A$39&amp;"*"),"YES","NO"))))))</f>
        <v>YES</v>
      </c>
      <c r="AG62" s="1" t="str">
        <f>IF(COUNTIF(U62:AB62,'ICD codes-diseases'!$A$113),"YES","NO")</f>
        <v>NO</v>
      </c>
      <c r="AH62" s="1" t="str">
        <f>IF(COUNTIF(U62:AB62,"*"&amp;'ICD codes-diseases'!$A$96&amp;"*"),"YES",IF(COUNTIF(U62:AB62,"*"&amp;'ICD codes-diseases'!$A$97&amp;"*"),"YES",IF(COUNTIF(U62:AB62,"*"&amp;'ICD codes-diseases'!$A$98&amp;"*"),"YES",IF(COUNTIF(U62:AB62,"*"&amp;'ICD codes-diseases'!$A$99&amp;"*"),"YES",IF(COUNTIF(U62:AB62,"*"&amp;'ICD codes-diseases'!$A$100&amp;"*"),"YES",IF(COUNTIF(U62:AB62,"*"&amp;'ICD codes-diseases'!$A$101&amp;"*"),"YES",IF(COUNTIF(U62:AB62,"*"&amp;'ICD codes-diseases'!$A$102&amp;"*"),"YES",IF(COUNTIF(U62:AB62,"*"&amp;'ICD codes-diseases'!$A$103&amp;"*"),"YES","NO"))))))))</f>
        <v>NO</v>
      </c>
      <c r="AI62" s="1" t="str">
        <f>IF(COUNTIF(U62:AB62,"*"&amp;'ICD codes-diseases'!$A$116&amp;"*"),"YES",IF(COUNTIF(U62:AB62,"*"&amp;'ICD codes-diseases'!$A$117&amp;"*"),"YES","NO"))</f>
        <v>NO</v>
      </c>
      <c r="AJ62" s="1" t="str">
        <f>IF(COUNTIF(U62:AB62,"*"&amp;'ICD codes-diseases'!$A$206&amp;"*"),"YES","NO")</f>
        <v>NO</v>
      </c>
      <c r="AK62" s="1" t="str">
        <f>IF(COUNTIF(U62:AB62,"*"&amp;'ICD codes-diseases'!$A$217&amp;"*"),"YES","NO")</f>
        <v>NO</v>
      </c>
      <c r="AL62" s="1" t="str">
        <f>IF(COUNTIF(U62:AB62,"*"&amp;'ICD codes-diseases'!$A$216&amp;"*"),"YES","NO")</f>
        <v>NO</v>
      </c>
      <c r="AM62" s="1" t="str">
        <f>IF(COUNTIF(U62:AB62,"*"&amp;'ICD codes-diseases'!$A$73&amp;"*"),"YES",IF(COUNTIF(U62:AB62,"*"&amp;'ICD codes-diseases'!$A$74&amp;"*"),"YES",IF(COUNTIF(U62:AB62,"*"&amp;'ICD codes-diseases'!$A$75&amp;"*"),"YES","NO")))</f>
        <v>YES</v>
      </c>
      <c r="AN62" s="1" t="str">
        <f>IF(COUNTIF(U62:AB62,"*"&amp;'ICD codes-diseases'!$A$76&amp;"*"),"YES",IF(COUNTIF(U62:AB62,"*"&amp;'ICD codes-diseases'!$A$77&amp;"*"),"YES",IF(COUNTIF(U62:AB62,"*"&amp;'ICD codes-diseases'!$A$78&amp;"*"),"YES","NO")))</f>
        <v>NO</v>
      </c>
      <c r="AO62" s="1" t="str">
        <f>IF(COUNTIF(U62:AB62,"*"&amp;'ICD codes-diseases'!$A$209&amp;"*"),"YES",IF(COUNTIF(U62:AB62,"*"&amp;'ICD codes-diseases'!$A$212&amp;"*"),"YES","NO"))</f>
        <v>NO</v>
      </c>
      <c r="AP62" s="1" t="str">
        <f>IF(COUNTIF(U62:AB62,"*"&amp;'ICD codes-diseases'!$A$47&amp;"*"),"YES",IF(COUNTIF(U62:AB62,"*"&amp;'ICD codes-diseases'!$A$48&amp;"*"),"YES",IF(COUNTIF(U62:AB62,"*"&amp;'ICD codes-diseases'!$A$49&amp;"*"),"YES",IF(COUNTIF(U62:AB62,"*"&amp;'ICD codes-diseases'!$A$50&amp;"*"),"YES",IF(COUNTIF(U62:AB62,"*"&amp;'ICD codes-diseases'!$A$52&amp;"*"),"YES",IF(COUNTIF(U62:AB62,"*"&amp;'ICD codes-diseases'!$A$53&amp;"*"),"YES",IF(COUNTIF(U62:AB62,"*"&amp;'ICD codes-diseases'!$A$54&amp;"*"),"YES",IF(COUNTIF(U62:AB62,"*"&amp;'ICD codes-diseases'!$A$55&amp;"*"),"YES",IF(COUNTIF(U62:AB62,"*"&amp;'ICD codes-diseases'!$A$56&amp;"*"),"YES",IF(COUNTIF(U62:AB62,"*"&amp;'ICD codes-diseases'!$A$57&amp;"*"),"YES",IF(COUNTIF(U62:AB62,"*"&amp;'ICD codes-diseases'!$A$58&amp;"*"),"YES",IF(COUNTIF(U62:AB62,"*"&amp;'ICD codes-diseases'!$A$60&amp;"*"),"YES",IF(COUNTIF(U62:AB62,"*"&amp;'ICD codes-diseases'!$A$61&amp;"*"),"YES","NO")))))))))))))</f>
        <v>NO</v>
      </c>
      <c r="AQ62" s="10" t="b">
        <f t="shared" si="2"/>
        <v>1</v>
      </c>
      <c r="AR62">
        <v>0</v>
      </c>
      <c r="AS62">
        <v>5</v>
      </c>
      <c r="AT62">
        <v>5</v>
      </c>
      <c r="AU62">
        <v>5</v>
      </c>
      <c r="AV62" t="b">
        <f t="shared" si="3"/>
        <v>1</v>
      </c>
      <c r="AW62">
        <v>1</v>
      </c>
      <c r="AX62">
        <v>78</v>
      </c>
      <c r="AY62">
        <v>25</v>
      </c>
      <c r="AZ62">
        <v>0</v>
      </c>
      <c r="BA62">
        <v>3</v>
      </c>
      <c r="BB62">
        <v>4</v>
      </c>
      <c r="BC62">
        <v>1</v>
      </c>
      <c r="BD62">
        <v>1</v>
      </c>
      <c r="BE62">
        <f t="shared" si="10"/>
        <v>2</v>
      </c>
      <c r="BF62" t="s">
        <v>37</v>
      </c>
      <c r="BG62" t="s">
        <v>38</v>
      </c>
      <c r="BH62">
        <f t="shared" si="11"/>
        <v>2</v>
      </c>
      <c r="BI62" t="s">
        <v>37</v>
      </c>
      <c r="BJ62" t="s">
        <v>38</v>
      </c>
      <c r="BK62" t="s">
        <v>37</v>
      </c>
      <c r="BL62" t="b">
        <v>0</v>
      </c>
      <c r="BM62" s="16">
        <v>1</v>
      </c>
      <c r="BN62" s="16">
        <v>1</v>
      </c>
      <c r="BO62" s="16">
        <v>0</v>
      </c>
      <c r="BP62" s="16">
        <v>0</v>
      </c>
      <c r="BQ62" s="16">
        <v>3</v>
      </c>
      <c r="BR62" s="16">
        <v>0</v>
      </c>
      <c r="BS62" s="16">
        <v>4</v>
      </c>
      <c r="BT62" s="16">
        <v>4</v>
      </c>
      <c r="BU62" s="16">
        <v>1</v>
      </c>
      <c r="BV62" s="16">
        <v>1</v>
      </c>
      <c r="BW62" s="16">
        <v>0</v>
      </c>
      <c r="BX62" s="16">
        <v>0</v>
      </c>
      <c r="BY62" s="16">
        <v>0</v>
      </c>
      <c r="BZ62" s="16">
        <v>1</v>
      </c>
      <c r="CA62" s="16">
        <v>1</v>
      </c>
      <c r="CB62" s="16">
        <v>4</v>
      </c>
      <c r="CC62" s="18">
        <v>0</v>
      </c>
      <c r="CD62" s="18">
        <v>0</v>
      </c>
      <c r="CE62" s="18">
        <v>0</v>
      </c>
      <c r="CF62" s="18">
        <v>0</v>
      </c>
      <c r="CG62" s="18">
        <v>0</v>
      </c>
      <c r="CH62" s="18">
        <v>0</v>
      </c>
      <c r="CI62" s="18">
        <v>0</v>
      </c>
      <c r="CJ62" s="18">
        <v>1</v>
      </c>
      <c r="CK62" s="18">
        <v>0</v>
      </c>
      <c r="CL62" s="18">
        <v>0</v>
      </c>
      <c r="CM62" s="18">
        <v>0</v>
      </c>
      <c r="CN62" s="18">
        <v>0</v>
      </c>
      <c r="CO62" s="18">
        <v>0</v>
      </c>
      <c r="CP62" s="18">
        <v>4</v>
      </c>
      <c r="CQ62" s="18">
        <v>4</v>
      </c>
      <c r="CR62" s="18">
        <v>4</v>
      </c>
      <c r="CS62">
        <f t="shared" si="4"/>
        <v>7</v>
      </c>
      <c r="CT62">
        <f t="shared" si="5"/>
        <v>6</v>
      </c>
      <c r="CU62">
        <f t="shared" si="6"/>
        <v>1</v>
      </c>
      <c r="CV62">
        <f t="shared" si="7"/>
        <v>14</v>
      </c>
      <c r="CW62">
        <v>0</v>
      </c>
      <c r="CX62">
        <v>0</v>
      </c>
      <c r="CY62">
        <v>4</v>
      </c>
      <c r="CZ62" t="b">
        <v>1</v>
      </c>
    </row>
    <row r="63" spans="1:104" x14ac:dyDescent="0.35">
      <c r="A63" s="10">
        <v>62</v>
      </c>
      <c r="B63" t="s">
        <v>435</v>
      </c>
      <c r="C63" s="1">
        <v>18003</v>
      </c>
      <c r="D63" s="9">
        <f t="shared" si="0"/>
        <v>69</v>
      </c>
      <c r="E63" s="9">
        <f t="shared" si="8"/>
        <v>3</v>
      </c>
      <c r="F63" s="1">
        <v>43184</v>
      </c>
      <c r="G63" s="3">
        <v>43277</v>
      </c>
      <c r="H63" s="12">
        <f t="shared" si="9"/>
        <v>3.0333333333333332</v>
      </c>
      <c r="I63">
        <v>4</v>
      </c>
      <c r="J63">
        <v>0</v>
      </c>
      <c r="K63">
        <f t="shared" si="1"/>
        <v>6</v>
      </c>
      <c r="L63" t="b">
        <v>0</v>
      </c>
      <c r="M63" t="b">
        <v>0</v>
      </c>
      <c r="N63" t="b">
        <v>0</v>
      </c>
      <c r="O63" t="b">
        <v>0</v>
      </c>
      <c r="P63" t="b">
        <v>0</v>
      </c>
      <c r="Q63" t="b">
        <v>0</v>
      </c>
      <c r="R63" t="b">
        <v>0</v>
      </c>
      <c r="S63" t="b">
        <v>1</v>
      </c>
      <c r="T63" t="b">
        <v>0</v>
      </c>
      <c r="U63" t="s">
        <v>49</v>
      </c>
      <c r="V63" t="s">
        <v>43</v>
      </c>
      <c r="W63" t="s">
        <v>48</v>
      </c>
      <c r="X63" t="s">
        <v>90</v>
      </c>
      <c r="Y63" t="s">
        <v>46</v>
      </c>
      <c r="Z63" t="s">
        <v>271</v>
      </c>
      <c r="AA63" t="s">
        <v>89</v>
      </c>
      <c r="AC63" s="11" t="str">
        <f>IF(OR(INDEX(U63='ICD-codes-stroke'!$A$1:$A$20,)),"1",IF(OR(INDEX(U63='ICD-codes-stroke'!$A$22:$A$35,)),"2",IF(OR(INDEX(U63='ICD-codes-stroke'!$A$37:$A$64,)),"3","")))</f>
        <v>3</v>
      </c>
      <c r="AD63" s="1" t="str">
        <f>IF(COUNTIF(U63:AB63,"*"&amp;'ICD codes-diseases'!$A$15&amp;"*"),"YES",IF(COUNTIF(U63:AB63,"*"&amp;'ICD codes-diseases'!$A$16&amp;"*"),"YES",IF(COUNTIF(U63:AB63,"*"&amp;'ICD codes-diseases'!$A$17&amp;"*"),"YES",IF(COUNTIF(U63:AB63,"*"&amp;'ICD codes-diseases'!$A$18&amp;"*"),"YES",IF(COUNTIF(U63:AB63,"*"&amp;'ICD codes-diseases'!$A$19&amp;"*"),"YES",IF(COUNTIF(U63:AB63,"*"&amp;'ICD codes-diseases'!$A$20&amp;"*"),"YES",IF(COUNTIF(U63:AB63,"*"&amp;'ICD codes-diseases'!$A$21&amp;"*"),"YES",IF(COUNTIF(U63:AB63,"*"&amp;'ICD codes-diseases'!$A$22&amp;"*"),"YES",IF(COUNTIF(U63:AB63,"*"&amp;'ICD codes-diseases'!$A$23&amp;"*"),"YES",IF(COUNTIF(U63:AB63,"*"&amp;'ICD codes-diseases'!$A$24&amp;"*"),"YES",IF(COUNTIF(U63:AB63,"*"&amp;'ICD codes-diseases'!$A$25&amp;"*"),"YES",IF(COUNTIF(U63:AB63,"*"&amp;'ICD codes-diseases'!$A$26&amp;"*"),"YES",IF(COUNTIF(U63:AB63,"*"&amp;'ICD codes-diseases'!$A$27&amp;"*"),"YES",IF(COUNTIF(U63:AB63,"*"&amp;'ICD codes-diseases'!$A$28&amp;"*"),"YES",IF(COUNTIF(U63:AB63,"*"&amp;'ICD codes-diseases'!$A$29&amp;"*"),"YES",IF(COUNTIF(U63:AB63,"*"&amp;'ICD codes-diseases'!$A$30&amp;"*"),"YES","NO"))))))))))))))))</f>
        <v>YES</v>
      </c>
      <c r="AE63" s="1" t="str">
        <f>IF(COUNTIF(U63:AB63,"*"&amp;'ICD codes-diseases'!$A$92&amp;"*"),"YES","NO")</f>
        <v>YES</v>
      </c>
      <c r="AF63" s="10" t="str">
        <f>IF(COUNTIF(U63:AB63,"*"&amp;'ICD codes-diseases'!$A$34&amp;"*"),"YES",IF(COUNTIF(U63:AB63,"*"&amp;'ICD codes-diseases'!$A$35&amp;"*"),"YES",IF(COUNTIF(U63:AB63,"*"&amp;'ICD codes-diseases'!$A$36&amp;"*"),"YES",IF(COUNTIF(U63:AB63,"*"&amp;'ICD codes-diseases'!$A$37&amp;"*"),"YES",IF(COUNTIF(U63:AB63,"*"&amp;'ICD codes-diseases'!$A$38&amp;"*"),"YES",IF(COUNTIF(U63:AB63,"*"&amp;'ICD codes-diseases'!$A$39&amp;"*"),"YES","NO"))))))</f>
        <v>NO</v>
      </c>
      <c r="AG63" s="1" t="str">
        <f>IF(COUNTIF(U63:AB63,'ICD codes-diseases'!$A$113),"YES","NO")</f>
        <v>YES</v>
      </c>
      <c r="AH63" s="1" t="str">
        <f>IF(COUNTIF(U63:AB63,"*"&amp;'ICD codes-diseases'!$A$96&amp;"*"),"YES",IF(COUNTIF(U63:AB63,"*"&amp;'ICD codes-diseases'!$A$97&amp;"*"),"YES",IF(COUNTIF(U63:AB63,"*"&amp;'ICD codes-diseases'!$A$98&amp;"*"),"YES",IF(COUNTIF(U63:AB63,"*"&amp;'ICD codes-diseases'!$A$99&amp;"*"),"YES",IF(COUNTIF(U63:AB63,"*"&amp;'ICD codes-diseases'!$A$100&amp;"*"),"YES",IF(COUNTIF(U63:AB63,"*"&amp;'ICD codes-diseases'!$A$101&amp;"*"),"YES",IF(COUNTIF(U63:AB63,"*"&amp;'ICD codes-diseases'!$A$102&amp;"*"),"YES",IF(COUNTIF(U63:AB63,"*"&amp;'ICD codes-diseases'!$A$103&amp;"*"),"YES","NO"))))))))</f>
        <v>YES</v>
      </c>
      <c r="AI63" s="1" t="str">
        <f>IF(COUNTIF(U63:AB63,"*"&amp;'ICD codes-diseases'!$A$116&amp;"*"),"YES",IF(COUNTIF(U63:AB63,"*"&amp;'ICD codes-diseases'!$A$117&amp;"*"),"YES","NO"))</f>
        <v>NO</v>
      </c>
      <c r="AJ63" s="1" t="str">
        <f>IF(COUNTIF(U63:AB63,"*"&amp;'ICD codes-diseases'!$A$206&amp;"*"),"YES","NO")</f>
        <v>NO</v>
      </c>
      <c r="AK63" s="1" t="str">
        <f>IF(COUNTIF(U63:AB63,"*"&amp;'ICD codes-diseases'!$A$217&amp;"*"),"YES","NO")</f>
        <v>NO</v>
      </c>
      <c r="AL63" s="1" t="str">
        <f>IF(COUNTIF(U63:AB63,"*"&amp;'ICD codes-diseases'!$A$216&amp;"*"),"YES","NO")</f>
        <v>NO</v>
      </c>
      <c r="AM63" s="1" t="str">
        <f>IF(COUNTIF(U63:AB63,"*"&amp;'ICD codes-diseases'!$A$73&amp;"*"),"YES",IF(COUNTIF(U63:AB63,"*"&amp;'ICD codes-diseases'!$A$74&amp;"*"),"YES",IF(COUNTIF(U63:AB63,"*"&amp;'ICD codes-diseases'!$A$75&amp;"*"),"YES","NO")))</f>
        <v>YES</v>
      </c>
      <c r="AN63" s="1" t="str">
        <f>IF(COUNTIF(U63:AB63,"*"&amp;'ICD codes-diseases'!$A$76&amp;"*"),"YES",IF(COUNTIF(U63:AB63,"*"&amp;'ICD codes-diseases'!$A$77&amp;"*"),"YES",IF(COUNTIF(U63:AB63,"*"&amp;'ICD codes-diseases'!$A$78&amp;"*"),"YES","NO")))</f>
        <v>NO</v>
      </c>
      <c r="AO63" s="1" t="str">
        <f>IF(COUNTIF(U63:AB63,"*"&amp;'ICD codes-diseases'!$A$209&amp;"*"),"YES",IF(COUNTIF(U63:AB63,"*"&amp;'ICD codes-diseases'!$A$212&amp;"*"),"YES","NO"))</f>
        <v>NO</v>
      </c>
      <c r="AP63" s="1" t="str">
        <f>IF(COUNTIF(U63:AB63,"*"&amp;'ICD codes-diseases'!$A$47&amp;"*"),"YES",IF(COUNTIF(U63:AB63,"*"&amp;'ICD codes-diseases'!$A$48&amp;"*"),"YES",IF(COUNTIF(U63:AB63,"*"&amp;'ICD codes-diseases'!$A$49&amp;"*"),"YES",IF(COUNTIF(U63:AB63,"*"&amp;'ICD codes-diseases'!$A$50&amp;"*"),"YES",IF(COUNTIF(U63:AB63,"*"&amp;'ICD codes-diseases'!$A$52&amp;"*"),"YES",IF(COUNTIF(U63:AB63,"*"&amp;'ICD codes-diseases'!$A$53&amp;"*"),"YES",IF(COUNTIF(U63:AB63,"*"&amp;'ICD codes-diseases'!$A$54&amp;"*"),"YES",IF(COUNTIF(U63:AB63,"*"&amp;'ICD codes-diseases'!$A$55&amp;"*"),"YES",IF(COUNTIF(U63:AB63,"*"&amp;'ICD codes-diseases'!$A$56&amp;"*"),"YES",IF(COUNTIF(U63:AB63,"*"&amp;'ICD codes-diseases'!$A$57&amp;"*"),"YES",IF(COUNTIF(U63:AB63,"*"&amp;'ICD codes-diseases'!$A$58&amp;"*"),"YES",IF(COUNTIF(U63:AB63,"*"&amp;'ICD codes-diseases'!$A$60&amp;"*"),"YES",IF(COUNTIF(U63:AB63,"*"&amp;'ICD codes-diseases'!$A$61&amp;"*"),"YES","NO")))))))))))))</f>
        <v>NO</v>
      </c>
      <c r="AQ63" s="10" t="b">
        <f t="shared" si="2"/>
        <v>0</v>
      </c>
      <c r="AR63">
        <v>5</v>
      </c>
      <c r="AS63">
        <v>5</v>
      </c>
      <c r="AT63">
        <v>5</v>
      </c>
      <c r="AU63">
        <v>5</v>
      </c>
      <c r="AV63" t="b">
        <f t="shared" si="3"/>
        <v>0</v>
      </c>
      <c r="AW63">
        <v>0</v>
      </c>
      <c r="AX63">
        <v>46</v>
      </c>
      <c r="AY63">
        <v>5</v>
      </c>
      <c r="AZ63">
        <v>3</v>
      </c>
      <c r="BA63">
        <v>1</v>
      </c>
      <c r="BB63">
        <v>3</v>
      </c>
      <c r="BC63">
        <v>0</v>
      </c>
      <c r="BD63">
        <v>1</v>
      </c>
      <c r="BE63">
        <f t="shared" si="10"/>
        <v>2</v>
      </c>
      <c r="BF63" t="s">
        <v>37</v>
      </c>
      <c r="BG63" t="s">
        <v>38</v>
      </c>
      <c r="BH63">
        <f t="shared" si="11"/>
        <v>2</v>
      </c>
      <c r="BI63" t="s">
        <v>37</v>
      </c>
      <c r="BJ63" t="s">
        <v>38</v>
      </c>
      <c r="BK63" t="s">
        <v>37</v>
      </c>
      <c r="BL63" t="b">
        <v>1</v>
      </c>
      <c r="BM63" s="16">
        <v>4</v>
      </c>
      <c r="BN63" s="16">
        <v>4</v>
      </c>
      <c r="BO63" s="16">
        <v>4</v>
      </c>
      <c r="BP63" s="16">
        <v>4</v>
      </c>
      <c r="BQ63" s="16">
        <v>4</v>
      </c>
      <c r="BR63" s="16">
        <v>4</v>
      </c>
      <c r="BS63" s="16">
        <v>4</v>
      </c>
      <c r="BT63" s="16">
        <v>4</v>
      </c>
      <c r="BU63" s="16">
        <v>4</v>
      </c>
      <c r="BV63" s="16">
        <v>4</v>
      </c>
      <c r="BW63" s="16">
        <v>4</v>
      </c>
      <c r="BX63" s="16">
        <v>4</v>
      </c>
      <c r="BY63" s="16">
        <v>4</v>
      </c>
      <c r="BZ63" s="16">
        <v>4</v>
      </c>
      <c r="CA63" s="16">
        <v>4</v>
      </c>
      <c r="CB63" s="16">
        <v>4</v>
      </c>
      <c r="CC63" s="18">
        <v>4</v>
      </c>
      <c r="CD63" s="18">
        <v>4</v>
      </c>
      <c r="CE63" s="18">
        <v>4</v>
      </c>
      <c r="CF63" s="18">
        <v>4</v>
      </c>
      <c r="CG63" s="18">
        <v>4</v>
      </c>
      <c r="CH63" s="18">
        <v>4</v>
      </c>
      <c r="CI63" s="18">
        <v>4</v>
      </c>
      <c r="CJ63" s="18">
        <v>4</v>
      </c>
      <c r="CK63" s="18">
        <v>4</v>
      </c>
      <c r="CL63" s="18">
        <v>4</v>
      </c>
      <c r="CM63" s="18">
        <v>4</v>
      </c>
      <c r="CN63" s="18">
        <v>4</v>
      </c>
      <c r="CO63" s="18">
        <v>4</v>
      </c>
      <c r="CP63" s="18">
        <v>4</v>
      </c>
      <c r="CQ63" s="18">
        <v>4</v>
      </c>
      <c r="CR63" s="18">
        <v>4</v>
      </c>
      <c r="CS63">
        <f t="shared" si="4"/>
        <v>0</v>
      </c>
      <c r="CT63">
        <f t="shared" si="5"/>
        <v>32</v>
      </c>
      <c r="CU63">
        <f t="shared" si="6"/>
        <v>0</v>
      </c>
      <c r="CV63">
        <f t="shared" si="7"/>
        <v>32</v>
      </c>
      <c r="CW63">
        <v>2</v>
      </c>
      <c r="CX63">
        <v>2</v>
      </c>
      <c r="CY63">
        <v>1</v>
      </c>
      <c r="CZ63" t="b">
        <v>1</v>
      </c>
    </row>
    <row r="64" spans="1:104" x14ac:dyDescent="0.35">
      <c r="A64" s="10">
        <v>63</v>
      </c>
      <c r="B64" t="s">
        <v>435</v>
      </c>
      <c r="C64" s="1">
        <v>19193</v>
      </c>
      <c r="D64" s="9">
        <f t="shared" si="0"/>
        <v>65</v>
      </c>
      <c r="E64" s="9">
        <f t="shared" si="8"/>
        <v>3</v>
      </c>
      <c r="F64" s="1">
        <v>43233</v>
      </c>
      <c r="G64" s="3">
        <v>43277</v>
      </c>
      <c r="H64" s="12">
        <f t="shared" si="9"/>
        <v>1.4333333333333333</v>
      </c>
      <c r="I64">
        <v>5</v>
      </c>
      <c r="J64">
        <v>0</v>
      </c>
      <c r="K64">
        <f t="shared" si="1"/>
        <v>6</v>
      </c>
      <c r="L64" t="b">
        <v>0</v>
      </c>
      <c r="M64" t="b">
        <v>0</v>
      </c>
      <c r="N64" t="b">
        <v>0</v>
      </c>
      <c r="O64" t="b">
        <v>0</v>
      </c>
      <c r="P64" t="b">
        <v>0</v>
      </c>
      <c r="Q64" t="b">
        <v>0</v>
      </c>
      <c r="R64" t="b">
        <v>0</v>
      </c>
      <c r="S64" t="b">
        <v>1</v>
      </c>
      <c r="T64" t="b">
        <v>0</v>
      </c>
      <c r="U64" t="s">
        <v>49</v>
      </c>
      <c r="V64" t="s">
        <v>43</v>
      </c>
      <c r="W64" t="s">
        <v>48</v>
      </c>
      <c r="X64" t="s">
        <v>85</v>
      </c>
      <c r="Y64" t="s">
        <v>124</v>
      </c>
      <c r="AC64" s="11" t="str">
        <f>IF(OR(INDEX(U64='ICD-codes-stroke'!$A$1:$A$20,)),"1",IF(OR(INDEX(U64='ICD-codes-stroke'!$A$22:$A$35,)),"2",IF(OR(INDEX(U64='ICD-codes-stroke'!$A$37:$A$64,)),"3","")))</f>
        <v>3</v>
      </c>
      <c r="AD64" s="1" t="str">
        <f>IF(COUNTIF(U64:AB64,"*"&amp;'ICD codes-diseases'!$A$15&amp;"*"),"YES",IF(COUNTIF(U64:AB64,"*"&amp;'ICD codes-diseases'!$A$16&amp;"*"),"YES",IF(COUNTIF(U64:AB64,"*"&amp;'ICD codes-diseases'!$A$17&amp;"*"),"YES",IF(COUNTIF(U64:AB64,"*"&amp;'ICD codes-diseases'!$A$18&amp;"*"),"YES",IF(COUNTIF(U64:AB64,"*"&amp;'ICD codes-diseases'!$A$19&amp;"*"),"YES",IF(COUNTIF(U64:AB64,"*"&amp;'ICD codes-diseases'!$A$20&amp;"*"),"YES",IF(COUNTIF(U64:AB64,"*"&amp;'ICD codes-diseases'!$A$21&amp;"*"),"YES",IF(COUNTIF(U64:AB64,"*"&amp;'ICD codes-diseases'!$A$22&amp;"*"),"YES",IF(COUNTIF(U64:AB64,"*"&amp;'ICD codes-diseases'!$A$23&amp;"*"),"YES",IF(COUNTIF(U64:AB64,"*"&amp;'ICD codes-diseases'!$A$24&amp;"*"),"YES",IF(COUNTIF(U64:AB64,"*"&amp;'ICD codes-diseases'!$A$25&amp;"*"),"YES",IF(COUNTIF(U64:AB64,"*"&amp;'ICD codes-diseases'!$A$26&amp;"*"),"YES",IF(COUNTIF(U64:AB64,"*"&amp;'ICD codes-diseases'!$A$27&amp;"*"),"YES",IF(COUNTIF(U64:AB64,"*"&amp;'ICD codes-diseases'!$A$28&amp;"*"),"YES",IF(COUNTIF(U64:AB64,"*"&amp;'ICD codes-diseases'!$A$29&amp;"*"),"YES",IF(COUNTIF(U64:AB64,"*"&amp;'ICD codes-diseases'!$A$30&amp;"*"),"YES","NO"))))))))))))))))</f>
        <v>NO</v>
      </c>
      <c r="AE64" s="1" t="str">
        <f>IF(COUNTIF(U64:AB64,"*"&amp;'ICD codes-diseases'!$A$92&amp;"*"),"YES","NO")</f>
        <v>YES</v>
      </c>
      <c r="AF64" s="10" t="str">
        <f>IF(COUNTIF(U64:AB64,"*"&amp;'ICD codes-diseases'!$A$34&amp;"*"),"YES",IF(COUNTIF(U64:AB64,"*"&amp;'ICD codes-diseases'!$A$35&amp;"*"),"YES",IF(COUNTIF(U64:AB64,"*"&amp;'ICD codes-diseases'!$A$36&amp;"*"),"YES",IF(COUNTIF(U64:AB64,"*"&amp;'ICD codes-diseases'!$A$37&amp;"*"),"YES",IF(COUNTIF(U64:AB64,"*"&amp;'ICD codes-diseases'!$A$38&amp;"*"),"YES",IF(COUNTIF(U64:AB64,"*"&amp;'ICD codes-diseases'!$A$39&amp;"*"),"YES","NO"))))))</f>
        <v>YES</v>
      </c>
      <c r="AG64" s="1" t="str">
        <f>IF(COUNTIF(U64:AB64,'ICD codes-diseases'!$A$113),"YES","NO")</f>
        <v>NO</v>
      </c>
      <c r="AH64" s="1" t="str">
        <f>IF(COUNTIF(U64:AB64,"*"&amp;'ICD codes-diseases'!$A$96&amp;"*"),"YES",IF(COUNTIF(U64:AB64,"*"&amp;'ICD codes-diseases'!$A$97&amp;"*"),"YES",IF(COUNTIF(U64:AB64,"*"&amp;'ICD codes-diseases'!$A$98&amp;"*"),"YES",IF(COUNTIF(U64:AB64,"*"&amp;'ICD codes-diseases'!$A$99&amp;"*"),"YES",IF(COUNTIF(U64:AB64,"*"&amp;'ICD codes-diseases'!$A$100&amp;"*"),"YES",IF(COUNTIF(U64:AB64,"*"&amp;'ICD codes-diseases'!$A$101&amp;"*"),"YES",IF(COUNTIF(U64:AB64,"*"&amp;'ICD codes-diseases'!$A$102&amp;"*"),"YES",IF(COUNTIF(U64:AB64,"*"&amp;'ICD codes-diseases'!$A$103&amp;"*"),"YES","NO"))))))))</f>
        <v>NO</v>
      </c>
      <c r="AI64" s="1" t="str">
        <f>IF(COUNTIF(U64:AB64,"*"&amp;'ICD codes-diseases'!$A$116&amp;"*"),"YES",IF(COUNTIF(U64:AB64,"*"&amp;'ICD codes-diseases'!$A$117&amp;"*"),"YES","NO"))</f>
        <v>NO</v>
      </c>
      <c r="AJ64" s="1" t="str">
        <f>IF(COUNTIF(U64:AB64,"*"&amp;'ICD codes-diseases'!$A$206&amp;"*"),"YES","NO")</f>
        <v>NO</v>
      </c>
      <c r="AK64" s="1" t="str">
        <f>IF(COUNTIF(U64:AB64,"*"&amp;'ICD codes-diseases'!$A$217&amp;"*"),"YES","NO")</f>
        <v>NO</v>
      </c>
      <c r="AL64" s="1" t="str">
        <f>IF(COUNTIF(U64:AB64,"*"&amp;'ICD codes-diseases'!$A$216&amp;"*"),"YES","NO")</f>
        <v>NO</v>
      </c>
      <c r="AM64" s="1" t="str">
        <f>IF(COUNTIF(U64:AB64,"*"&amp;'ICD codes-diseases'!$A$73&amp;"*"),"YES",IF(COUNTIF(U64:AB64,"*"&amp;'ICD codes-diseases'!$A$74&amp;"*"),"YES",IF(COUNTIF(U64:AB64,"*"&amp;'ICD codes-diseases'!$A$75&amp;"*"),"YES","NO")))</f>
        <v>YES</v>
      </c>
      <c r="AN64" s="1" t="str">
        <f>IF(COUNTIF(U64:AB64,"*"&amp;'ICD codes-diseases'!$A$76&amp;"*"),"YES",IF(COUNTIF(U64:AB64,"*"&amp;'ICD codes-diseases'!$A$77&amp;"*"),"YES",IF(COUNTIF(U64:AB64,"*"&amp;'ICD codes-diseases'!$A$78&amp;"*"),"YES","NO")))</f>
        <v>NO</v>
      </c>
      <c r="AO64" s="1" t="str">
        <f>IF(COUNTIF(U64:AB64,"*"&amp;'ICD codes-diseases'!$A$209&amp;"*"),"YES",IF(COUNTIF(U64:AB64,"*"&amp;'ICD codes-diseases'!$A$212&amp;"*"),"YES","NO"))</f>
        <v>NO</v>
      </c>
      <c r="AP64" s="1" t="str">
        <f>IF(COUNTIF(U64:AB64,"*"&amp;'ICD codes-diseases'!$A$47&amp;"*"),"YES",IF(COUNTIF(U64:AB64,"*"&amp;'ICD codes-diseases'!$A$48&amp;"*"),"YES",IF(COUNTIF(U64:AB64,"*"&amp;'ICD codes-diseases'!$A$49&amp;"*"),"YES",IF(COUNTIF(U64:AB64,"*"&amp;'ICD codes-diseases'!$A$50&amp;"*"),"YES",IF(COUNTIF(U64:AB64,"*"&amp;'ICD codes-diseases'!$A$52&amp;"*"),"YES",IF(COUNTIF(U64:AB64,"*"&amp;'ICD codes-diseases'!$A$53&amp;"*"),"YES",IF(COUNTIF(U64:AB64,"*"&amp;'ICD codes-diseases'!$A$54&amp;"*"),"YES",IF(COUNTIF(U64:AB64,"*"&amp;'ICD codes-diseases'!$A$55&amp;"*"),"YES",IF(COUNTIF(U64:AB64,"*"&amp;'ICD codes-diseases'!$A$56&amp;"*"),"YES",IF(COUNTIF(U64:AB64,"*"&amp;'ICD codes-diseases'!$A$57&amp;"*"),"YES",IF(COUNTIF(U64:AB64,"*"&amp;'ICD codes-diseases'!$A$58&amp;"*"),"YES",IF(COUNTIF(U64:AB64,"*"&amp;'ICD codes-diseases'!$A$60&amp;"*"),"YES",IF(COUNTIF(U64:AB64,"*"&amp;'ICD codes-diseases'!$A$61&amp;"*"),"YES","NO")))))))))))))</f>
        <v>NO</v>
      </c>
      <c r="AQ64" s="10" t="b">
        <f t="shared" si="2"/>
        <v>0</v>
      </c>
      <c r="AR64">
        <v>5</v>
      </c>
      <c r="AS64">
        <v>5</v>
      </c>
      <c r="AT64">
        <v>5</v>
      </c>
      <c r="AU64">
        <v>5</v>
      </c>
      <c r="AV64" t="b">
        <f t="shared" si="3"/>
        <v>1</v>
      </c>
      <c r="AW64">
        <v>1</v>
      </c>
      <c r="AX64">
        <v>74</v>
      </c>
      <c r="AY64">
        <v>45</v>
      </c>
      <c r="AZ64">
        <v>0</v>
      </c>
      <c r="BA64">
        <v>1</v>
      </c>
      <c r="BB64">
        <v>4</v>
      </c>
      <c r="BC64">
        <v>0</v>
      </c>
      <c r="BD64">
        <v>1</v>
      </c>
      <c r="BE64">
        <f t="shared" si="10"/>
        <v>2</v>
      </c>
      <c r="BF64" t="s">
        <v>37</v>
      </c>
      <c r="BG64" t="s">
        <v>38</v>
      </c>
      <c r="BH64">
        <f t="shared" si="11"/>
        <v>2</v>
      </c>
      <c r="BI64" t="s">
        <v>37</v>
      </c>
      <c r="BJ64" t="s">
        <v>38</v>
      </c>
      <c r="BK64" t="s">
        <v>37</v>
      </c>
      <c r="BL64" t="b">
        <v>0</v>
      </c>
      <c r="BM64" s="16">
        <v>7</v>
      </c>
      <c r="BN64" s="16">
        <v>7</v>
      </c>
      <c r="BO64" s="16">
        <v>7</v>
      </c>
      <c r="BP64" s="16">
        <v>7</v>
      </c>
      <c r="BQ64" s="16">
        <v>4</v>
      </c>
      <c r="BR64" s="16">
        <v>4</v>
      </c>
      <c r="BS64" s="16">
        <v>4</v>
      </c>
      <c r="BT64" s="16">
        <v>4</v>
      </c>
      <c r="BU64" s="16">
        <v>7</v>
      </c>
      <c r="BV64" s="16">
        <v>7</v>
      </c>
      <c r="BW64" s="16">
        <v>7</v>
      </c>
      <c r="BX64" s="16">
        <v>7</v>
      </c>
      <c r="BY64" s="16">
        <v>4</v>
      </c>
      <c r="BZ64" s="16">
        <v>4</v>
      </c>
      <c r="CA64" s="16">
        <v>7</v>
      </c>
      <c r="CB64" s="16">
        <v>4</v>
      </c>
      <c r="CC64" s="18">
        <v>0</v>
      </c>
      <c r="CD64" s="18">
        <v>0</v>
      </c>
      <c r="CE64" s="18">
        <v>0</v>
      </c>
      <c r="CF64" s="18">
        <v>7</v>
      </c>
      <c r="CG64" s="18">
        <v>4</v>
      </c>
      <c r="CH64" s="18">
        <v>7</v>
      </c>
      <c r="CI64" s="18">
        <v>7</v>
      </c>
      <c r="CJ64" s="18">
        <v>4</v>
      </c>
      <c r="CK64" s="18">
        <v>3</v>
      </c>
      <c r="CL64" s="18">
        <v>0</v>
      </c>
      <c r="CM64" s="18">
        <v>0</v>
      </c>
      <c r="CN64" s="18">
        <v>7</v>
      </c>
      <c r="CO64" s="18">
        <v>7</v>
      </c>
      <c r="CP64" s="18">
        <v>7</v>
      </c>
      <c r="CQ64" s="18">
        <v>7</v>
      </c>
      <c r="CR64" s="18">
        <v>4</v>
      </c>
      <c r="CS64">
        <f t="shared" si="4"/>
        <v>0</v>
      </c>
      <c r="CT64">
        <f t="shared" si="5"/>
        <v>10</v>
      </c>
      <c r="CU64">
        <f t="shared" si="6"/>
        <v>1</v>
      </c>
      <c r="CV64">
        <f t="shared" si="7"/>
        <v>11</v>
      </c>
      <c r="CW64">
        <v>0</v>
      </c>
      <c r="CX64">
        <v>0</v>
      </c>
      <c r="CY64">
        <v>4</v>
      </c>
      <c r="CZ64" t="b">
        <v>1</v>
      </c>
    </row>
    <row r="65" spans="1:104" x14ac:dyDescent="0.35">
      <c r="A65" s="10">
        <v>64</v>
      </c>
      <c r="B65" t="s">
        <v>435</v>
      </c>
      <c r="C65" s="1">
        <v>18691</v>
      </c>
      <c r="D65" s="9">
        <f t="shared" si="0"/>
        <v>67</v>
      </c>
      <c r="E65" s="9">
        <f t="shared" si="8"/>
        <v>3</v>
      </c>
      <c r="F65" s="1">
        <v>43222</v>
      </c>
      <c r="G65" s="3">
        <v>43277</v>
      </c>
      <c r="H65" s="12">
        <f t="shared" si="9"/>
        <v>1.7999999999999998</v>
      </c>
      <c r="I65">
        <v>3</v>
      </c>
      <c r="J65">
        <v>0</v>
      </c>
      <c r="K65">
        <f t="shared" si="1"/>
        <v>2</v>
      </c>
      <c r="L65" t="b">
        <v>0</v>
      </c>
      <c r="M65" t="b">
        <v>1</v>
      </c>
      <c r="N65" t="b">
        <v>0</v>
      </c>
      <c r="O65" t="b">
        <v>0</v>
      </c>
      <c r="P65" t="b">
        <v>0</v>
      </c>
      <c r="Q65" t="b">
        <v>0</v>
      </c>
      <c r="R65" t="b">
        <v>0</v>
      </c>
      <c r="S65" t="b">
        <v>0</v>
      </c>
      <c r="T65" t="b">
        <v>0</v>
      </c>
      <c r="U65" t="s">
        <v>49</v>
      </c>
      <c r="V65" t="s">
        <v>51</v>
      </c>
      <c r="W65" t="s">
        <v>48</v>
      </c>
      <c r="X65" t="s">
        <v>125</v>
      </c>
      <c r="Y65" t="s">
        <v>81</v>
      </c>
      <c r="Z65" t="s">
        <v>53</v>
      </c>
      <c r="AA65" t="s">
        <v>85</v>
      </c>
      <c r="AB65" t="s">
        <v>102</v>
      </c>
      <c r="AC65" s="11" t="str">
        <f>IF(OR(INDEX(U65='ICD-codes-stroke'!$A$1:$A$20,)),"1",IF(OR(INDEX(U65='ICD-codes-stroke'!$A$22:$A$35,)),"2",IF(OR(INDEX(U65='ICD-codes-stroke'!$A$37:$A$64,)),"3","")))</f>
        <v>3</v>
      </c>
      <c r="AD65" s="1" t="str">
        <f>IF(COUNTIF(U65:AB65,"*"&amp;'ICD codes-diseases'!$A$15&amp;"*"),"YES",IF(COUNTIF(U65:AB65,"*"&amp;'ICD codes-diseases'!$A$16&amp;"*"),"YES",IF(COUNTIF(U65:AB65,"*"&amp;'ICD codes-diseases'!$A$17&amp;"*"),"YES",IF(COUNTIF(U65:AB65,"*"&amp;'ICD codes-diseases'!$A$18&amp;"*"),"YES",IF(COUNTIF(U65:AB65,"*"&amp;'ICD codes-diseases'!$A$19&amp;"*"),"YES",IF(COUNTIF(U65:AB65,"*"&amp;'ICD codes-diseases'!$A$20&amp;"*"),"YES",IF(COUNTIF(U65:AB65,"*"&amp;'ICD codes-diseases'!$A$21&amp;"*"),"YES",IF(COUNTIF(U65:AB65,"*"&amp;'ICD codes-diseases'!$A$22&amp;"*"),"YES",IF(COUNTIF(U65:AB65,"*"&amp;'ICD codes-diseases'!$A$23&amp;"*"),"YES",IF(COUNTIF(U65:AB65,"*"&amp;'ICD codes-diseases'!$A$24&amp;"*"),"YES",IF(COUNTIF(U65:AB65,"*"&amp;'ICD codes-diseases'!$A$25&amp;"*"),"YES",IF(COUNTIF(U65:AB65,"*"&amp;'ICD codes-diseases'!$A$26&amp;"*"),"YES",IF(COUNTIF(U65:AB65,"*"&amp;'ICD codes-diseases'!$A$27&amp;"*"),"YES",IF(COUNTIF(U65:AB65,"*"&amp;'ICD codes-diseases'!$A$28&amp;"*"),"YES",IF(COUNTIF(U65:AB65,"*"&amp;'ICD codes-diseases'!$A$29&amp;"*"),"YES",IF(COUNTIF(U65:AB65,"*"&amp;'ICD codes-diseases'!$A$30&amp;"*"),"YES","NO"))))))))))))))))</f>
        <v>YES</v>
      </c>
      <c r="AE65" s="1" t="str">
        <f>IF(COUNTIF(U65:AB65,"*"&amp;'ICD codes-diseases'!$A$92&amp;"*"),"YES","NO")</f>
        <v>YES</v>
      </c>
      <c r="AF65" s="10" t="str">
        <f>IF(COUNTIF(U65:AB65,"*"&amp;'ICD codes-diseases'!$A$34&amp;"*"),"YES",IF(COUNTIF(U65:AB65,"*"&amp;'ICD codes-diseases'!$A$35&amp;"*"),"YES",IF(COUNTIF(U65:AB65,"*"&amp;'ICD codes-diseases'!$A$36&amp;"*"),"YES",IF(COUNTIF(U65:AB65,"*"&amp;'ICD codes-diseases'!$A$37&amp;"*"),"YES",IF(COUNTIF(U65:AB65,"*"&amp;'ICD codes-diseases'!$A$38&amp;"*"),"YES",IF(COUNTIF(U65:AB65,"*"&amp;'ICD codes-diseases'!$A$39&amp;"*"),"YES","NO"))))))</f>
        <v>YES</v>
      </c>
      <c r="AG65" s="1" t="str">
        <f>IF(COUNTIF(U65:AB65,'ICD codes-diseases'!$A$113),"YES","NO")</f>
        <v>NO</v>
      </c>
      <c r="AH65" s="1" t="str">
        <f>IF(COUNTIF(U65:AB65,"*"&amp;'ICD codes-diseases'!$A$96&amp;"*"),"YES",IF(COUNTIF(U65:AB65,"*"&amp;'ICD codes-diseases'!$A$97&amp;"*"),"YES",IF(COUNTIF(U65:AB65,"*"&amp;'ICD codes-diseases'!$A$98&amp;"*"),"YES",IF(COUNTIF(U65:AB65,"*"&amp;'ICD codes-diseases'!$A$99&amp;"*"),"YES",IF(COUNTIF(U65:AB65,"*"&amp;'ICD codes-diseases'!$A$100&amp;"*"),"YES",IF(COUNTIF(U65:AB65,"*"&amp;'ICD codes-diseases'!$A$101&amp;"*"),"YES",IF(COUNTIF(U65:AB65,"*"&amp;'ICD codes-diseases'!$A$102&amp;"*"),"YES",IF(COUNTIF(U65:AB65,"*"&amp;'ICD codes-diseases'!$A$103&amp;"*"),"YES","NO"))))))))</f>
        <v>YES</v>
      </c>
      <c r="AI65" s="1" t="str">
        <f>IF(COUNTIF(U65:AB65,"*"&amp;'ICD codes-diseases'!$A$116&amp;"*"),"YES",IF(COUNTIF(U65:AB65,"*"&amp;'ICD codes-diseases'!$A$117&amp;"*"),"YES","NO"))</f>
        <v>NO</v>
      </c>
      <c r="AJ65" s="1" t="str">
        <f>IF(COUNTIF(U65:AB65,"*"&amp;'ICD codes-diseases'!$A$206&amp;"*"),"YES","NO")</f>
        <v>NO</v>
      </c>
      <c r="AK65" s="1" t="str">
        <f>IF(COUNTIF(U65:AB65,"*"&amp;'ICD codes-diseases'!$A$217&amp;"*"),"YES","NO")</f>
        <v>YES</v>
      </c>
      <c r="AL65" s="1" t="str">
        <f>IF(COUNTIF(U65:AB65,"*"&amp;'ICD codes-diseases'!$A$216&amp;"*"),"YES","NO")</f>
        <v>NO</v>
      </c>
      <c r="AM65" s="1" t="str">
        <f>IF(COUNTIF(U65:AB65,"*"&amp;'ICD codes-diseases'!$A$73&amp;"*"),"YES",IF(COUNTIF(U65:AB65,"*"&amp;'ICD codes-diseases'!$A$74&amp;"*"),"YES",IF(COUNTIF(U65:AB65,"*"&amp;'ICD codes-diseases'!$A$75&amp;"*"),"YES","NO")))</f>
        <v>YES</v>
      </c>
      <c r="AN65" s="1" t="str">
        <f>IF(COUNTIF(U65:AB65,"*"&amp;'ICD codes-diseases'!$A$76&amp;"*"),"YES",IF(COUNTIF(U65:AB65,"*"&amp;'ICD codes-diseases'!$A$77&amp;"*"),"YES",IF(COUNTIF(U65:AB65,"*"&amp;'ICD codes-diseases'!$A$78&amp;"*"),"YES","NO")))</f>
        <v>NO</v>
      </c>
      <c r="AO65" s="1" t="str">
        <f>IF(COUNTIF(U65:AB65,"*"&amp;'ICD codes-diseases'!$A$209&amp;"*"),"YES",IF(COUNTIF(U65:AB65,"*"&amp;'ICD codes-diseases'!$A$212&amp;"*"),"YES","NO"))</f>
        <v>NO</v>
      </c>
      <c r="AP65" s="1" t="str">
        <f>IF(COUNTIF(U65:AB65,"*"&amp;'ICD codes-diseases'!$A$47&amp;"*"),"YES",IF(COUNTIF(U65:AB65,"*"&amp;'ICD codes-diseases'!$A$48&amp;"*"),"YES",IF(COUNTIF(U65:AB65,"*"&amp;'ICD codes-diseases'!$A$49&amp;"*"),"YES",IF(COUNTIF(U65:AB65,"*"&amp;'ICD codes-diseases'!$A$50&amp;"*"),"YES",IF(COUNTIF(U65:AB65,"*"&amp;'ICD codes-diseases'!$A$52&amp;"*"),"YES",IF(COUNTIF(U65:AB65,"*"&amp;'ICD codes-diseases'!$A$53&amp;"*"),"YES",IF(COUNTIF(U65:AB65,"*"&amp;'ICD codes-diseases'!$A$54&amp;"*"),"YES",IF(COUNTIF(U65:AB65,"*"&amp;'ICD codes-diseases'!$A$55&amp;"*"),"YES",IF(COUNTIF(U65:AB65,"*"&amp;'ICD codes-diseases'!$A$56&amp;"*"),"YES",IF(COUNTIF(U65:AB65,"*"&amp;'ICD codes-diseases'!$A$57&amp;"*"),"YES",IF(COUNTIF(U65:AB65,"*"&amp;'ICD codes-diseases'!$A$58&amp;"*"),"YES",IF(COUNTIF(U65:AB65,"*"&amp;'ICD codes-diseases'!$A$60&amp;"*"),"YES",IF(COUNTIF(U65:AB65,"*"&amp;'ICD codes-diseases'!$A$61&amp;"*"),"YES","NO")))))))))))))</f>
        <v>NO</v>
      </c>
      <c r="AQ65" s="10" t="b">
        <f t="shared" si="2"/>
        <v>0</v>
      </c>
      <c r="AR65">
        <v>5</v>
      </c>
      <c r="AS65">
        <v>5</v>
      </c>
      <c r="AT65">
        <v>5</v>
      </c>
      <c r="AU65">
        <v>5</v>
      </c>
      <c r="AV65" t="b">
        <f t="shared" si="3"/>
        <v>0</v>
      </c>
      <c r="AW65">
        <v>0</v>
      </c>
      <c r="AX65">
        <v>69</v>
      </c>
      <c r="AY65">
        <v>25</v>
      </c>
      <c r="AZ65">
        <v>2</v>
      </c>
      <c r="BA65">
        <v>1</v>
      </c>
      <c r="BB65">
        <v>1</v>
      </c>
      <c r="BC65">
        <v>0</v>
      </c>
      <c r="BD65">
        <v>2</v>
      </c>
      <c r="BE65">
        <f t="shared" si="10"/>
        <v>2</v>
      </c>
      <c r="BF65" t="s">
        <v>37</v>
      </c>
      <c r="BG65" t="s">
        <v>38</v>
      </c>
      <c r="BH65">
        <f t="shared" si="11"/>
        <v>0</v>
      </c>
      <c r="BI65" t="s">
        <v>37</v>
      </c>
      <c r="BJ65" t="s">
        <v>37</v>
      </c>
      <c r="BK65" t="s">
        <v>37</v>
      </c>
      <c r="BL65" t="b">
        <v>1</v>
      </c>
      <c r="BM65" s="16">
        <v>4</v>
      </c>
      <c r="BN65" s="16">
        <v>4</v>
      </c>
      <c r="BO65" s="16">
        <v>4</v>
      </c>
      <c r="BP65" s="16">
        <v>4</v>
      </c>
      <c r="BQ65" s="16">
        <v>4</v>
      </c>
      <c r="BR65" s="16">
        <v>4</v>
      </c>
      <c r="BS65" s="16">
        <v>4</v>
      </c>
      <c r="BT65" s="16">
        <v>4</v>
      </c>
      <c r="BU65" s="16">
        <v>4</v>
      </c>
      <c r="BV65" s="16">
        <v>4</v>
      </c>
      <c r="BW65" s="16">
        <v>4</v>
      </c>
      <c r="BX65" s="16">
        <v>4</v>
      </c>
      <c r="BY65" s="16">
        <v>4</v>
      </c>
      <c r="BZ65" s="16">
        <v>4</v>
      </c>
      <c r="CA65" s="16">
        <v>4</v>
      </c>
      <c r="CB65" s="16">
        <v>4</v>
      </c>
      <c r="CC65" s="18">
        <v>4</v>
      </c>
      <c r="CD65" s="18">
        <v>7</v>
      </c>
      <c r="CE65" s="18">
        <v>7</v>
      </c>
      <c r="CF65" s="18">
        <v>4</v>
      </c>
      <c r="CG65" s="18">
        <v>7</v>
      </c>
      <c r="CH65" s="18">
        <v>4</v>
      </c>
      <c r="CI65" s="18">
        <v>7</v>
      </c>
      <c r="CJ65" s="18">
        <v>4</v>
      </c>
      <c r="CK65" s="18">
        <v>7</v>
      </c>
      <c r="CL65" s="18">
        <v>7</v>
      </c>
      <c r="CM65" s="18">
        <v>7</v>
      </c>
      <c r="CN65" s="18">
        <v>7</v>
      </c>
      <c r="CO65" s="18">
        <v>4</v>
      </c>
      <c r="CP65" s="18">
        <v>4</v>
      </c>
      <c r="CQ65" s="18">
        <v>4</v>
      </c>
      <c r="CR65" s="18">
        <v>4</v>
      </c>
      <c r="CS65">
        <f t="shared" si="4"/>
        <v>0</v>
      </c>
      <c r="CT65">
        <f t="shared" si="5"/>
        <v>24</v>
      </c>
      <c r="CU65">
        <f t="shared" si="6"/>
        <v>0</v>
      </c>
      <c r="CV65">
        <f t="shared" si="7"/>
        <v>24</v>
      </c>
      <c r="CW65">
        <v>2</v>
      </c>
      <c r="CX65">
        <v>0</v>
      </c>
      <c r="CY65">
        <v>1</v>
      </c>
      <c r="CZ65" t="b">
        <v>1</v>
      </c>
    </row>
    <row r="66" spans="1:104" x14ac:dyDescent="0.35">
      <c r="A66" s="10">
        <v>65</v>
      </c>
      <c r="B66" t="s">
        <v>435</v>
      </c>
      <c r="C66" s="1">
        <v>21238</v>
      </c>
      <c r="D66" s="9">
        <f t="shared" si="0"/>
        <v>60</v>
      </c>
      <c r="E66" s="9">
        <f t="shared" si="8"/>
        <v>2</v>
      </c>
      <c r="F66" s="1">
        <v>43145</v>
      </c>
      <c r="G66" s="3">
        <v>43277</v>
      </c>
      <c r="H66" s="12">
        <f t="shared" si="9"/>
        <v>4.3999999999999995</v>
      </c>
      <c r="I66">
        <v>4</v>
      </c>
      <c r="J66">
        <v>2</v>
      </c>
      <c r="K66">
        <f t="shared" ref="K66:K129" si="12">IF(L66=TRUE,1,IF(M66=TRUE,2,IF(N66=TRUE,0,IF(O66=TRUE,0,IF(P66=TRUE,3,IF(Q66=TRUE,4,IF(R66=TRUE,5,IF(S66=TRUE,6,IF(T66=TRUE,7,)))))))))</f>
        <v>6</v>
      </c>
      <c r="L66" t="b">
        <v>0</v>
      </c>
      <c r="M66" t="b">
        <v>0</v>
      </c>
      <c r="N66" t="b">
        <v>0</v>
      </c>
      <c r="O66" t="b">
        <v>0</v>
      </c>
      <c r="P66" t="b">
        <v>0</v>
      </c>
      <c r="Q66" t="b">
        <v>0</v>
      </c>
      <c r="R66" t="b">
        <v>0</v>
      </c>
      <c r="S66" t="b">
        <v>1</v>
      </c>
      <c r="T66" t="b">
        <v>0</v>
      </c>
      <c r="U66" t="s">
        <v>84</v>
      </c>
      <c r="V66" t="s">
        <v>43</v>
      </c>
      <c r="W66" t="s">
        <v>48</v>
      </c>
      <c r="X66" t="s">
        <v>126</v>
      </c>
      <c r="Y66" t="s">
        <v>127</v>
      </c>
      <c r="Z66" t="s">
        <v>59</v>
      </c>
      <c r="AC66" s="11" t="str">
        <f>IF(OR(INDEX(U66='ICD-codes-stroke'!$A$1:$A$20,)),"1",IF(OR(INDEX(U66='ICD-codes-stroke'!$A$22:$A$35,)),"2",IF(OR(INDEX(U66='ICD-codes-stroke'!$A$37:$A$64,)),"3","")))</f>
        <v>2</v>
      </c>
      <c r="AD66" s="1" t="str">
        <f>IF(COUNTIF(U66:AB66,"*"&amp;'ICD codes-diseases'!$A$15&amp;"*"),"YES",IF(COUNTIF(U66:AB66,"*"&amp;'ICD codes-diseases'!$A$16&amp;"*"),"YES",IF(COUNTIF(U66:AB66,"*"&amp;'ICD codes-diseases'!$A$17&amp;"*"),"YES",IF(COUNTIF(U66:AB66,"*"&amp;'ICD codes-diseases'!$A$18&amp;"*"),"YES",IF(COUNTIF(U66:AB66,"*"&amp;'ICD codes-diseases'!$A$19&amp;"*"),"YES",IF(COUNTIF(U66:AB66,"*"&amp;'ICD codes-diseases'!$A$20&amp;"*"),"YES",IF(COUNTIF(U66:AB66,"*"&amp;'ICD codes-diseases'!$A$21&amp;"*"),"YES",IF(COUNTIF(U66:AB66,"*"&amp;'ICD codes-diseases'!$A$22&amp;"*"),"YES",IF(COUNTIF(U66:AB66,"*"&amp;'ICD codes-diseases'!$A$23&amp;"*"),"YES",IF(COUNTIF(U66:AB66,"*"&amp;'ICD codes-diseases'!$A$24&amp;"*"),"YES",IF(COUNTIF(U66:AB66,"*"&amp;'ICD codes-diseases'!$A$25&amp;"*"),"YES",IF(COUNTIF(U66:AB66,"*"&amp;'ICD codes-diseases'!$A$26&amp;"*"),"YES",IF(COUNTIF(U66:AB66,"*"&amp;'ICD codes-diseases'!$A$27&amp;"*"),"YES",IF(COUNTIF(U66:AB66,"*"&amp;'ICD codes-diseases'!$A$28&amp;"*"),"YES",IF(COUNTIF(U66:AB66,"*"&amp;'ICD codes-diseases'!$A$29&amp;"*"),"YES",IF(COUNTIF(U66:AB66,"*"&amp;'ICD codes-diseases'!$A$30&amp;"*"),"YES","NO"))))))))))))))))</f>
        <v>NO</v>
      </c>
      <c r="AE66" s="1" t="str">
        <f>IF(COUNTIF(U66:AB66,"*"&amp;'ICD codes-diseases'!$A$92&amp;"*"),"YES","NO")</f>
        <v>YES</v>
      </c>
      <c r="AF66" s="10" t="str">
        <f>IF(COUNTIF(U66:AB66,"*"&amp;'ICD codes-diseases'!$A$34&amp;"*"),"YES",IF(COUNTIF(U66:AB66,"*"&amp;'ICD codes-diseases'!$A$35&amp;"*"),"YES",IF(COUNTIF(U66:AB66,"*"&amp;'ICD codes-diseases'!$A$36&amp;"*"),"YES",IF(COUNTIF(U66:AB66,"*"&amp;'ICD codes-diseases'!$A$37&amp;"*"),"YES",IF(COUNTIF(U66:AB66,"*"&amp;'ICD codes-diseases'!$A$38&amp;"*"),"YES",IF(COUNTIF(U66:AB66,"*"&amp;'ICD codes-diseases'!$A$39&amp;"*"),"YES","NO"))))))</f>
        <v>NO</v>
      </c>
      <c r="AG66" s="1" t="str">
        <f>IF(COUNTIF(U66:AB66,'ICD codes-diseases'!$A$113),"YES","NO")</f>
        <v>NO</v>
      </c>
      <c r="AH66" s="1" t="str">
        <f>IF(COUNTIF(U66:AB66,"*"&amp;'ICD codes-diseases'!$A$96&amp;"*"),"YES",IF(COUNTIF(U66:AB66,"*"&amp;'ICD codes-diseases'!$A$97&amp;"*"),"YES",IF(COUNTIF(U66:AB66,"*"&amp;'ICD codes-diseases'!$A$98&amp;"*"),"YES",IF(COUNTIF(U66:AB66,"*"&amp;'ICD codes-diseases'!$A$99&amp;"*"),"YES",IF(COUNTIF(U66:AB66,"*"&amp;'ICD codes-diseases'!$A$100&amp;"*"),"YES",IF(COUNTIF(U66:AB66,"*"&amp;'ICD codes-diseases'!$A$101&amp;"*"),"YES",IF(COUNTIF(U66:AB66,"*"&amp;'ICD codes-diseases'!$A$102&amp;"*"),"YES",IF(COUNTIF(U66:AB66,"*"&amp;'ICD codes-diseases'!$A$103&amp;"*"),"YES","NO"))))))))</f>
        <v>NO</v>
      </c>
      <c r="AI66" s="1" t="str">
        <f>IF(COUNTIF(U66:AB66,"*"&amp;'ICD codes-diseases'!$A$116&amp;"*"),"YES",IF(COUNTIF(U66:AB66,"*"&amp;'ICD codes-diseases'!$A$117&amp;"*"),"YES","NO"))</f>
        <v>NO</v>
      </c>
      <c r="AJ66" s="1" t="str">
        <f>IF(COUNTIF(U66:AB66,"*"&amp;'ICD codes-diseases'!$A$206&amp;"*"),"YES","NO")</f>
        <v>NO</v>
      </c>
      <c r="AK66" s="1" t="str">
        <f>IF(COUNTIF(U66:AB66,"*"&amp;'ICD codes-diseases'!$A$217&amp;"*"),"YES","NO")</f>
        <v>NO</v>
      </c>
      <c r="AL66" s="1" t="str">
        <f>IF(COUNTIF(U66:AB66,"*"&amp;'ICD codes-diseases'!$A$216&amp;"*"),"YES","NO")</f>
        <v>YES</v>
      </c>
      <c r="AM66" s="1" t="str">
        <f>IF(COUNTIF(U66:AB66,"*"&amp;'ICD codes-diseases'!$A$73&amp;"*"),"YES",IF(COUNTIF(U66:AB66,"*"&amp;'ICD codes-diseases'!$A$74&amp;"*"),"YES",IF(COUNTIF(U66:AB66,"*"&amp;'ICD codes-diseases'!$A$75&amp;"*"),"YES","NO")))</f>
        <v>YES</v>
      </c>
      <c r="AN66" s="1" t="str">
        <f>IF(COUNTIF(U66:AB66,"*"&amp;'ICD codes-diseases'!$A$76&amp;"*"),"YES",IF(COUNTIF(U66:AB66,"*"&amp;'ICD codes-diseases'!$A$77&amp;"*"),"YES",IF(COUNTIF(U66:AB66,"*"&amp;'ICD codes-diseases'!$A$78&amp;"*"),"YES","NO")))</f>
        <v>NO</v>
      </c>
      <c r="AO66" s="1" t="str">
        <f>IF(COUNTIF(U66:AB66,"*"&amp;'ICD codes-diseases'!$A$209&amp;"*"),"YES",IF(COUNTIF(U66:AB66,"*"&amp;'ICD codes-diseases'!$A$212&amp;"*"),"YES","NO"))</f>
        <v>NO</v>
      </c>
      <c r="AP66" s="1" t="str">
        <f>IF(COUNTIF(U66:AB66,"*"&amp;'ICD codes-diseases'!$A$47&amp;"*"),"YES",IF(COUNTIF(U66:AB66,"*"&amp;'ICD codes-diseases'!$A$48&amp;"*"),"YES",IF(COUNTIF(U66:AB66,"*"&amp;'ICD codes-diseases'!$A$49&amp;"*"),"YES",IF(COUNTIF(U66:AB66,"*"&amp;'ICD codes-diseases'!$A$50&amp;"*"),"YES",IF(COUNTIF(U66:AB66,"*"&amp;'ICD codes-diseases'!$A$52&amp;"*"),"YES",IF(COUNTIF(U66:AB66,"*"&amp;'ICD codes-diseases'!$A$53&amp;"*"),"YES",IF(COUNTIF(U66:AB66,"*"&amp;'ICD codes-diseases'!$A$54&amp;"*"),"YES",IF(COUNTIF(U66:AB66,"*"&amp;'ICD codes-diseases'!$A$55&amp;"*"),"YES",IF(COUNTIF(U66:AB66,"*"&amp;'ICD codes-diseases'!$A$56&amp;"*"),"YES",IF(COUNTIF(U66:AB66,"*"&amp;'ICD codes-diseases'!$A$57&amp;"*"),"YES",IF(COUNTIF(U66:AB66,"*"&amp;'ICD codes-diseases'!$A$58&amp;"*"),"YES",IF(COUNTIF(U66:AB66,"*"&amp;'ICD codes-diseases'!$A$60&amp;"*"),"YES",IF(COUNTIF(U66:AB66,"*"&amp;'ICD codes-diseases'!$A$61&amp;"*"),"YES","NO")))))))))))))</f>
        <v>YES</v>
      </c>
      <c r="AQ66" s="10" t="b">
        <f t="shared" ref="AQ66:AQ129" si="13">IF(AND(AR66=5,AS66=5,AT66=5,AU66=5),FALSE,TRUE)</f>
        <v>1</v>
      </c>
      <c r="AR66">
        <v>0</v>
      </c>
      <c r="AS66">
        <v>5</v>
      </c>
      <c r="AT66">
        <v>5</v>
      </c>
      <c r="AU66">
        <v>5</v>
      </c>
      <c r="AV66" t="b">
        <f t="shared" ref="AV66:AV129" si="14">IF(AW66=0,FALSE,TRUE)</f>
        <v>0</v>
      </c>
      <c r="AW66">
        <v>0</v>
      </c>
      <c r="AX66">
        <v>30</v>
      </c>
      <c r="AY66">
        <v>0</v>
      </c>
      <c r="AZ66">
        <v>0</v>
      </c>
      <c r="BA66">
        <v>3</v>
      </c>
      <c r="BB66">
        <v>2</v>
      </c>
      <c r="BC66">
        <v>1</v>
      </c>
      <c r="BD66">
        <v>4</v>
      </c>
      <c r="BE66">
        <f t="shared" si="10"/>
        <v>2</v>
      </c>
      <c r="BF66" t="s">
        <v>37</v>
      </c>
      <c r="BG66" t="s">
        <v>38</v>
      </c>
      <c r="BH66">
        <f t="shared" si="11"/>
        <v>0</v>
      </c>
      <c r="BI66" t="s">
        <v>37</v>
      </c>
      <c r="BJ66" t="s">
        <v>37</v>
      </c>
      <c r="BK66" t="s">
        <v>38</v>
      </c>
      <c r="BL66" t="b">
        <v>0</v>
      </c>
      <c r="BM66" s="16">
        <v>1</v>
      </c>
      <c r="BN66" s="16">
        <v>4</v>
      </c>
      <c r="BO66" s="16">
        <v>7</v>
      </c>
      <c r="BP66" s="16">
        <v>4</v>
      </c>
      <c r="BQ66" s="16">
        <v>4</v>
      </c>
      <c r="BR66" s="16">
        <v>7</v>
      </c>
      <c r="BS66" s="16">
        <v>7</v>
      </c>
      <c r="BT66" s="16">
        <v>4</v>
      </c>
      <c r="BU66" s="16">
        <v>0</v>
      </c>
      <c r="BV66" s="16">
        <v>0</v>
      </c>
      <c r="BW66" s="16">
        <v>7</v>
      </c>
      <c r="BX66" s="16">
        <v>4</v>
      </c>
      <c r="BY66" s="16">
        <v>7</v>
      </c>
      <c r="BZ66" s="16">
        <v>7</v>
      </c>
      <c r="CA66" s="16">
        <v>3</v>
      </c>
      <c r="CB66" s="16">
        <v>5</v>
      </c>
      <c r="CC66" s="18">
        <v>0</v>
      </c>
      <c r="CD66" s="18">
        <v>1</v>
      </c>
      <c r="CE66" s="18">
        <v>1</v>
      </c>
      <c r="CF66" s="18">
        <v>1</v>
      </c>
      <c r="CG66" s="18">
        <v>7</v>
      </c>
      <c r="CH66" s="18">
        <v>4</v>
      </c>
      <c r="CI66" s="18">
        <v>7</v>
      </c>
      <c r="CJ66" s="18">
        <v>7</v>
      </c>
      <c r="CK66" s="18">
        <v>0</v>
      </c>
      <c r="CL66" s="18">
        <v>0</v>
      </c>
      <c r="CM66" s="18">
        <v>3</v>
      </c>
      <c r="CN66" s="18">
        <v>3</v>
      </c>
      <c r="CO66" s="18">
        <v>3</v>
      </c>
      <c r="CP66" s="18">
        <v>1</v>
      </c>
      <c r="CQ66" s="18">
        <v>4</v>
      </c>
      <c r="CR66" s="18">
        <v>4</v>
      </c>
      <c r="CS66">
        <f t="shared" ref="CS66:CS129" si="15">COUNTIF(BM66:BT66,1)+COUNTIF(BU66:CB66,1)+COUNTIF(CC66:CJ66,1)+COUNTIF(CK66:CR66,1)+COUNTIF(BM66:BT66,2)+COUNTIF(BU66:CB66,2)+COUNTIF(CC66:CJ66,2)+COUNTIF(CK66:CR66,2)</f>
        <v>5</v>
      </c>
      <c r="CT66">
        <f t="shared" ref="CT66:CT129" si="16">COUNTIF(BM66:BT66,4)+COUNTIF(BU66:CB66,4)+COUNTIF(CC66:CJ66,4)+COUNTIF(CK66:CR66,4)+COUNTIF(BM66:BT66,5)+COUNTIF(BU66:CB66,5)+COUNTIF(CC66:CJ66,5)+COUNTIF(CK66:CR66,5)</f>
        <v>9</v>
      </c>
      <c r="CU66">
        <f t="shared" ref="CU66:CU129" si="17">COUNTIF(BM66:BT66,3)+COUNTIF(BU66:CB66,3)+COUNTIF(CC66:CJ66,3)+COUNTIF(CK66:CR66,3)</f>
        <v>4</v>
      </c>
      <c r="CV66">
        <f t="shared" ref="CV66:CV129" si="18">SUM(CS66,CT66,CU66)</f>
        <v>18</v>
      </c>
      <c r="CW66">
        <v>0</v>
      </c>
      <c r="CX66">
        <v>0</v>
      </c>
      <c r="CY66">
        <v>4</v>
      </c>
      <c r="CZ66" t="b">
        <v>1</v>
      </c>
    </row>
    <row r="67" spans="1:104" x14ac:dyDescent="0.35">
      <c r="A67" s="10">
        <v>66</v>
      </c>
      <c r="B67" t="s">
        <v>436</v>
      </c>
      <c r="C67" s="1">
        <v>12457</v>
      </c>
      <c r="D67" s="9">
        <f t="shared" si="0"/>
        <v>84</v>
      </c>
      <c r="E67" s="9">
        <f t="shared" ref="E67:E130" si="19">IF(D67&lt;25,0,IF(D67&lt;50,1,IF(D67&lt;65,2,IF(D67&lt;80,3,4))))</f>
        <v>4</v>
      </c>
      <c r="F67" s="1">
        <v>43270</v>
      </c>
      <c r="G67" s="3">
        <v>43283</v>
      </c>
      <c r="H67" s="12">
        <f t="shared" ref="H67:H130" si="20">YEARFRAC(F67,G67)*12</f>
        <v>0.43333333333333329</v>
      </c>
      <c r="I67">
        <v>5</v>
      </c>
      <c r="J67">
        <v>2</v>
      </c>
      <c r="K67">
        <f t="shared" si="12"/>
        <v>6</v>
      </c>
      <c r="L67" t="b">
        <v>0</v>
      </c>
      <c r="M67" t="b">
        <v>0</v>
      </c>
      <c r="N67" t="b">
        <v>0</v>
      </c>
      <c r="O67" t="b">
        <v>0</v>
      </c>
      <c r="P67" t="b">
        <v>0</v>
      </c>
      <c r="Q67" t="b">
        <v>0</v>
      </c>
      <c r="R67" t="b">
        <v>0</v>
      </c>
      <c r="S67" t="b">
        <v>1</v>
      </c>
      <c r="T67" t="b">
        <v>0</v>
      </c>
      <c r="U67" t="s">
        <v>57</v>
      </c>
      <c r="V67" t="s">
        <v>75</v>
      </c>
      <c r="W67" t="s">
        <v>43</v>
      </c>
      <c r="X67" t="s">
        <v>48</v>
      </c>
      <c r="Y67" t="s">
        <v>85</v>
      </c>
      <c r="Z67" t="s">
        <v>122</v>
      </c>
      <c r="AC67" s="11" t="str">
        <f>IF(OR(INDEX(U67='ICD-codes-stroke'!$A$1:$A$20,)),"1",IF(OR(INDEX(U67='ICD-codes-stroke'!$A$22:$A$35,)),"2",IF(OR(INDEX(U67='ICD-codes-stroke'!$A$37:$A$64,)),"3","")))</f>
        <v>3</v>
      </c>
      <c r="AD67" s="1" t="str">
        <f>IF(COUNTIF(U67:AB67,"*"&amp;'ICD codes-diseases'!$A$15&amp;"*"),"YES",IF(COUNTIF(U67:AB67,"*"&amp;'ICD codes-diseases'!$A$16&amp;"*"),"YES",IF(COUNTIF(U67:AB67,"*"&amp;'ICD codes-diseases'!$A$17&amp;"*"),"YES",IF(COUNTIF(U67:AB67,"*"&amp;'ICD codes-diseases'!$A$18&amp;"*"),"YES",IF(COUNTIF(U67:AB67,"*"&amp;'ICD codes-diseases'!$A$19&amp;"*"),"YES",IF(COUNTIF(U67:AB67,"*"&amp;'ICD codes-diseases'!$A$20&amp;"*"),"YES",IF(COUNTIF(U67:AB67,"*"&amp;'ICD codes-diseases'!$A$21&amp;"*"),"YES",IF(COUNTIF(U67:AB67,"*"&amp;'ICD codes-diseases'!$A$22&amp;"*"),"YES",IF(COUNTIF(U67:AB67,"*"&amp;'ICD codes-diseases'!$A$23&amp;"*"),"YES",IF(COUNTIF(U67:AB67,"*"&amp;'ICD codes-diseases'!$A$24&amp;"*"),"YES",IF(COUNTIF(U67:AB67,"*"&amp;'ICD codes-diseases'!$A$25&amp;"*"),"YES",IF(COUNTIF(U67:AB67,"*"&amp;'ICD codes-diseases'!$A$26&amp;"*"),"YES",IF(COUNTIF(U67:AB67,"*"&amp;'ICD codes-diseases'!$A$27&amp;"*"),"YES",IF(COUNTIF(U67:AB67,"*"&amp;'ICD codes-diseases'!$A$28&amp;"*"),"YES",IF(COUNTIF(U67:AB67,"*"&amp;'ICD codes-diseases'!$A$29&amp;"*"),"YES",IF(COUNTIF(U67:AB67,"*"&amp;'ICD codes-diseases'!$A$30&amp;"*"),"YES","NO"))))))))))))))))</f>
        <v>NO</v>
      </c>
      <c r="AE67" s="1" t="str">
        <f>IF(COUNTIF(U67:AB67,"*"&amp;'ICD codes-diseases'!$A$92&amp;"*"),"YES","NO")</f>
        <v>YES</v>
      </c>
      <c r="AF67" s="10" t="str">
        <f>IF(COUNTIF(U67:AB67,"*"&amp;'ICD codes-diseases'!$A$34&amp;"*"),"YES",IF(COUNTIF(U67:AB67,"*"&amp;'ICD codes-diseases'!$A$35&amp;"*"),"YES",IF(COUNTIF(U67:AB67,"*"&amp;'ICD codes-diseases'!$A$36&amp;"*"),"YES",IF(COUNTIF(U67:AB67,"*"&amp;'ICD codes-diseases'!$A$37&amp;"*"),"YES",IF(COUNTIF(U67:AB67,"*"&amp;'ICD codes-diseases'!$A$38&amp;"*"),"YES",IF(COUNTIF(U67:AB67,"*"&amp;'ICD codes-diseases'!$A$39&amp;"*"),"YES","NO"))))))</f>
        <v>YES</v>
      </c>
      <c r="AG67" s="1" t="str">
        <f>IF(COUNTIF(U67:AB67,'ICD codes-diseases'!$A$113),"YES","NO")</f>
        <v>NO</v>
      </c>
      <c r="AH67" s="1" t="str">
        <f>IF(COUNTIF(U67:AB67,"*"&amp;'ICD codes-diseases'!$A$96&amp;"*"),"YES",IF(COUNTIF(U67:AB67,"*"&amp;'ICD codes-diseases'!$A$97&amp;"*"),"YES",IF(COUNTIF(U67:AB67,"*"&amp;'ICD codes-diseases'!$A$98&amp;"*"),"YES",IF(COUNTIF(U67:AB67,"*"&amp;'ICD codes-diseases'!$A$99&amp;"*"),"YES",IF(COUNTIF(U67:AB67,"*"&amp;'ICD codes-diseases'!$A$100&amp;"*"),"YES",IF(COUNTIF(U67:AB67,"*"&amp;'ICD codes-diseases'!$A$101&amp;"*"),"YES",IF(COUNTIF(U67:AB67,"*"&amp;'ICD codes-diseases'!$A$102&amp;"*"),"YES",IF(COUNTIF(U67:AB67,"*"&amp;'ICD codes-diseases'!$A$103&amp;"*"),"YES","NO"))))))))</f>
        <v>YES</v>
      </c>
      <c r="AI67" s="1" t="str">
        <f>IF(COUNTIF(U67:AB67,"*"&amp;'ICD codes-diseases'!$A$116&amp;"*"),"YES",IF(COUNTIF(U67:AB67,"*"&amp;'ICD codes-diseases'!$A$117&amp;"*"),"YES","NO"))</f>
        <v>NO</v>
      </c>
      <c r="AJ67" s="1" t="str">
        <f>IF(COUNTIF(U67:AB67,"*"&amp;'ICD codes-diseases'!$A$206&amp;"*"),"YES","NO")</f>
        <v>NO</v>
      </c>
      <c r="AK67" s="1" t="str">
        <f>IF(COUNTIF(U67:AB67,"*"&amp;'ICD codes-diseases'!$A$217&amp;"*"),"YES","NO")</f>
        <v>NO</v>
      </c>
      <c r="AL67" s="1" t="str">
        <f>IF(COUNTIF(U67:AB67,"*"&amp;'ICD codes-diseases'!$A$216&amp;"*"),"YES","NO")</f>
        <v>NO</v>
      </c>
      <c r="AM67" s="1" t="str">
        <f>IF(COUNTIF(U67:AB67,"*"&amp;'ICD codes-diseases'!$A$73&amp;"*"),"YES",IF(COUNTIF(U67:AB67,"*"&amp;'ICD codes-diseases'!$A$74&amp;"*"),"YES",IF(COUNTIF(U67:AB67,"*"&amp;'ICD codes-diseases'!$A$75&amp;"*"),"YES","NO")))</f>
        <v>YES</v>
      </c>
      <c r="AN67" s="1" t="str">
        <f>IF(COUNTIF(U67:AB67,"*"&amp;'ICD codes-diseases'!$A$76&amp;"*"),"YES",IF(COUNTIF(U67:AB67,"*"&amp;'ICD codes-diseases'!$A$77&amp;"*"),"YES",IF(COUNTIF(U67:AB67,"*"&amp;'ICD codes-diseases'!$A$78&amp;"*"),"YES","NO")))</f>
        <v>NO</v>
      </c>
      <c r="AO67" s="1" t="str">
        <f>IF(COUNTIF(U67:AB67,"*"&amp;'ICD codes-diseases'!$A$209&amp;"*"),"YES",IF(COUNTIF(U67:AB67,"*"&amp;'ICD codes-diseases'!$A$212&amp;"*"),"YES","NO"))</f>
        <v>NO</v>
      </c>
      <c r="AP67" s="1" t="str">
        <f>IF(COUNTIF(U67:AB67,"*"&amp;'ICD codes-diseases'!$A$47&amp;"*"),"YES",IF(COUNTIF(U67:AB67,"*"&amp;'ICD codes-diseases'!$A$48&amp;"*"),"YES",IF(COUNTIF(U67:AB67,"*"&amp;'ICD codes-diseases'!$A$49&amp;"*"),"YES",IF(COUNTIF(U67:AB67,"*"&amp;'ICD codes-diseases'!$A$50&amp;"*"),"YES",IF(COUNTIF(U67:AB67,"*"&amp;'ICD codes-diseases'!$A$52&amp;"*"),"YES",IF(COUNTIF(U67:AB67,"*"&amp;'ICD codes-diseases'!$A$53&amp;"*"),"YES",IF(COUNTIF(U67:AB67,"*"&amp;'ICD codes-diseases'!$A$54&amp;"*"),"YES",IF(COUNTIF(U67:AB67,"*"&amp;'ICD codes-diseases'!$A$55&amp;"*"),"YES",IF(COUNTIF(U67:AB67,"*"&amp;'ICD codes-diseases'!$A$56&amp;"*"),"YES",IF(COUNTIF(U67:AB67,"*"&amp;'ICD codes-diseases'!$A$57&amp;"*"),"YES",IF(COUNTIF(U67:AB67,"*"&amp;'ICD codes-diseases'!$A$58&amp;"*"),"YES",IF(COUNTIF(U67:AB67,"*"&amp;'ICD codes-diseases'!$A$60&amp;"*"),"YES",IF(COUNTIF(U67:AB67,"*"&amp;'ICD codes-diseases'!$A$61&amp;"*"),"YES","NO")))))))))))))</f>
        <v>NO</v>
      </c>
      <c r="AQ67" s="10" t="b">
        <f t="shared" si="13"/>
        <v>0</v>
      </c>
      <c r="AR67">
        <v>5</v>
      </c>
      <c r="AS67">
        <v>5</v>
      </c>
      <c r="AT67">
        <v>5</v>
      </c>
      <c r="AU67">
        <v>5</v>
      </c>
      <c r="AV67" t="b">
        <f t="shared" si="14"/>
        <v>1</v>
      </c>
      <c r="AW67">
        <v>3</v>
      </c>
      <c r="AX67">
        <v>110</v>
      </c>
      <c r="AY67">
        <v>80</v>
      </c>
      <c r="AZ67">
        <v>2</v>
      </c>
      <c r="BA67">
        <v>0</v>
      </c>
      <c r="BB67">
        <v>5</v>
      </c>
      <c r="BC67">
        <v>0</v>
      </c>
      <c r="BD67">
        <v>2</v>
      </c>
      <c r="BE67">
        <f t="shared" ref="BE67:BE130" si="21">IF(AND(BF67="NEM",BG67="NEM"),0,IF(AND(BF67="IGEN",BG67="NEM"),1,IF(AND(BF67="NEM",BG67="IGEN"),2,3)))</f>
        <v>2</v>
      </c>
      <c r="BF67" t="s">
        <v>37</v>
      </c>
      <c r="BG67" t="s">
        <v>38</v>
      </c>
      <c r="BH67">
        <f t="shared" ref="BH67:BH130" si="22">IF(AND(BI67="NEM",BJ67="NEM"),0,IF(AND(BI67="IGEN",BJ67="NEM"),1,IF(AND(BI67="NEM",BJ67="IGEN"),2,3)))</f>
        <v>2</v>
      </c>
      <c r="BI67" t="s">
        <v>37</v>
      </c>
      <c r="BJ67" t="s">
        <v>38</v>
      </c>
      <c r="BK67" t="s">
        <v>37</v>
      </c>
      <c r="BL67" t="b">
        <v>0</v>
      </c>
      <c r="BM67" s="16">
        <v>4</v>
      </c>
      <c r="BN67" s="16">
        <v>4</v>
      </c>
      <c r="BO67" s="16">
        <v>5</v>
      </c>
      <c r="BP67" s="16">
        <v>4</v>
      </c>
      <c r="BQ67" s="16">
        <v>4</v>
      </c>
      <c r="BR67" s="16">
        <v>4</v>
      </c>
      <c r="BS67" s="16">
        <v>4</v>
      </c>
      <c r="BT67" s="16">
        <v>4</v>
      </c>
      <c r="BU67" s="16">
        <v>7</v>
      </c>
      <c r="BV67" s="16">
        <v>4</v>
      </c>
      <c r="BW67" s="16">
        <v>4</v>
      </c>
      <c r="BX67" s="16">
        <v>4</v>
      </c>
      <c r="BY67" s="16">
        <v>4</v>
      </c>
      <c r="BZ67" s="16">
        <v>4</v>
      </c>
      <c r="CA67" s="16">
        <v>4</v>
      </c>
      <c r="CB67" s="16">
        <v>4</v>
      </c>
      <c r="CC67" s="18">
        <v>4</v>
      </c>
      <c r="CD67" s="18">
        <v>4</v>
      </c>
      <c r="CE67" s="18">
        <v>4</v>
      </c>
      <c r="CF67" s="18">
        <v>4</v>
      </c>
      <c r="CG67" s="18">
        <v>4</v>
      </c>
      <c r="CH67" s="18">
        <v>4</v>
      </c>
      <c r="CI67" s="18">
        <v>4</v>
      </c>
      <c r="CJ67" s="18">
        <v>4</v>
      </c>
      <c r="CK67" s="18">
        <v>4</v>
      </c>
      <c r="CL67" s="18">
        <v>4</v>
      </c>
      <c r="CM67" s="18">
        <v>4</v>
      </c>
      <c r="CN67" s="18">
        <v>4</v>
      </c>
      <c r="CO67" s="18">
        <v>4</v>
      </c>
      <c r="CP67" s="18">
        <v>4</v>
      </c>
      <c r="CQ67" s="18">
        <v>4</v>
      </c>
      <c r="CR67" s="18">
        <v>4</v>
      </c>
      <c r="CS67">
        <f t="shared" si="15"/>
        <v>0</v>
      </c>
      <c r="CT67">
        <f t="shared" si="16"/>
        <v>31</v>
      </c>
      <c r="CU67">
        <f t="shared" si="17"/>
        <v>0</v>
      </c>
      <c r="CV67">
        <f t="shared" si="18"/>
        <v>31</v>
      </c>
      <c r="CW67">
        <v>1</v>
      </c>
      <c r="CX67">
        <v>2</v>
      </c>
      <c r="CY67">
        <v>2</v>
      </c>
      <c r="CZ67" t="b">
        <v>1</v>
      </c>
    </row>
    <row r="68" spans="1:104" x14ac:dyDescent="0.35">
      <c r="A68" s="10">
        <v>67</v>
      </c>
      <c r="B68" t="s">
        <v>436</v>
      </c>
      <c r="C68" s="1">
        <v>16380</v>
      </c>
      <c r="D68" s="9">
        <f t="shared" ref="D68:D131" si="23">INT((G68-C68)/365)</f>
        <v>73</v>
      </c>
      <c r="E68" s="9">
        <f t="shared" si="19"/>
        <v>3</v>
      </c>
      <c r="F68" s="1">
        <v>43182</v>
      </c>
      <c r="G68" s="3">
        <v>43283</v>
      </c>
      <c r="H68" s="12">
        <f t="shared" si="20"/>
        <v>3.3000000000000003</v>
      </c>
      <c r="I68">
        <v>5</v>
      </c>
      <c r="J68">
        <v>2</v>
      </c>
      <c r="K68">
        <f t="shared" si="12"/>
        <v>6</v>
      </c>
      <c r="L68" t="b">
        <v>0</v>
      </c>
      <c r="M68" t="b">
        <v>0</v>
      </c>
      <c r="N68" t="b">
        <v>0</v>
      </c>
      <c r="O68" t="b">
        <v>0</v>
      </c>
      <c r="P68" t="b">
        <v>0</v>
      </c>
      <c r="Q68" t="b">
        <v>0</v>
      </c>
      <c r="R68" t="b">
        <v>0</v>
      </c>
      <c r="S68" t="b">
        <v>1</v>
      </c>
      <c r="T68" t="b">
        <v>0</v>
      </c>
      <c r="U68" t="s">
        <v>49</v>
      </c>
      <c r="V68" t="s">
        <v>43</v>
      </c>
      <c r="W68" t="s">
        <v>59</v>
      </c>
      <c r="X68" t="s">
        <v>128</v>
      </c>
      <c r="Y68" t="s">
        <v>129</v>
      </c>
      <c r="AC68" s="11" t="str">
        <f>IF(OR(INDEX(U68='ICD-codes-stroke'!$A$1:$A$20,)),"1",IF(OR(INDEX(U68='ICD-codes-stroke'!$A$22:$A$35,)),"2",IF(OR(INDEX(U68='ICD-codes-stroke'!$A$37:$A$64,)),"3","")))</f>
        <v>3</v>
      </c>
      <c r="AD68" s="1" t="str">
        <f>IF(COUNTIF(U68:AB68,"*"&amp;'ICD codes-diseases'!$A$15&amp;"*"),"YES",IF(COUNTIF(U68:AB68,"*"&amp;'ICD codes-diseases'!$A$16&amp;"*"),"YES",IF(COUNTIF(U68:AB68,"*"&amp;'ICD codes-diseases'!$A$17&amp;"*"),"YES",IF(COUNTIF(U68:AB68,"*"&amp;'ICD codes-diseases'!$A$18&amp;"*"),"YES",IF(COUNTIF(U68:AB68,"*"&amp;'ICD codes-diseases'!$A$19&amp;"*"),"YES",IF(COUNTIF(U68:AB68,"*"&amp;'ICD codes-diseases'!$A$20&amp;"*"),"YES",IF(COUNTIF(U68:AB68,"*"&amp;'ICD codes-diseases'!$A$21&amp;"*"),"YES",IF(COUNTIF(U68:AB68,"*"&amp;'ICD codes-diseases'!$A$22&amp;"*"),"YES",IF(COUNTIF(U68:AB68,"*"&amp;'ICD codes-diseases'!$A$23&amp;"*"),"YES",IF(COUNTIF(U68:AB68,"*"&amp;'ICD codes-diseases'!$A$24&amp;"*"),"YES",IF(COUNTIF(U68:AB68,"*"&amp;'ICD codes-diseases'!$A$25&amp;"*"),"YES",IF(COUNTIF(U68:AB68,"*"&amp;'ICD codes-diseases'!$A$26&amp;"*"),"YES",IF(COUNTIF(U68:AB68,"*"&amp;'ICD codes-diseases'!$A$27&amp;"*"),"YES",IF(COUNTIF(U68:AB68,"*"&amp;'ICD codes-diseases'!$A$28&amp;"*"),"YES",IF(COUNTIF(U68:AB68,"*"&amp;'ICD codes-diseases'!$A$29&amp;"*"),"YES",IF(COUNTIF(U68:AB68,"*"&amp;'ICD codes-diseases'!$A$30&amp;"*"),"YES","NO"))))))))))))))))</f>
        <v>NO</v>
      </c>
      <c r="AE68" s="1" t="str">
        <f>IF(COUNTIF(U68:AB68,"*"&amp;'ICD codes-diseases'!$A$92&amp;"*"),"YES","NO")</f>
        <v>NO</v>
      </c>
      <c r="AF68" s="10" t="str">
        <f>IF(COUNTIF(U68:AB68,"*"&amp;'ICD codes-diseases'!$A$34&amp;"*"),"YES",IF(COUNTIF(U68:AB68,"*"&amp;'ICD codes-diseases'!$A$35&amp;"*"),"YES",IF(COUNTIF(U68:AB68,"*"&amp;'ICD codes-diseases'!$A$36&amp;"*"),"YES",IF(COUNTIF(U68:AB68,"*"&amp;'ICD codes-diseases'!$A$37&amp;"*"),"YES",IF(COUNTIF(U68:AB68,"*"&amp;'ICD codes-diseases'!$A$38&amp;"*"),"YES",IF(COUNTIF(U68:AB68,"*"&amp;'ICD codes-diseases'!$A$39&amp;"*"),"YES","NO"))))))</f>
        <v>YES</v>
      </c>
      <c r="AG68" s="1" t="str">
        <f>IF(COUNTIF(U68:AB68,'ICD codes-diseases'!$A$113),"YES","NO")</f>
        <v>NO</v>
      </c>
      <c r="AH68" s="1" t="str">
        <f>IF(COUNTIF(U68:AB68,"*"&amp;'ICD codes-diseases'!$A$96&amp;"*"),"YES",IF(COUNTIF(U68:AB68,"*"&amp;'ICD codes-diseases'!$A$97&amp;"*"),"YES",IF(COUNTIF(U68:AB68,"*"&amp;'ICD codes-diseases'!$A$98&amp;"*"),"YES",IF(COUNTIF(U68:AB68,"*"&amp;'ICD codes-diseases'!$A$99&amp;"*"),"YES",IF(COUNTIF(U68:AB68,"*"&amp;'ICD codes-diseases'!$A$100&amp;"*"),"YES",IF(COUNTIF(U68:AB68,"*"&amp;'ICD codes-diseases'!$A$101&amp;"*"),"YES",IF(COUNTIF(U68:AB68,"*"&amp;'ICD codes-diseases'!$A$102&amp;"*"),"YES",IF(COUNTIF(U68:AB68,"*"&amp;'ICD codes-diseases'!$A$103&amp;"*"),"YES","NO"))))))))</f>
        <v>NO</v>
      </c>
      <c r="AI68" s="1" t="str">
        <f>IF(COUNTIF(U68:AB68,"*"&amp;'ICD codes-diseases'!$A$116&amp;"*"),"YES",IF(COUNTIF(U68:AB68,"*"&amp;'ICD codes-diseases'!$A$117&amp;"*"),"YES","NO"))</f>
        <v>NO</v>
      </c>
      <c r="AJ68" s="1" t="str">
        <f>IF(COUNTIF(U68:AB68,"*"&amp;'ICD codes-diseases'!$A$206&amp;"*"),"YES","NO")</f>
        <v>NO</v>
      </c>
      <c r="AK68" s="1" t="str">
        <f>IF(COUNTIF(U68:AB68,"*"&amp;'ICD codes-diseases'!$A$217&amp;"*"),"YES","NO")</f>
        <v>NO</v>
      </c>
      <c r="AL68" s="1" t="str">
        <f>IF(COUNTIF(U68:AB68,"*"&amp;'ICD codes-diseases'!$A$216&amp;"*"),"YES","NO")</f>
        <v>YES</v>
      </c>
      <c r="AM68" s="1" t="str">
        <f>IF(COUNTIF(U68:AB68,"*"&amp;'ICD codes-diseases'!$A$73&amp;"*"),"YES",IF(COUNTIF(U68:AB68,"*"&amp;'ICD codes-diseases'!$A$74&amp;"*"),"YES",IF(COUNTIF(U68:AB68,"*"&amp;'ICD codes-diseases'!$A$75&amp;"*"),"YES","NO")))</f>
        <v>YES</v>
      </c>
      <c r="AN68" s="1" t="str">
        <f>IF(COUNTIF(U68:AB68,"*"&amp;'ICD codes-diseases'!$A$76&amp;"*"),"YES",IF(COUNTIF(U68:AB68,"*"&amp;'ICD codes-diseases'!$A$77&amp;"*"),"YES",IF(COUNTIF(U68:AB68,"*"&amp;'ICD codes-diseases'!$A$78&amp;"*"),"YES","NO")))</f>
        <v>NO</v>
      </c>
      <c r="AO68" s="1" t="str">
        <f>IF(COUNTIF(U68:AB68,"*"&amp;'ICD codes-diseases'!$A$209&amp;"*"),"YES",IF(COUNTIF(U68:AB68,"*"&amp;'ICD codes-diseases'!$A$212&amp;"*"),"YES","NO"))</f>
        <v>NO</v>
      </c>
      <c r="AP68" s="1" t="str">
        <f>IF(COUNTIF(U68:AB68,"*"&amp;'ICD codes-diseases'!$A$47&amp;"*"),"YES",IF(COUNTIF(U68:AB68,"*"&amp;'ICD codes-diseases'!$A$48&amp;"*"),"YES",IF(COUNTIF(U68:AB68,"*"&amp;'ICD codes-diseases'!$A$49&amp;"*"),"YES",IF(COUNTIF(U68:AB68,"*"&amp;'ICD codes-diseases'!$A$50&amp;"*"),"YES",IF(COUNTIF(U68:AB68,"*"&amp;'ICD codes-diseases'!$A$52&amp;"*"),"YES",IF(COUNTIF(U68:AB68,"*"&amp;'ICD codes-diseases'!$A$53&amp;"*"),"YES",IF(COUNTIF(U68:AB68,"*"&amp;'ICD codes-diseases'!$A$54&amp;"*"),"YES",IF(COUNTIF(U68:AB68,"*"&amp;'ICD codes-diseases'!$A$55&amp;"*"),"YES",IF(COUNTIF(U68:AB68,"*"&amp;'ICD codes-diseases'!$A$56&amp;"*"),"YES",IF(COUNTIF(U68:AB68,"*"&amp;'ICD codes-diseases'!$A$57&amp;"*"),"YES",IF(COUNTIF(U68:AB68,"*"&amp;'ICD codes-diseases'!$A$58&amp;"*"),"YES",IF(COUNTIF(U68:AB68,"*"&amp;'ICD codes-diseases'!$A$60&amp;"*"),"YES",IF(COUNTIF(U68:AB68,"*"&amp;'ICD codes-diseases'!$A$61&amp;"*"),"YES","NO")))))))))))))</f>
        <v>YES</v>
      </c>
      <c r="AQ68" s="10" t="b">
        <f t="shared" si="13"/>
        <v>0</v>
      </c>
      <c r="AR68">
        <v>5</v>
      </c>
      <c r="AS68">
        <v>5</v>
      </c>
      <c r="AT68">
        <v>5</v>
      </c>
      <c r="AU68">
        <v>5</v>
      </c>
      <c r="AV68" t="b">
        <f t="shared" si="14"/>
        <v>0</v>
      </c>
      <c r="AW68">
        <v>0</v>
      </c>
      <c r="AX68">
        <v>45</v>
      </c>
      <c r="AY68">
        <v>25</v>
      </c>
      <c r="AZ68">
        <v>2</v>
      </c>
      <c r="BA68">
        <v>1</v>
      </c>
      <c r="BB68">
        <v>3</v>
      </c>
      <c r="BC68">
        <v>0</v>
      </c>
      <c r="BD68">
        <v>0</v>
      </c>
      <c r="BE68">
        <f t="shared" si="21"/>
        <v>0</v>
      </c>
      <c r="BF68" t="s">
        <v>37</v>
      </c>
      <c r="BG68" t="s">
        <v>37</v>
      </c>
      <c r="BH68">
        <f t="shared" si="22"/>
        <v>0</v>
      </c>
      <c r="BI68" t="s">
        <v>37</v>
      </c>
      <c r="BJ68" t="s">
        <v>37</v>
      </c>
      <c r="BK68" t="s">
        <v>37</v>
      </c>
      <c r="BL68" t="b">
        <v>1</v>
      </c>
      <c r="BM68" s="16">
        <v>7</v>
      </c>
      <c r="BN68" s="16">
        <v>7</v>
      </c>
      <c r="BO68" s="16">
        <v>7</v>
      </c>
      <c r="BP68" s="16">
        <v>4</v>
      </c>
      <c r="BQ68" s="16">
        <v>4</v>
      </c>
      <c r="BR68" s="16">
        <v>4</v>
      </c>
      <c r="BS68" s="16">
        <v>4</v>
      </c>
      <c r="BT68" s="16">
        <v>4</v>
      </c>
      <c r="BU68" s="16">
        <v>7</v>
      </c>
      <c r="BV68" s="16">
        <v>7</v>
      </c>
      <c r="BW68" s="16">
        <v>7</v>
      </c>
      <c r="BX68" s="16">
        <v>4</v>
      </c>
      <c r="BY68" s="16">
        <v>4</v>
      </c>
      <c r="BZ68" s="16">
        <v>4</v>
      </c>
      <c r="CA68" s="16">
        <v>4</v>
      </c>
      <c r="CB68" s="16">
        <v>5</v>
      </c>
      <c r="CC68" s="18">
        <v>4</v>
      </c>
      <c r="CD68" s="18">
        <v>4</v>
      </c>
      <c r="CE68" s="18">
        <v>4</v>
      </c>
      <c r="CF68" s="18">
        <v>4</v>
      </c>
      <c r="CG68" s="18">
        <v>4</v>
      </c>
      <c r="CH68" s="18">
        <v>4</v>
      </c>
      <c r="CI68" s="18">
        <v>4</v>
      </c>
      <c r="CJ68" s="18">
        <v>4</v>
      </c>
      <c r="CK68" s="18">
        <v>4</v>
      </c>
      <c r="CL68" s="18">
        <v>4</v>
      </c>
      <c r="CM68" s="18">
        <v>4</v>
      </c>
      <c r="CN68" s="18">
        <v>4</v>
      </c>
      <c r="CO68" s="18">
        <v>4</v>
      </c>
      <c r="CP68" s="18">
        <v>4</v>
      </c>
      <c r="CQ68" s="18">
        <v>4</v>
      </c>
      <c r="CR68" s="18">
        <v>4</v>
      </c>
      <c r="CS68">
        <f t="shared" si="15"/>
        <v>0</v>
      </c>
      <c r="CT68">
        <f t="shared" si="16"/>
        <v>26</v>
      </c>
      <c r="CU68">
        <f t="shared" si="17"/>
        <v>0</v>
      </c>
      <c r="CV68">
        <f t="shared" si="18"/>
        <v>26</v>
      </c>
      <c r="CW68">
        <v>1</v>
      </c>
      <c r="CX68">
        <v>2</v>
      </c>
      <c r="CY68">
        <v>2</v>
      </c>
      <c r="CZ68" t="b">
        <v>1</v>
      </c>
    </row>
    <row r="69" spans="1:104" x14ac:dyDescent="0.35">
      <c r="A69" s="10">
        <v>68</v>
      </c>
      <c r="B69" t="s">
        <v>435</v>
      </c>
      <c r="C69" s="1">
        <v>22557</v>
      </c>
      <c r="D69" s="9">
        <f t="shared" si="23"/>
        <v>56</v>
      </c>
      <c r="E69" s="9">
        <f t="shared" si="19"/>
        <v>2</v>
      </c>
      <c r="F69" s="1">
        <v>43146</v>
      </c>
      <c r="G69" s="3">
        <v>43284</v>
      </c>
      <c r="H69" s="12">
        <f t="shared" si="20"/>
        <v>4.6000000000000005</v>
      </c>
      <c r="I69">
        <v>5</v>
      </c>
      <c r="J69">
        <v>2</v>
      </c>
      <c r="K69">
        <f t="shared" si="12"/>
        <v>1</v>
      </c>
      <c r="L69" t="b">
        <v>1</v>
      </c>
      <c r="M69" t="b">
        <v>0</v>
      </c>
      <c r="N69" t="b">
        <v>0</v>
      </c>
      <c r="O69" t="b">
        <v>0</v>
      </c>
      <c r="P69" t="b">
        <v>0</v>
      </c>
      <c r="Q69" t="b">
        <v>0</v>
      </c>
      <c r="R69" t="b">
        <v>0</v>
      </c>
      <c r="S69" t="b">
        <v>0</v>
      </c>
      <c r="T69" t="b">
        <v>0</v>
      </c>
      <c r="U69" t="s">
        <v>57</v>
      </c>
      <c r="V69" t="s">
        <v>51</v>
      </c>
      <c r="AC69" s="11" t="str">
        <f>IF(OR(INDEX(U69='ICD-codes-stroke'!$A$1:$A$20,)),"1",IF(OR(INDEX(U69='ICD-codes-stroke'!$A$22:$A$35,)),"2",IF(OR(INDEX(U69='ICD-codes-stroke'!$A$37:$A$64,)),"3","")))</f>
        <v>3</v>
      </c>
      <c r="AD69" s="1" t="str">
        <f>IF(COUNTIF(U69:AB69,"*"&amp;'ICD codes-diseases'!$A$15&amp;"*"),"YES",IF(COUNTIF(U69:AB69,"*"&amp;'ICD codes-diseases'!$A$16&amp;"*"),"YES",IF(COUNTIF(U69:AB69,"*"&amp;'ICD codes-diseases'!$A$17&amp;"*"),"YES",IF(COUNTIF(U69:AB69,"*"&amp;'ICD codes-diseases'!$A$18&amp;"*"),"YES",IF(COUNTIF(U69:AB69,"*"&amp;'ICD codes-diseases'!$A$19&amp;"*"),"YES",IF(COUNTIF(U69:AB69,"*"&amp;'ICD codes-diseases'!$A$20&amp;"*"),"YES",IF(COUNTIF(U69:AB69,"*"&amp;'ICD codes-diseases'!$A$21&amp;"*"),"YES",IF(COUNTIF(U69:AB69,"*"&amp;'ICD codes-diseases'!$A$22&amp;"*"),"YES",IF(COUNTIF(U69:AB69,"*"&amp;'ICD codes-diseases'!$A$23&amp;"*"),"YES",IF(COUNTIF(U69:AB69,"*"&amp;'ICD codes-diseases'!$A$24&amp;"*"),"YES",IF(COUNTIF(U69:AB69,"*"&amp;'ICD codes-diseases'!$A$25&amp;"*"),"YES",IF(COUNTIF(U69:AB69,"*"&amp;'ICD codes-diseases'!$A$26&amp;"*"),"YES",IF(COUNTIF(U69:AB69,"*"&amp;'ICD codes-diseases'!$A$27&amp;"*"),"YES",IF(COUNTIF(U69:AB69,"*"&amp;'ICD codes-diseases'!$A$28&amp;"*"),"YES",IF(COUNTIF(U69:AB69,"*"&amp;'ICD codes-diseases'!$A$29&amp;"*"),"YES",IF(COUNTIF(U69:AB69,"*"&amp;'ICD codes-diseases'!$A$30&amp;"*"),"YES","NO"))))))))))))))))</f>
        <v>NO</v>
      </c>
      <c r="AE69" s="1" t="str">
        <f>IF(COUNTIF(U69:AB69,"*"&amp;'ICD codes-diseases'!$A$92&amp;"*"),"YES","NO")</f>
        <v>NO</v>
      </c>
      <c r="AF69" s="10" t="str">
        <f>IF(COUNTIF(U69:AB69,"*"&amp;'ICD codes-diseases'!$A$34&amp;"*"),"YES",IF(COUNTIF(U69:AB69,"*"&amp;'ICD codes-diseases'!$A$35&amp;"*"),"YES",IF(COUNTIF(U69:AB69,"*"&amp;'ICD codes-diseases'!$A$36&amp;"*"),"YES",IF(COUNTIF(U69:AB69,"*"&amp;'ICD codes-diseases'!$A$37&amp;"*"),"YES",IF(COUNTIF(U69:AB69,"*"&amp;'ICD codes-diseases'!$A$38&amp;"*"),"YES",IF(COUNTIF(U69:AB69,"*"&amp;'ICD codes-diseases'!$A$39&amp;"*"),"YES","NO"))))))</f>
        <v>NO</v>
      </c>
      <c r="AG69" s="1" t="str">
        <f>IF(COUNTIF(U69:AB69,'ICD codes-diseases'!$A$113),"YES","NO")</f>
        <v>NO</v>
      </c>
      <c r="AH69" s="1" t="str">
        <f>IF(COUNTIF(U69:AB69,"*"&amp;'ICD codes-diseases'!$A$96&amp;"*"),"YES",IF(COUNTIF(U69:AB69,"*"&amp;'ICD codes-diseases'!$A$97&amp;"*"),"YES",IF(COUNTIF(U69:AB69,"*"&amp;'ICD codes-diseases'!$A$98&amp;"*"),"YES",IF(COUNTIF(U69:AB69,"*"&amp;'ICD codes-diseases'!$A$99&amp;"*"),"YES",IF(COUNTIF(U69:AB69,"*"&amp;'ICD codes-diseases'!$A$100&amp;"*"),"YES",IF(COUNTIF(U69:AB69,"*"&amp;'ICD codes-diseases'!$A$101&amp;"*"),"YES",IF(COUNTIF(U69:AB69,"*"&amp;'ICD codes-diseases'!$A$102&amp;"*"),"YES",IF(COUNTIF(U69:AB69,"*"&amp;'ICD codes-diseases'!$A$103&amp;"*"),"YES","NO"))))))))</f>
        <v>NO</v>
      </c>
      <c r="AI69" s="1" t="str">
        <f>IF(COUNTIF(U69:AB69,"*"&amp;'ICD codes-diseases'!$A$116&amp;"*"),"YES",IF(COUNTIF(U69:AB69,"*"&amp;'ICD codes-diseases'!$A$117&amp;"*"),"YES","NO"))</f>
        <v>NO</v>
      </c>
      <c r="AJ69" s="1" t="str">
        <f>IF(COUNTIF(U69:AB69,"*"&amp;'ICD codes-diseases'!$A$206&amp;"*"),"YES","NO")</f>
        <v>NO</v>
      </c>
      <c r="AK69" s="1" t="str">
        <f>IF(COUNTIF(U69:AB69,"*"&amp;'ICD codes-diseases'!$A$217&amp;"*"),"YES","NO")</f>
        <v>NO</v>
      </c>
      <c r="AL69" s="1" t="str">
        <f>IF(COUNTIF(U69:AB69,"*"&amp;'ICD codes-diseases'!$A$216&amp;"*"),"YES","NO")</f>
        <v>NO</v>
      </c>
      <c r="AM69" s="1" t="str">
        <f>IF(COUNTIF(U69:AB69,"*"&amp;'ICD codes-diseases'!$A$73&amp;"*"),"YES",IF(COUNTIF(U69:AB69,"*"&amp;'ICD codes-diseases'!$A$74&amp;"*"),"YES",IF(COUNTIF(U69:AB69,"*"&amp;'ICD codes-diseases'!$A$75&amp;"*"),"YES","NO")))</f>
        <v>YES</v>
      </c>
      <c r="AN69" s="1" t="str">
        <f>IF(COUNTIF(U69:AB69,"*"&amp;'ICD codes-diseases'!$A$76&amp;"*"),"YES",IF(COUNTIF(U69:AB69,"*"&amp;'ICD codes-diseases'!$A$77&amp;"*"),"YES",IF(COUNTIF(U69:AB69,"*"&amp;'ICD codes-diseases'!$A$78&amp;"*"),"YES","NO")))</f>
        <v>NO</v>
      </c>
      <c r="AO69" s="1" t="str">
        <f>IF(COUNTIF(U69:AB69,"*"&amp;'ICD codes-diseases'!$A$209&amp;"*"),"YES",IF(COUNTIF(U69:AB69,"*"&amp;'ICD codes-diseases'!$A$212&amp;"*"),"YES","NO"))</f>
        <v>NO</v>
      </c>
      <c r="AP69" s="1" t="str">
        <f>IF(COUNTIF(U69:AB69,"*"&amp;'ICD codes-diseases'!$A$47&amp;"*"),"YES",IF(COUNTIF(U69:AB69,"*"&amp;'ICD codes-diseases'!$A$48&amp;"*"),"YES",IF(COUNTIF(U69:AB69,"*"&amp;'ICD codes-diseases'!$A$49&amp;"*"),"YES",IF(COUNTIF(U69:AB69,"*"&amp;'ICD codes-diseases'!$A$50&amp;"*"),"YES",IF(COUNTIF(U69:AB69,"*"&amp;'ICD codes-diseases'!$A$52&amp;"*"),"YES",IF(COUNTIF(U69:AB69,"*"&amp;'ICD codes-diseases'!$A$53&amp;"*"),"YES",IF(COUNTIF(U69:AB69,"*"&amp;'ICD codes-diseases'!$A$54&amp;"*"),"YES",IF(COUNTIF(U69:AB69,"*"&amp;'ICD codes-diseases'!$A$55&amp;"*"),"YES",IF(COUNTIF(U69:AB69,"*"&amp;'ICD codes-diseases'!$A$56&amp;"*"),"YES",IF(COUNTIF(U69:AB69,"*"&amp;'ICD codes-diseases'!$A$57&amp;"*"),"YES",IF(COUNTIF(U69:AB69,"*"&amp;'ICD codes-diseases'!$A$58&amp;"*"),"YES",IF(COUNTIF(U69:AB69,"*"&amp;'ICD codes-diseases'!$A$60&amp;"*"),"YES",IF(COUNTIF(U69:AB69,"*"&amp;'ICD codes-diseases'!$A$61&amp;"*"),"YES","NO")))))))))))))</f>
        <v>NO</v>
      </c>
      <c r="AQ69" s="10" t="b">
        <f t="shared" si="13"/>
        <v>0</v>
      </c>
      <c r="AR69">
        <v>5</v>
      </c>
      <c r="AS69">
        <v>5</v>
      </c>
      <c r="AT69">
        <v>5</v>
      </c>
      <c r="AU69">
        <v>5</v>
      </c>
      <c r="AV69" t="b">
        <f t="shared" si="14"/>
        <v>0</v>
      </c>
      <c r="AW69">
        <v>0</v>
      </c>
      <c r="AX69">
        <v>50</v>
      </c>
      <c r="AY69">
        <v>70</v>
      </c>
      <c r="AZ69">
        <v>1</v>
      </c>
      <c r="BA69">
        <v>3</v>
      </c>
      <c r="BB69">
        <v>3</v>
      </c>
      <c r="BC69">
        <v>0</v>
      </c>
      <c r="BD69">
        <v>2</v>
      </c>
      <c r="BE69">
        <f t="shared" si="21"/>
        <v>2</v>
      </c>
      <c r="BF69" t="s">
        <v>37</v>
      </c>
      <c r="BG69" t="s">
        <v>38</v>
      </c>
      <c r="BH69">
        <f t="shared" si="22"/>
        <v>2</v>
      </c>
      <c r="BI69" t="s">
        <v>37</v>
      </c>
      <c r="BJ69" t="s">
        <v>38</v>
      </c>
      <c r="BK69" t="s">
        <v>37</v>
      </c>
      <c r="BL69" t="b">
        <v>0</v>
      </c>
      <c r="BM69" s="16">
        <v>7</v>
      </c>
      <c r="BN69" s="16">
        <v>7</v>
      </c>
      <c r="BO69" s="16">
        <v>7</v>
      </c>
      <c r="BP69" s="16">
        <v>7</v>
      </c>
      <c r="BQ69" s="16">
        <v>4</v>
      </c>
      <c r="BR69" s="16">
        <v>7</v>
      </c>
      <c r="BS69" s="16">
        <v>1</v>
      </c>
      <c r="BT69" s="16">
        <v>4</v>
      </c>
      <c r="BU69" s="16">
        <v>7</v>
      </c>
      <c r="BV69" s="16">
        <v>7</v>
      </c>
      <c r="BW69" s="16">
        <v>7</v>
      </c>
      <c r="BX69" s="16">
        <v>4</v>
      </c>
      <c r="BY69" s="16">
        <v>7</v>
      </c>
      <c r="BZ69" s="16">
        <v>7</v>
      </c>
      <c r="CA69" s="16">
        <v>4</v>
      </c>
      <c r="CB69" s="16">
        <v>4</v>
      </c>
      <c r="CC69" s="18">
        <v>7</v>
      </c>
      <c r="CD69" s="18">
        <v>7</v>
      </c>
      <c r="CE69" s="18">
        <v>7</v>
      </c>
      <c r="CF69" s="18">
        <v>4</v>
      </c>
      <c r="CG69" s="18">
        <v>4</v>
      </c>
      <c r="CH69" s="18">
        <v>4</v>
      </c>
      <c r="CI69" s="18">
        <v>4</v>
      </c>
      <c r="CJ69" s="18">
        <v>4</v>
      </c>
      <c r="CK69" s="18">
        <v>7</v>
      </c>
      <c r="CL69" s="18">
        <v>7</v>
      </c>
      <c r="CM69" s="18">
        <v>7</v>
      </c>
      <c r="CN69" s="18">
        <v>7</v>
      </c>
      <c r="CO69" s="18">
        <v>7</v>
      </c>
      <c r="CP69" s="18">
        <v>4</v>
      </c>
      <c r="CQ69" s="18">
        <v>4</v>
      </c>
      <c r="CR69" s="18">
        <v>4</v>
      </c>
      <c r="CS69">
        <f t="shared" si="15"/>
        <v>1</v>
      </c>
      <c r="CT69">
        <f t="shared" si="16"/>
        <v>13</v>
      </c>
      <c r="CU69">
        <f t="shared" si="17"/>
        <v>0</v>
      </c>
      <c r="CV69">
        <f t="shared" si="18"/>
        <v>14</v>
      </c>
      <c r="CW69">
        <v>0</v>
      </c>
      <c r="CX69">
        <v>1</v>
      </c>
      <c r="CY69">
        <v>4</v>
      </c>
      <c r="CZ69" t="b">
        <v>1</v>
      </c>
    </row>
    <row r="70" spans="1:104" x14ac:dyDescent="0.35">
      <c r="A70" s="10">
        <v>69</v>
      </c>
      <c r="B70" t="s">
        <v>436</v>
      </c>
      <c r="C70" s="1">
        <v>16570</v>
      </c>
      <c r="D70" s="9">
        <f t="shared" si="23"/>
        <v>73</v>
      </c>
      <c r="E70" s="9">
        <f t="shared" si="19"/>
        <v>3</v>
      </c>
      <c r="F70" s="1">
        <v>43186</v>
      </c>
      <c r="G70" s="3">
        <v>43286</v>
      </c>
      <c r="H70" s="12">
        <f t="shared" si="20"/>
        <v>3.2666666666666666</v>
      </c>
      <c r="I70">
        <v>2</v>
      </c>
      <c r="J70">
        <v>2</v>
      </c>
      <c r="K70">
        <f t="shared" si="12"/>
        <v>6</v>
      </c>
      <c r="L70" t="b">
        <v>0</v>
      </c>
      <c r="M70" t="b">
        <v>0</v>
      </c>
      <c r="N70" t="b">
        <v>0</v>
      </c>
      <c r="O70" t="b">
        <v>0</v>
      </c>
      <c r="P70" t="b">
        <v>0</v>
      </c>
      <c r="Q70" t="b">
        <v>0</v>
      </c>
      <c r="R70" t="b">
        <v>0</v>
      </c>
      <c r="S70" t="b">
        <v>1</v>
      </c>
      <c r="T70" t="b">
        <v>0</v>
      </c>
      <c r="U70" t="s">
        <v>49</v>
      </c>
      <c r="V70" t="s">
        <v>43</v>
      </c>
      <c r="W70" t="s">
        <v>48</v>
      </c>
      <c r="X70" t="s">
        <v>75</v>
      </c>
      <c r="AC70" s="11" t="str">
        <f>IF(OR(INDEX(U70='ICD-codes-stroke'!$A$1:$A$20,)),"1",IF(OR(INDEX(U70='ICD-codes-stroke'!$A$22:$A$35,)),"2",IF(OR(INDEX(U70='ICD-codes-stroke'!$A$37:$A$64,)),"3","")))</f>
        <v>3</v>
      </c>
      <c r="AD70" s="1" t="str">
        <f>IF(COUNTIF(U70:AB70,"*"&amp;'ICD codes-diseases'!$A$15&amp;"*"),"YES",IF(COUNTIF(U70:AB70,"*"&amp;'ICD codes-diseases'!$A$16&amp;"*"),"YES",IF(COUNTIF(U70:AB70,"*"&amp;'ICD codes-diseases'!$A$17&amp;"*"),"YES",IF(COUNTIF(U70:AB70,"*"&amp;'ICD codes-diseases'!$A$18&amp;"*"),"YES",IF(COUNTIF(U70:AB70,"*"&amp;'ICD codes-diseases'!$A$19&amp;"*"),"YES",IF(COUNTIF(U70:AB70,"*"&amp;'ICD codes-diseases'!$A$20&amp;"*"),"YES",IF(COUNTIF(U70:AB70,"*"&amp;'ICD codes-diseases'!$A$21&amp;"*"),"YES",IF(COUNTIF(U70:AB70,"*"&amp;'ICD codes-diseases'!$A$22&amp;"*"),"YES",IF(COUNTIF(U70:AB70,"*"&amp;'ICD codes-diseases'!$A$23&amp;"*"),"YES",IF(COUNTIF(U70:AB70,"*"&amp;'ICD codes-diseases'!$A$24&amp;"*"),"YES",IF(COUNTIF(U70:AB70,"*"&amp;'ICD codes-diseases'!$A$25&amp;"*"),"YES",IF(COUNTIF(U70:AB70,"*"&amp;'ICD codes-diseases'!$A$26&amp;"*"),"YES",IF(COUNTIF(U70:AB70,"*"&amp;'ICD codes-diseases'!$A$27&amp;"*"),"YES",IF(COUNTIF(U70:AB70,"*"&amp;'ICD codes-diseases'!$A$28&amp;"*"),"YES",IF(COUNTIF(U70:AB70,"*"&amp;'ICD codes-diseases'!$A$29&amp;"*"),"YES",IF(COUNTIF(U70:AB70,"*"&amp;'ICD codes-diseases'!$A$30&amp;"*"),"YES","NO"))))))))))))))))</f>
        <v>NO</v>
      </c>
      <c r="AE70" s="1" t="str">
        <f>IF(COUNTIF(U70:AB70,"*"&amp;'ICD codes-diseases'!$A$92&amp;"*"),"YES","NO")</f>
        <v>YES</v>
      </c>
      <c r="AF70" s="10" t="str">
        <f>IF(COUNTIF(U70:AB70,"*"&amp;'ICD codes-diseases'!$A$34&amp;"*"),"YES",IF(COUNTIF(U70:AB70,"*"&amp;'ICD codes-diseases'!$A$35&amp;"*"),"YES",IF(COUNTIF(U70:AB70,"*"&amp;'ICD codes-diseases'!$A$36&amp;"*"),"YES",IF(COUNTIF(U70:AB70,"*"&amp;'ICD codes-diseases'!$A$37&amp;"*"),"YES",IF(COUNTIF(U70:AB70,"*"&amp;'ICD codes-diseases'!$A$38&amp;"*"),"YES",IF(COUNTIF(U70:AB70,"*"&amp;'ICD codes-diseases'!$A$39&amp;"*"),"YES","NO"))))))</f>
        <v>NO</v>
      </c>
      <c r="AG70" s="1" t="str">
        <f>IF(COUNTIF(U70:AB70,'ICD codes-diseases'!$A$113),"YES","NO")</f>
        <v>NO</v>
      </c>
      <c r="AH70" s="1" t="str">
        <f>IF(COUNTIF(U70:AB70,"*"&amp;'ICD codes-diseases'!$A$96&amp;"*"),"YES",IF(COUNTIF(U70:AB70,"*"&amp;'ICD codes-diseases'!$A$97&amp;"*"),"YES",IF(COUNTIF(U70:AB70,"*"&amp;'ICD codes-diseases'!$A$98&amp;"*"),"YES",IF(COUNTIF(U70:AB70,"*"&amp;'ICD codes-diseases'!$A$99&amp;"*"),"YES",IF(COUNTIF(U70:AB70,"*"&amp;'ICD codes-diseases'!$A$100&amp;"*"),"YES",IF(COUNTIF(U70:AB70,"*"&amp;'ICD codes-diseases'!$A$101&amp;"*"),"YES",IF(COUNTIF(U70:AB70,"*"&amp;'ICD codes-diseases'!$A$102&amp;"*"),"YES",IF(COUNTIF(U70:AB70,"*"&amp;'ICD codes-diseases'!$A$103&amp;"*"),"YES","NO"))))))))</f>
        <v>NO</v>
      </c>
      <c r="AI70" s="1" t="str">
        <f>IF(COUNTIF(U70:AB70,"*"&amp;'ICD codes-diseases'!$A$116&amp;"*"),"YES",IF(COUNTIF(U70:AB70,"*"&amp;'ICD codes-diseases'!$A$117&amp;"*"),"YES","NO"))</f>
        <v>NO</v>
      </c>
      <c r="AJ70" s="1" t="str">
        <f>IF(COUNTIF(U70:AB70,"*"&amp;'ICD codes-diseases'!$A$206&amp;"*"),"YES","NO")</f>
        <v>NO</v>
      </c>
      <c r="AK70" s="1" t="str">
        <f>IF(COUNTIF(U70:AB70,"*"&amp;'ICD codes-diseases'!$A$217&amp;"*"),"YES","NO")</f>
        <v>NO</v>
      </c>
      <c r="AL70" s="1" t="str">
        <f>IF(COUNTIF(U70:AB70,"*"&amp;'ICD codes-diseases'!$A$216&amp;"*"),"YES","NO")</f>
        <v>NO</v>
      </c>
      <c r="AM70" s="1" t="str">
        <f>IF(COUNTIF(U70:AB70,"*"&amp;'ICD codes-diseases'!$A$73&amp;"*"),"YES",IF(COUNTIF(U70:AB70,"*"&amp;'ICD codes-diseases'!$A$74&amp;"*"),"YES",IF(COUNTIF(U70:AB70,"*"&amp;'ICD codes-diseases'!$A$75&amp;"*"),"YES","NO")))</f>
        <v>YES</v>
      </c>
      <c r="AN70" s="1" t="str">
        <f>IF(COUNTIF(U70:AB70,"*"&amp;'ICD codes-diseases'!$A$76&amp;"*"),"YES",IF(COUNTIF(U70:AB70,"*"&amp;'ICD codes-diseases'!$A$77&amp;"*"),"YES",IF(COUNTIF(U70:AB70,"*"&amp;'ICD codes-diseases'!$A$78&amp;"*"),"YES","NO")))</f>
        <v>NO</v>
      </c>
      <c r="AO70" s="1" t="str">
        <f>IF(COUNTIF(U70:AB70,"*"&amp;'ICD codes-diseases'!$A$209&amp;"*"),"YES",IF(COUNTIF(U70:AB70,"*"&amp;'ICD codes-diseases'!$A$212&amp;"*"),"YES","NO"))</f>
        <v>NO</v>
      </c>
      <c r="AP70" s="1" t="str">
        <f>IF(COUNTIF(U70:AB70,"*"&amp;'ICD codes-diseases'!$A$47&amp;"*"),"YES",IF(COUNTIF(U70:AB70,"*"&amp;'ICD codes-diseases'!$A$48&amp;"*"),"YES",IF(COUNTIF(U70:AB70,"*"&amp;'ICD codes-diseases'!$A$49&amp;"*"),"YES",IF(COUNTIF(U70:AB70,"*"&amp;'ICD codes-diseases'!$A$50&amp;"*"),"YES",IF(COUNTIF(U70:AB70,"*"&amp;'ICD codes-diseases'!$A$52&amp;"*"),"YES",IF(COUNTIF(U70:AB70,"*"&amp;'ICD codes-diseases'!$A$53&amp;"*"),"YES",IF(COUNTIF(U70:AB70,"*"&amp;'ICD codes-diseases'!$A$54&amp;"*"),"YES",IF(COUNTIF(U70:AB70,"*"&amp;'ICD codes-diseases'!$A$55&amp;"*"),"YES",IF(COUNTIF(U70:AB70,"*"&amp;'ICD codes-diseases'!$A$56&amp;"*"),"YES",IF(COUNTIF(U70:AB70,"*"&amp;'ICD codes-diseases'!$A$57&amp;"*"),"YES",IF(COUNTIF(U70:AB70,"*"&amp;'ICD codes-diseases'!$A$58&amp;"*"),"YES",IF(COUNTIF(U70:AB70,"*"&amp;'ICD codes-diseases'!$A$60&amp;"*"),"YES",IF(COUNTIF(U70:AB70,"*"&amp;'ICD codes-diseases'!$A$61&amp;"*"),"YES","NO")))))))))))))</f>
        <v>NO</v>
      </c>
      <c r="AQ70" s="10" t="b">
        <f t="shared" si="13"/>
        <v>0</v>
      </c>
      <c r="AR70">
        <v>5</v>
      </c>
      <c r="AS70">
        <v>5</v>
      </c>
      <c r="AT70">
        <v>5</v>
      </c>
      <c r="AU70">
        <v>5</v>
      </c>
      <c r="AV70" t="b">
        <f t="shared" si="14"/>
        <v>0</v>
      </c>
      <c r="AW70">
        <v>0</v>
      </c>
      <c r="AX70">
        <v>64</v>
      </c>
      <c r="AY70">
        <v>40</v>
      </c>
      <c r="AZ70">
        <v>0</v>
      </c>
      <c r="BA70">
        <v>3</v>
      </c>
      <c r="BB70">
        <v>2</v>
      </c>
      <c r="BC70">
        <v>0</v>
      </c>
      <c r="BD70">
        <v>2</v>
      </c>
      <c r="BE70">
        <f t="shared" si="21"/>
        <v>2</v>
      </c>
      <c r="BF70" t="s">
        <v>37</v>
      </c>
      <c r="BG70" t="s">
        <v>38</v>
      </c>
      <c r="BH70">
        <f t="shared" si="22"/>
        <v>0</v>
      </c>
      <c r="BI70" t="s">
        <v>37</v>
      </c>
      <c r="BJ70" t="s">
        <v>37</v>
      </c>
      <c r="BK70" t="s">
        <v>37</v>
      </c>
      <c r="BL70" t="b">
        <v>0</v>
      </c>
      <c r="BM70" s="16">
        <v>1</v>
      </c>
      <c r="BN70" s="16">
        <v>7</v>
      </c>
      <c r="BO70" s="16">
        <v>3</v>
      </c>
      <c r="BP70" s="16">
        <v>2</v>
      </c>
      <c r="BQ70" s="16">
        <v>2</v>
      </c>
      <c r="BR70" s="16">
        <v>2</v>
      </c>
      <c r="BS70" s="16">
        <v>4</v>
      </c>
      <c r="BT70" s="16">
        <v>4</v>
      </c>
      <c r="BU70" s="16">
        <v>3</v>
      </c>
      <c r="BV70" s="16">
        <v>2</v>
      </c>
      <c r="BW70" s="16">
        <v>3</v>
      </c>
      <c r="BX70" s="16">
        <v>3</v>
      </c>
      <c r="BY70" s="16">
        <v>4</v>
      </c>
      <c r="BZ70" s="16">
        <v>4</v>
      </c>
      <c r="CA70" s="16">
        <v>3</v>
      </c>
      <c r="CB70" s="16">
        <v>4</v>
      </c>
      <c r="CC70" s="18">
        <v>0</v>
      </c>
      <c r="CD70" s="18">
        <v>0</v>
      </c>
      <c r="CE70" s="18">
        <v>0</v>
      </c>
      <c r="CF70" s="18">
        <v>4</v>
      </c>
      <c r="CG70" s="18">
        <v>2</v>
      </c>
      <c r="CH70" s="18">
        <v>4</v>
      </c>
      <c r="CI70" s="18">
        <v>4</v>
      </c>
      <c r="CJ70" s="18">
        <v>4</v>
      </c>
      <c r="CK70" s="18">
        <v>0</v>
      </c>
      <c r="CL70" s="18">
        <v>0</v>
      </c>
      <c r="CM70" s="18">
        <v>1</v>
      </c>
      <c r="CN70" s="18">
        <v>2</v>
      </c>
      <c r="CO70" s="18">
        <v>2</v>
      </c>
      <c r="CP70" s="18">
        <v>4</v>
      </c>
      <c r="CQ70" s="18">
        <v>4</v>
      </c>
      <c r="CR70" s="18">
        <v>1</v>
      </c>
      <c r="CS70">
        <f t="shared" si="15"/>
        <v>10</v>
      </c>
      <c r="CT70">
        <f t="shared" si="16"/>
        <v>11</v>
      </c>
      <c r="CU70">
        <f t="shared" si="17"/>
        <v>5</v>
      </c>
      <c r="CV70">
        <f t="shared" si="18"/>
        <v>26</v>
      </c>
      <c r="CW70">
        <v>0</v>
      </c>
      <c r="CX70">
        <v>0</v>
      </c>
      <c r="CY70">
        <v>4</v>
      </c>
      <c r="CZ70" t="b">
        <v>1</v>
      </c>
    </row>
    <row r="71" spans="1:104" x14ac:dyDescent="0.35">
      <c r="A71" s="10">
        <v>70</v>
      </c>
      <c r="B71" t="s">
        <v>435</v>
      </c>
      <c r="C71" s="1">
        <v>20983</v>
      </c>
      <c r="D71" s="9">
        <f t="shared" si="23"/>
        <v>61</v>
      </c>
      <c r="E71" s="9">
        <f t="shared" si="19"/>
        <v>2</v>
      </c>
      <c r="F71" s="1">
        <v>43262</v>
      </c>
      <c r="G71" s="3">
        <v>43286</v>
      </c>
      <c r="H71" s="12">
        <f t="shared" si="20"/>
        <v>0.8</v>
      </c>
      <c r="I71">
        <v>4</v>
      </c>
      <c r="J71">
        <v>2</v>
      </c>
      <c r="K71">
        <f t="shared" si="12"/>
        <v>6</v>
      </c>
      <c r="L71" t="b">
        <v>0</v>
      </c>
      <c r="M71" t="b">
        <v>0</v>
      </c>
      <c r="N71" t="b">
        <v>0</v>
      </c>
      <c r="O71" t="b">
        <v>0</v>
      </c>
      <c r="P71" t="b">
        <v>0</v>
      </c>
      <c r="Q71" t="b">
        <v>0</v>
      </c>
      <c r="R71" t="b">
        <v>0</v>
      </c>
      <c r="S71" t="b">
        <v>1</v>
      </c>
      <c r="T71" t="b">
        <v>0</v>
      </c>
      <c r="U71" t="s">
        <v>49</v>
      </c>
      <c r="V71" t="s">
        <v>74</v>
      </c>
      <c r="W71" t="s">
        <v>48</v>
      </c>
      <c r="X71" t="s">
        <v>85</v>
      </c>
      <c r="Y71" t="s">
        <v>75</v>
      </c>
      <c r="AC71" s="11" t="str">
        <f>IF(OR(INDEX(U71='ICD-codes-stroke'!$A$1:$A$20,)),"1",IF(OR(INDEX(U71='ICD-codes-stroke'!$A$22:$A$35,)),"2",IF(OR(INDEX(U71='ICD-codes-stroke'!$A$37:$A$64,)),"3","")))</f>
        <v>3</v>
      </c>
      <c r="AD71" s="1" t="str">
        <f>IF(COUNTIF(U71:AB71,"*"&amp;'ICD codes-diseases'!$A$15&amp;"*"),"YES",IF(COUNTIF(U71:AB71,"*"&amp;'ICD codes-diseases'!$A$16&amp;"*"),"YES",IF(COUNTIF(U71:AB71,"*"&amp;'ICD codes-diseases'!$A$17&amp;"*"),"YES",IF(COUNTIF(U71:AB71,"*"&amp;'ICD codes-diseases'!$A$18&amp;"*"),"YES",IF(COUNTIF(U71:AB71,"*"&amp;'ICD codes-diseases'!$A$19&amp;"*"),"YES",IF(COUNTIF(U71:AB71,"*"&amp;'ICD codes-diseases'!$A$20&amp;"*"),"YES",IF(COUNTIF(U71:AB71,"*"&amp;'ICD codes-diseases'!$A$21&amp;"*"),"YES",IF(COUNTIF(U71:AB71,"*"&amp;'ICD codes-diseases'!$A$22&amp;"*"),"YES",IF(COUNTIF(U71:AB71,"*"&amp;'ICD codes-diseases'!$A$23&amp;"*"),"YES",IF(COUNTIF(U71:AB71,"*"&amp;'ICD codes-diseases'!$A$24&amp;"*"),"YES",IF(COUNTIF(U71:AB71,"*"&amp;'ICD codes-diseases'!$A$25&amp;"*"),"YES",IF(COUNTIF(U71:AB71,"*"&amp;'ICD codes-diseases'!$A$26&amp;"*"),"YES",IF(COUNTIF(U71:AB71,"*"&amp;'ICD codes-diseases'!$A$27&amp;"*"),"YES",IF(COUNTIF(U71:AB71,"*"&amp;'ICD codes-diseases'!$A$28&amp;"*"),"YES",IF(COUNTIF(U71:AB71,"*"&amp;'ICD codes-diseases'!$A$29&amp;"*"),"YES",IF(COUNTIF(U71:AB71,"*"&amp;'ICD codes-diseases'!$A$30&amp;"*"),"YES","NO"))))))))))))))))</f>
        <v>NO</v>
      </c>
      <c r="AE71" s="1" t="str">
        <f>IF(COUNTIF(U71:AB71,"*"&amp;'ICD codes-diseases'!$A$92&amp;"*"),"YES","NO")</f>
        <v>YES</v>
      </c>
      <c r="AF71" s="10" t="str">
        <f>IF(COUNTIF(U71:AB71,"*"&amp;'ICD codes-diseases'!$A$34&amp;"*"),"YES",IF(COUNTIF(U71:AB71,"*"&amp;'ICD codes-diseases'!$A$35&amp;"*"),"YES",IF(COUNTIF(U71:AB71,"*"&amp;'ICD codes-diseases'!$A$36&amp;"*"),"YES",IF(COUNTIF(U71:AB71,"*"&amp;'ICD codes-diseases'!$A$37&amp;"*"),"YES",IF(COUNTIF(U71:AB71,"*"&amp;'ICD codes-diseases'!$A$38&amp;"*"),"YES",IF(COUNTIF(U71:AB71,"*"&amp;'ICD codes-diseases'!$A$39&amp;"*"),"YES","NO"))))))</f>
        <v>YES</v>
      </c>
      <c r="AG71" s="1" t="str">
        <f>IF(COUNTIF(U71:AB71,'ICD codes-diseases'!$A$113),"YES","NO")</f>
        <v>NO</v>
      </c>
      <c r="AH71" s="1" t="str">
        <f>IF(COUNTIF(U71:AB71,"*"&amp;'ICD codes-diseases'!$A$96&amp;"*"),"YES",IF(COUNTIF(U71:AB71,"*"&amp;'ICD codes-diseases'!$A$97&amp;"*"),"YES",IF(COUNTIF(U71:AB71,"*"&amp;'ICD codes-diseases'!$A$98&amp;"*"),"YES",IF(COUNTIF(U71:AB71,"*"&amp;'ICD codes-diseases'!$A$99&amp;"*"),"YES",IF(COUNTIF(U71:AB71,"*"&amp;'ICD codes-diseases'!$A$100&amp;"*"),"YES",IF(COUNTIF(U71:AB71,"*"&amp;'ICD codes-diseases'!$A$101&amp;"*"),"YES",IF(COUNTIF(U71:AB71,"*"&amp;'ICD codes-diseases'!$A$102&amp;"*"),"YES",IF(COUNTIF(U71:AB71,"*"&amp;'ICD codes-diseases'!$A$103&amp;"*"),"YES","NO"))))))))</f>
        <v>NO</v>
      </c>
      <c r="AI71" s="1" t="str">
        <f>IF(COUNTIF(U71:AB71,"*"&amp;'ICD codes-diseases'!$A$116&amp;"*"),"YES",IF(COUNTIF(U71:AB71,"*"&amp;'ICD codes-diseases'!$A$117&amp;"*"),"YES","NO"))</f>
        <v>NO</v>
      </c>
      <c r="AJ71" s="1" t="str">
        <f>IF(COUNTIF(U71:AB71,"*"&amp;'ICD codes-diseases'!$A$206&amp;"*"),"YES","NO")</f>
        <v>NO</v>
      </c>
      <c r="AK71" s="1" t="str">
        <f>IF(COUNTIF(U71:AB71,"*"&amp;'ICD codes-diseases'!$A$217&amp;"*"),"YES","NO")</f>
        <v>NO</v>
      </c>
      <c r="AL71" s="1" t="str">
        <f>IF(COUNTIF(U71:AB71,"*"&amp;'ICD codes-diseases'!$A$216&amp;"*"),"YES","NO")</f>
        <v>NO</v>
      </c>
      <c r="AM71" s="1" t="str">
        <f>IF(COUNTIF(U71:AB71,"*"&amp;'ICD codes-diseases'!$A$73&amp;"*"),"YES",IF(COUNTIF(U71:AB71,"*"&amp;'ICD codes-diseases'!$A$74&amp;"*"),"YES",IF(COUNTIF(U71:AB71,"*"&amp;'ICD codes-diseases'!$A$75&amp;"*"),"YES","NO")))</f>
        <v>YES</v>
      </c>
      <c r="AN71" s="1" t="str">
        <f>IF(COUNTIF(U71:AB71,"*"&amp;'ICD codes-diseases'!$A$76&amp;"*"),"YES",IF(COUNTIF(U71:AB71,"*"&amp;'ICD codes-diseases'!$A$77&amp;"*"),"YES",IF(COUNTIF(U71:AB71,"*"&amp;'ICD codes-diseases'!$A$78&amp;"*"),"YES","NO")))</f>
        <v>NO</v>
      </c>
      <c r="AO71" s="1" t="str">
        <f>IF(COUNTIF(U71:AB71,"*"&amp;'ICD codes-diseases'!$A$209&amp;"*"),"YES",IF(COUNTIF(U71:AB71,"*"&amp;'ICD codes-diseases'!$A$212&amp;"*"),"YES","NO"))</f>
        <v>NO</v>
      </c>
      <c r="AP71" s="1" t="str">
        <f>IF(COUNTIF(U71:AB71,"*"&amp;'ICD codes-diseases'!$A$47&amp;"*"),"YES",IF(COUNTIF(U71:AB71,"*"&amp;'ICD codes-diseases'!$A$48&amp;"*"),"YES",IF(COUNTIF(U71:AB71,"*"&amp;'ICD codes-diseases'!$A$49&amp;"*"),"YES",IF(COUNTIF(U71:AB71,"*"&amp;'ICD codes-diseases'!$A$50&amp;"*"),"YES",IF(COUNTIF(U71:AB71,"*"&amp;'ICD codes-diseases'!$A$52&amp;"*"),"YES",IF(COUNTIF(U71:AB71,"*"&amp;'ICD codes-diseases'!$A$53&amp;"*"),"YES",IF(COUNTIF(U71:AB71,"*"&amp;'ICD codes-diseases'!$A$54&amp;"*"),"YES",IF(COUNTIF(U71:AB71,"*"&amp;'ICD codes-diseases'!$A$55&amp;"*"),"YES",IF(COUNTIF(U71:AB71,"*"&amp;'ICD codes-diseases'!$A$56&amp;"*"),"YES",IF(COUNTIF(U71:AB71,"*"&amp;'ICD codes-diseases'!$A$57&amp;"*"),"YES",IF(COUNTIF(U71:AB71,"*"&amp;'ICD codes-diseases'!$A$58&amp;"*"),"YES",IF(COUNTIF(U71:AB71,"*"&amp;'ICD codes-diseases'!$A$60&amp;"*"),"YES",IF(COUNTIF(U71:AB71,"*"&amp;'ICD codes-diseases'!$A$61&amp;"*"),"YES","NO")))))))))))))</f>
        <v>NO</v>
      </c>
      <c r="AQ71" s="10" t="b">
        <f t="shared" si="13"/>
        <v>0</v>
      </c>
      <c r="AR71">
        <v>5</v>
      </c>
      <c r="AS71">
        <v>5</v>
      </c>
      <c r="AT71">
        <v>5</v>
      </c>
      <c r="AU71">
        <v>5</v>
      </c>
      <c r="AV71" t="b">
        <f t="shared" si="14"/>
        <v>0</v>
      </c>
      <c r="AW71">
        <v>0</v>
      </c>
      <c r="AX71">
        <v>46</v>
      </c>
      <c r="AY71">
        <v>10</v>
      </c>
      <c r="AZ71">
        <v>0</v>
      </c>
      <c r="BA71">
        <v>3</v>
      </c>
      <c r="BB71">
        <v>4</v>
      </c>
      <c r="BC71">
        <v>0</v>
      </c>
      <c r="BD71">
        <v>1</v>
      </c>
      <c r="BE71">
        <f t="shared" si="21"/>
        <v>2</v>
      </c>
      <c r="BF71" t="s">
        <v>37</v>
      </c>
      <c r="BG71" t="s">
        <v>38</v>
      </c>
      <c r="BH71">
        <f t="shared" si="22"/>
        <v>0</v>
      </c>
      <c r="BI71" t="s">
        <v>37</v>
      </c>
      <c r="BJ71" t="s">
        <v>37</v>
      </c>
      <c r="BK71" t="s">
        <v>37</v>
      </c>
      <c r="BL71" t="b">
        <v>0</v>
      </c>
      <c r="BM71" s="16">
        <v>0</v>
      </c>
      <c r="BN71" s="16">
        <v>0</v>
      </c>
      <c r="BO71" s="16">
        <v>0</v>
      </c>
      <c r="BP71" s="16">
        <v>3</v>
      </c>
      <c r="BQ71" s="16">
        <v>7</v>
      </c>
      <c r="BR71" s="16">
        <v>4</v>
      </c>
      <c r="BS71" s="16">
        <v>7</v>
      </c>
      <c r="BT71" s="16">
        <v>4</v>
      </c>
      <c r="BU71" s="16">
        <v>0</v>
      </c>
      <c r="BV71" s="16">
        <v>0</v>
      </c>
      <c r="BW71" s="16">
        <v>0</v>
      </c>
      <c r="BX71" s="16">
        <v>3</v>
      </c>
      <c r="BY71" s="16">
        <v>3</v>
      </c>
      <c r="BZ71" s="16">
        <v>3</v>
      </c>
      <c r="CA71" s="16">
        <v>2</v>
      </c>
      <c r="CB71" s="16">
        <v>4</v>
      </c>
      <c r="CC71" s="18">
        <v>0</v>
      </c>
      <c r="CD71" s="18">
        <v>0</v>
      </c>
      <c r="CE71" s="18">
        <v>0</v>
      </c>
      <c r="CF71" s="18">
        <v>0</v>
      </c>
      <c r="CG71" s="18">
        <v>0</v>
      </c>
      <c r="CH71" s="18">
        <v>1</v>
      </c>
      <c r="CI71" s="18">
        <v>3</v>
      </c>
      <c r="CJ71" s="18">
        <v>4</v>
      </c>
      <c r="CK71" s="18">
        <v>0</v>
      </c>
      <c r="CL71" s="18">
        <v>0</v>
      </c>
      <c r="CM71" s="18">
        <v>0</v>
      </c>
      <c r="CN71" s="18">
        <v>0</v>
      </c>
      <c r="CO71" s="18">
        <v>0</v>
      </c>
      <c r="CP71" s="18">
        <v>4</v>
      </c>
      <c r="CQ71" s="18">
        <v>4</v>
      </c>
      <c r="CR71" s="18">
        <v>4</v>
      </c>
      <c r="CS71">
        <f t="shared" si="15"/>
        <v>2</v>
      </c>
      <c r="CT71">
        <f t="shared" si="16"/>
        <v>7</v>
      </c>
      <c r="CU71">
        <f t="shared" si="17"/>
        <v>5</v>
      </c>
      <c r="CV71">
        <f t="shared" si="18"/>
        <v>14</v>
      </c>
      <c r="CW71">
        <v>0</v>
      </c>
      <c r="CX71">
        <v>0</v>
      </c>
      <c r="CY71">
        <v>4</v>
      </c>
      <c r="CZ71" t="b">
        <v>1</v>
      </c>
    </row>
    <row r="72" spans="1:104" x14ac:dyDescent="0.35">
      <c r="A72" s="10">
        <v>71</v>
      </c>
      <c r="B72" t="s">
        <v>435</v>
      </c>
      <c r="C72" s="1">
        <v>20631</v>
      </c>
      <c r="D72" s="9">
        <f t="shared" si="23"/>
        <v>62</v>
      </c>
      <c r="E72" s="9">
        <f t="shared" si="19"/>
        <v>2</v>
      </c>
      <c r="F72" s="1">
        <v>43262</v>
      </c>
      <c r="G72" s="3">
        <v>43290</v>
      </c>
      <c r="H72" s="12">
        <f t="shared" si="20"/>
        <v>0.93333333333333335</v>
      </c>
      <c r="I72">
        <v>2</v>
      </c>
      <c r="J72">
        <v>2</v>
      </c>
      <c r="K72">
        <f t="shared" si="12"/>
        <v>6</v>
      </c>
      <c r="L72" t="b">
        <v>0</v>
      </c>
      <c r="M72" t="b">
        <v>0</v>
      </c>
      <c r="N72" t="b">
        <v>0</v>
      </c>
      <c r="O72" t="b">
        <v>0</v>
      </c>
      <c r="P72" t="b">
        <v>0</v>
      </c>
      <c r="Q72" t="b">
        <v>0</v>
      </c>
      <c r="R72" t="b">
        <v>0</v>
      </c>
      <c r="S72" t="b">
        <v>1</v>
      </c>
      <c r="T72" t="b">
        <v>0</v>
      </c>
      <c r="U72" t="s">
        <v>49</v>
      </c>
      <c r="V72" t="s">
        <v>57</v>
      </c>
      <c r="W72" t="s">
        <v>74</v>
      </c>
      <c r="X72" t="s">
        <v>48</v>
      </c>
      <c r="Y72" t="s">
        <v>90</v>
      </c>
      <c r="AC72" s="11" t="str">
        <f>IF(OR(INDEX(U72='ICD-codes-stroke'!$A$1:$A$20,)),"1",IF(OR(INDEX(U72='ICD-codes-stroke'!$A$22:$A$35,)),"2",IF(OR(INDEX(U72='ICD-codes-stroke'!$A$37:$A$64,)),"3","")))</f>
        <v>3</v>
      </c>
      <c r="AD72" s="1" t="str">
        <f>IF(COUNTIF(U72:AB72,"*"&amp;'ICD codes-diseases'!$A$15&amp;"*"),"YES",IF(COUNTIF(U72:AB72,"*"&amp;'ICD codes-diseases'!$A$16&amp;"*"),"YES",IF(COUNTIF(U72:AB72,"*"&amp;'ICD codes-diseases'!$A$17&amp;"*"),"YES",IF(COUNTIF(U72:AB72,"*"&amp;'ICD codes-diseases'!$A$18&amp;"*"),"YES",IF(COUNTIF(U72:AB72,"*"&amp;'ICD codes-diseases'!$A$19&amp;"*"),"YES",IF(COUNTIF(U72:AB72,"*"&amp;'ICD codes-diseases'!$A$20&amp;"*"),"YES",IF(COUNTIF(U72:AB72,"*"&amp;'ICD codes-diseases'!$A$21&amp;"*"),"YES",IF(COUNTIF(U72:AB72,"*"&amp;'ICD codes-diseases'!$A$22&amp;"*"),"YES",IF(COUNTIF(U72:AB72,"*"&amp;'ICD codes-diseases'!$A$23&amp;"*"),"YES",IF(COUNTIF(U72:AB72,"*"&amp;'ICD codes-diseases'!$A$24&amp;"*"),"YES",IF(COUNTIF(U72:AB72,"*"&amp;'ICD codes-diseases'!$A$25&amp;"*"),"YES",IF(COUNTIF(U72:AB72,"*"&amp;'ICD codes-diseases'!$A$26&amp;"*"),"YES",IF(COUNTIF(U72:AB72,"*"&amp;'ICD codes-diseases'!$A$27&amp;"*"),"YES",IF(COUNTIF(U72:AB72,"*"&amp;'ICD codes-diseases'!$A$28&amp;"*"),"YES",IF(COUNTIF(U72:AB72,"*"&amp;'ICD codes-diseases'!$A$29&amp;"*"),"YES",IF(COUNTIF(U72:AB72,"*"&amp;'ICD codes-diseases'!$A$30&amp;"*"),"YES","NO"))))))))))))))))</f>
        <v>NO</v>
      </c>
      <c r="AE72" s="1" t="str">
        <f>IF(COUNTIF(U72:AB72,"*"&amp;'ICD codes-diseases'!$A$92&amp;"*"),"YES","NO")</f>
        <v>YES</v>
      </c>
      <c r="AF72" s="10" t="str">
        <f>IF(COUNTIF(U72:AB72,"*"&amp;'ICD codes-diseases'!$A$34&amp;"*"),"YES",IF(COUNTIF(U72:AB72,"*"&amp;'ICD codes-diseases'!$A$35&amp;"*"),"YES",IF(COUNTIF(U72:AB72,"*"&amp;'ICD codes-diseases'!$A$36&amp;"*"),"YES",IF(COUNTIF(U72:AB72,"*"&amp;'ICD codes-diseases'!$A$37&amp;"*"),"YES",IF(COUNTIF(U72:AB72,"*"&amp;'ICD codes-diseases'!$A$38&amp;"*"),"YES",IF(COUNTIF(U72:AB72,"*"&amp;'ICD codes-diseases'!$A$39&amp;"*"),"YES","NO"))))))</f>
        <v>NO</v>
      </c>
      <c r="AG72" s="1" t="str">
        <f>IF(COUNTIF(U72:AB72,'ICD codes-diseases'!$A$113),"YES","NO")</f>
        <v>YES</v>
      </c>
      <c r="AH72" s="1" t="str">
        <f>IF(COUNTIF(U72:AB72,"*"&amp;'ICD codes-diseases'!$A$96&amp;"*"),"YES",IF(COUNTIF(U72:AB72,"*"&amp;'ICD codes-diseases'!$A$97&amp;"*"),"YES",IF(COUNTIF(U72:AB72,"*"&amp;'ICD codes-diseases'!$A$98&amp;"*"),"YES",IF(COUNTIF(U72:AB72,"*"&amp;'ICD codes-diseases'!$A$99&amp;"*"),"YES",IF(COUNTIF(U72:AB72,"*"&amp;'ICD codes-diseases'!$A$100&amp;"*"),"YES",IF(COUNTIF(U72:AB72,"*"&amp;'ICD codes-diseases'!$A$101&amp;"*"),"YES",IF(COUNTIF(U72:AB72,"*"&amp;'ICD codes-diseases'!$A$102&amp;"*"),"YES",IF(COUNTIF(U72:AB72,"*"&amp;'ICD codes-diseases'!$A$103&amp;"*"),"YES","NO"))))))))</f>
        <v>NO</v>
      </c>
      <c r="AI72" s="1" t="str">
        <f>IF(COUNTIF(U72:AB72,"*"&amp;'ICD codes-diseases'!$A$116&amp;"*"),"YES",IF(COUNTIF(U72:AB72,"*"&amp;'ICD codes-diseases'!$A$117&amp;"*"),"YES","NO"))</f>
        <v>NO</v>
      </c>
      <c r="AJ72" s="1" t="str">
        <f>IF(COUNTIF(U72:AB72,"*"&amp;'ICD codes-diseases'!$A$206&amp;"*"),"YES","NO")</f>
        <v>NO</v>
      </c>
      <c r="AK72" s="1" t="str">
        <f>IF(COUNTIF(U72:AB72,"*"&amp;'ICD codes-diseases'!$A$217&amp;"*"),"YES","NO")</f>
        <v>NO</v>
      </c>
      <c r="AL72" s="1" t="str">
        <f>IF(COUNTIF(U72:AB72,"*"&amp;'ICD codes-diseases'!$A$216&amp;"*"),"YES","NO")</f>
        <v>NO</v>
      </c>
      <c r="AM72" s="1" t="str">
        <f>IF(COUNTIF(U72:AB72,"*"&amp;'ICD codes-diseases'!$A$73&amp;"*"),"YES",IF(COUNTIF(U72:AB72,"*"&amp;'ICD codes-diseases'!$A$74&amp;"*"),"YES",IF(COUNTIF(U72:AB72,"*"&amp;'ICD codes-diseases'!$A$75&amp;"*"),"YES","NO")))</f>
        <v>YES</v>
      </c>
      <c r="AN72" s="1" t="str">
        <f>IF(COUNTIF(U72:AB72,"*"&amp;'ICD codes-diseases'!$A$76&amp;"*"),"YES",IF(COUNTIF(U72:AB72,"*"&amp;'ICD codes-diseases'!$A$77&amp;"*"),"YES",IF(COUNTIF(U72:AB72,"*"&amp;'ICD codes-diseases'!$A$78&amp;"*"),"YES","NO")))</f>
        <v>NO</v>
      </c>
      <c r="AO72" s="1" t="str">
        <f>IF(COUNTIF(U72:AB72,"*"&amp;'ICD codes-diseases'!$A$209&amp;"*"),"YES",IF(COUNTIF(U72:AB72,"*"&amp;'ICD codes-diseases'!$A$212&amp;"*"),"YES","NO"))</f>
        <v>NO</v>
      </c>
      <c r="AP72" s="1" t="str">
        <f>IF(COUNTIF(U72:AB72,"*"&amp;'ICD codes-diseases'!$A$47&amp;"*"),"YES",IF(COUNTIF(U72:AB72,"*"&amp;'ICD codes-diseases'!$A$48&amp;"*"),"YES",IF(COUNTIF(U72:AB72,"*"&amp;'ICD codes-diseases'!$A$49&amp;"*"),"YES",IF(COUNTIF(U72:AB72,"*"&amp;'ICD codes-diseases'!$A$50&amp;"*"),"YES",IF(COUNTIF(U72:AB72,"*"&amp;'ICD codes-diseases'!$A$52&amp;"*"),"YES",IF(COUNTIF(U72:AB72,"*"&amp;'ICD codes-diseases'!$A$53&amp;"*"),"YES",IF(COUNTIF(U72:AB72,"*"&amp;'ICD codes-diseases'!$A$54&amp;"*"),"YES",IF(COUNTIF(U72:AB72,"*"&amp;'ICD codes-diseases'!$A$55&amp;"*"),"YES",IF(COUNTIF(U72:AB72,"*"&amp;'ICD codes-diseases'!$A$56&amp;"*"),"YES",IF(COUNTIF(U72:AB72,"*"&amp;'ICD codes-diseases'!$A$57&amp;"*"),"YES",IF(COUNTIF(U72:AB72,"*"&amp;'ICD codes-diseases'!$A$58&amp;"*"),"YES",IF(COUNTIF(U72:AB72,"*"&amp;'ICD codes-diseases'!$A$60&amp;"*"),"YES",IF(COUNTIF(U72:AB72,"*"&amp;'ICD codes-diseases'!$A$61&amp;"*"),"YES","NO")))))))))))))</f>
        <v>NO</v>
      </c>
      <c r="AQ72" s="10" t="b">
        <f t="shared" si="13"/>
        <v>0</v>
      </c>
      <c r="AR72">
        <v>5</v>
      </c>
      <c r="AS72">
        <v>5</v>
      </c>
      <c r="AT72">
        <v>5</v>
      </c>
      <c r="AU72">
        <v>5</v>
      </c>
      <c r="AV72" t="b">
        <f t="shared" si="14"/>
        <v>0</v>
      </c>
      <c r="AW72">
        <v>0</v>
      </c>
      <c r="AX72">
        <v>120</v>
      </c>
      <c r="AY72">
        <v>95</v>
      </c>
      <c r="AZ72">
        <v>0</v>
      </c>
      <c r="BA72">
        <v>3</v>
      </c>
      <c r="BB72">
        <v>1</v>
      </c>
      <c r="BC72">
        <v>0</v>
      </c>
      <c r="BD72">
        <v>5</v>
      </c>
      <c r="BE72">
        <f t="shared" si="21"/>
        <v>2</v>
      </c>
      <c r="BF72" t="s">
        <v>37</v>
      </c>
      <c r="BG72" t="s">
        <v>38</v>
      </c>
      <c r="BH72">
        <f t="shared" si="22"/>
        <v>2</v>
      </c>
      <c r="BI72" t="s">
        <v>37</v>
      </c>
      <c r="BJ72" t="s">
        <v>38</v>
      </c>
      <c r="BK72" t="s">
        <v>37</v>
      </c>
      <c r="BL72" t="b">
        <v>0</v>
      </c>
      <c r="BM72" s="16">
        <v>1</v>
      </c>
      <c r="BN72" s="16">
        <v>0</v>
      </c>
      <c r="BO72" s="16">
        <v>1</v>
      </c>
      <c r="BP72" s="16">
        <v>7</v>
      </c>
      <c r="BQ72" s="16">
        <v>7</v>
      </c>
      <c r="BR72" s="16">
        <v>1</v>
      </c>
      <c r="BS72" s="16">
        <v>5</v>
      </c>
      <c r="BT72" s="16">
        <v>4</v>
      </c>
      <c r="BU72" s="16">
        <v>0</v>
      </c>
      <c r="BV72" s="16">
        <v>4</v>
      </c>
      <c r="BW72" s="16">
        <v>1</v>
      </c>
      <c r="BX72" s="16">
        <v>7</v>
      </c>
      <c r="BY72" s="16">
        <v>7</v>
      </c>
      <c r="BZ72" s="16">
        <v>1</v>
      </c>
      <c r="CA72" s="16">
        <v>4</v>
      </c>
      <c r="CB72" s="16">
        <v>4</v>
      </c>
      <c r="CC72" s="18">
        <v>0</v>
      </c>
      <c r="CD72" s="18">
        <v>0</v>
      </c>
      <c r="CE72" s="18">
        <v>1</v>
      </c>
      <c r="CF72" s="18">
        <v>5</v>
      </c>
      <c r="CG72" s="18">
        <v>0</v>
      </c>
      <c r="CH72" s="18">
        <v>4</v>
      </c>
      <c r="CI72" s="18">
        <v>1</v>
      </c>
      <c r="CJ72" s="18">
        <v>1</v>
      </c>
      <c r="CK72" s="18">
        <v>1</v>
      </c>
      <c r="CL72" s="18">
        <v>0</v>
      </c>
      <c r="CM72" s="18">
        <v>1</v>
      </c>
      <c r="CN72" s="18">
        <v>1</v>
      </c>
      <c r="CO72" s="18">
        <v>0</v>
      </c>
      <c r="CP72" s="18">
        <v>1</v>
      </c>
      <c r="CQ72" s="18">
        <v>4</v>
      </c>
      <c r="CR72" s="18">
        <v>4</v>
      </c>
      <c r="CS72">
        <f t="shared" si="15"/>
        <v>12</v>
      </c>
      <c r="CT72">
        <f t="shared" si="16"/>
        <v>9</v>
      </c>
      <c r="CU72">
        <f t="shared" si="17"/>
        <v>0</v>
      </c>
      <c r="CV72">
        <f t="shared" si="18"/>
        <v>21</v>
      </c>
      <c r="CW72">
        <v>0</v>
      </c>
      <c r="CX72">
        <v>0</v>
      </c>
      <c r="CY72">
        <v>4</v>
      </c>
      <c r="CZ72" t="b">
        <v>0</v>
      </c>
    </row>
    <row r="73" spans="1:104" x14ac:dyDescent="0.35">
      <c r="A73" s="10">
        <v>72</v>
      </c>
      <c r="B73" t="s">
        <v>435</v>
      </c>
      <c r="C73" s="1">
        <v>18934</v>
      </c>
      <c r="D73" s="9">
        <f t="shared" si="23"/>
        <v>66</v>
      </c>
      <c r="E73" s="9">
        <f t="shared" si="19"/>
        <v>3</v>
      </c>
      <c r="F73" s="1">
        <v>43215</v>
      </c>
      <c r="G73" s="3">
        <v>43290</v>
      </c>
      <c r="H73" s="12">
        <f t="shared" si="20"/>
        <v>2.4666666666666668</v>
      </c>
      <c r="I73">
        <v>3</v>
      </c>
      <c r="J73">
        <v>2</v>
      </c>
      <c r="K73">
        <f t="shared" si="12"/>
        <v>6</v>
      </c>
      <c r="L73" t="b">
        <v>0</v>
      </c>
      <c r="M73" t="b">
        <v>0</v>
      </c>
      <c r="N73" t="b">
        <v>0</v>
      </c>
      <c r="O73" t="b">
        <v>0</v>
      </c>
      <c r="P73" t="b">
        <v>0</v>
      </c>
      <c r="Q73" t="b">
        <v>0</v>
      </c>
      <c r="R73" t="b">
        <v>0</v>
      </c>
      <c r="S73" t="b">
        <v>1</v>
      </c>
      <c r="T73" t="b">
        <v>0</v>
      </c>
      <c r="U73" t="s">
        <v>49</v>
      </c>
      <c r="V73" t="s">
        <v>75</v>
      </c>
      <c r="W73" t="s">
        <v>74</v>
      </c>
      <c r="X73" t="s">
        <v>130</v>
      </c>
      <c r="Y73" t="s">
        <v>56</v>
      </c>
      <c r="Z73" t="s">
        <v>77</v>
      </c>
      <c r="AC73" s="11" t="str">
        <f>IF(OR(INDEX(U73='ICD-codes-stroke'!$A$1:$A$20,)),"1",IF(OR(INDEX(U73='ICD-codes-stroke'!$A$22:$A$35,)),"2",IF(OR(INDEX(U73='ICD-codes-stroke'!$A$37:$A$64,)),"3","")))</f>
        <v>3</v>
      </c>
      <c r="AD73" s="1" t="str">
        <f>IF(COUNTIF(U73:AB73,"*"&amp;'ICD codes-diseases'!$A$15&amp;"*"),"YES",IF(COUNTIF(U73:AB73,"*"&amp;'ICD codes-diseases'!$A$16&amp;"*"),"YES",IF(COUNTIF(U73:AB73,"*"&amp;'ICD codes-diseases'!$A$17&amp;"*"),"YES",IF(COUNTIF(U73:AB73,"*"&amp;'ICD codes-diseases'!$A$18&amp;"*"),"YES",IF(COUNTIF(U73:AB73,"*"&amp;'ICD codes-diseases'!$A$19&amp;"*"),"YES",IF(COUNTIF(U73:AB73,"*"&amp;'ICD codes-diseases'!$A$20&amp;"*"),"YES",IF(COUNTIF(U73:AB73,"*"&amp;'ICD codes-diseases'!$A$21&amp;"*"),"YES",IF(COUNTIF(U73:AB73,"*"&amp;'ICD codes-diseases'!$A$22&amp;"*"),"YES",IF(COUNTIF(U73:AB73,"*"&amp;'ICD codes-diseases'!$A$23&amp;"*"),"YES",IF(COUNTIF(U73:AB73,"*"&amp;'ICD codes-diseases'!$A$24&amp;"*"),"YES",IF(COUNTIF(U73:AB73,"*"&amp;'ICD codes-diseases'!$A$25&amp;"*"),"YES",IF(COUNTIF(U73:AB73,"*"&amp;'ICD codes-diseases'!$A$26&amp;"*"),"YES",IF(COUNTIF(U73:AB73,"*"&amp;'ICD codes-diseases'!$A$27&amp;"*"),"YES",IF(COUNTIF(U73:AB73,"*"&amp;'ICD codes-diseases'!$A$28&amp;"*"),"YES",IF(COUNTIF(U73:AB73,"*"&amp;'ICD codes-diseases'!$A$29&amp;"*"),"YES",IF(COUNTIF(U73:AB73,"*"&amp;'ICD codes-diseases'!$A$30&amp;"*"),"YES","NO"))))))))))))))))</f>
        <v>YES</v>
      </c>
      <c r="AE73" s="1" t="str">
        <f>IF(COUNTIF(U73:AB73,"*"&amp;'ICD codes-diseases'!$A$92&amp;"*"),"YES","NO")</f>
        <v>NO</v>
      </c>
      <c r="AF73" s="10" t="str">
        <f>IF(COUNTIF(U73:AB73,"*"&amp;'ICD codes-diseases'!$A$34&amp;"*"),"YES",IF(COUNTIF(U73:AB73,"*"&amp;'ICD codes-diseases'!$A$35&amp;"*"),"YES",IF(COUNTIF(U73:AB73,"*"&amp;'ICD codes-diseases'!$A$36&amp;"*"),"YES",IF(COUNTIF(U73:AB73,"*"&amp;'ICD codes-diseases'!$A$37&amp;"*"),"YES",IF(COUNTIF(U73:AB73,"*"&amp;'ICD codes-diseases'!$A$38&amp;"*"),"YES",IF(COUNTIF(U73:AB73,"*"&amp;'ICD codes-diseases'!$A$39&amp;"*"),"YES","NO"))))))</f>
        <v>NO</v>
      </c>
      <c r="AG73" s="1" t="str">
        <f>IF(COUNTIF(U73:AB73,'ICD codes-diseases'!$A$113),"YES","NO")</f>
        <v>NO</v>
      </c>
      <c r="AH73" s="1" t="str">
        <f>IF(COUNTIF(U73:AB73,"*"&amp;'ICD codes-diseases'!$A$96&amp;"*"),"YES",IF(COUNTIF(U73:AB73,"*"&amp;'ICD codes-diseases'!$A$97&amp;"*"),"YES",IF(COUNTIF(U73:AB73,"*"&amp;'ICD codes-diseases'!$A$98&amp;"*"),"YES",IF(COUNTIF(U73:AB73,"*"&amp;'ICD codes-diseases'!$A$99&amp;"*"),"YES",IF(COUNTIF(U73:AB73,"*"&amp;'ICD codes-diseases'!$A$100&amp;"*"),"YES",IF(COUNTIF(U73:AB73,"*"&amp;'ICD codes-diseases'!$A$101&amp;"*"),"YES",IF(COUNTIF(U73:AB73,"*"&amp;'ICD codes-diseases'!$A$102&amp;"*"),"YES",IF(COUNTIF(U73:AB73,"*"&amp;'ICD codes-diseases'!$A$103&amp;"*"),"YES","NO"))))))))</f>
        <v>NO</v>
      </c>
      <c r="AI73" s="1" t="str">
        <f>IF(COUNTIF(U73:AB73,"*"&amp;'ICD codes-diseases'!$A$116&amp;"*"),"YES",IF(COUNTIF(U73:AB73,"*"&amp;'ICD codes-diseases'!$A$117&amp;"*"),"YES","NO"))</f>
        <v>NO</v>
      </c>
      <c r="AJ73" s="1" t="str">
        <f>IF(COUNTIF(U73:AB73,"*"&amp;'ICD codes-diseases'!$A$206&amp;"*"),"YES","NO")</f>
        <v>NO</v>
      </c>
      <c r="AK73" s="1" t="str">
        <f>IF(COUNTIF(U73:AB73,"*"&amp;'ICD codes-diseases'!$A$217&amp;"*"),"YES","NO")</f>
        <v>NO</v>
      </c>
      <c r="AL73" s="1" t="str">
        <f>IF(COUNTIF(U73:AB73,"*"&amp;'ICD codes-diseases'!$A$216&amp;"*"),"YES","NO")</f>
        <v>NO</v>
      </c>
      <c r="AM73" s="1" t="str">
        <f>IF(COUNTIF(U73:AB73,"*"&amp;'ICD codes-diseases'!$A$73&amp;"*"),"YES",IF(COUNTIF(U73:AB73,"*"&amp;'ICD codes-diseases'!$A$74&amp;"*"),"YES",IF(COUNTIF(U73:AB73,"*"&amp;'ICD codes-diseases'!$A$75&amp;"*"),"YES","NO")))</f>
        <v>YES</v>
      </c>
      <c r="AN73" s="1" t="str">
        <f>IF(COUNTIF(U73:AB73,"*"&amp;'ICD codes-diseases'!$A$76&amp;"*"),"YES",IF(COUNTIF(U73:AB73,"*"&amp;'ICD codes-diseases'!$A$77&amp;"*"),"YES",IF(COUNTIF(U73:AB73,"*"&amp;'ICD codes-diseases'!$A$78&amp;"*"),"YES","NO")))</f>
        <v>NO</v>
      </c>
      <c r="AO73" s="1" t="str">
        <f>IF(COUNTIF(U73:AB73,"*"&amp;'ICD codes-diseases'!$A$209&amp;"*"),"YES",IF(COUNTIF(U73:AB73,"*"&amp;'ICD codes-diseases'!$A$212&amp;"*"),"YES","NO"))</f>
        <v>NO</v>
      </c>
      <c r="AP73" s="1" t="str">
        <f>IF(COUNTIF(U73:AB73,"*"&amp;'ICD codes-diseases'!$A$47&amp;"*"),"YES",IF(COUNTIF(U73:AB73,"*"&amp;'ICD codes-diseases'!$A$48&amp;"*"),"YES",IF(COUNTIF(U73:AB73,"*"&amp;'ICD codes-diseases'!$A$49&amp;"*"),"YES",IF(COUNTIF(U73:AB73,"*"&amp;'ICD codes-diseases'!$A$50&amp;"*"),"YES",IF(COUNTIF(U73:AB73,"*"&amp;'ICD codes-diseases'!$A$52&amp;"*"),"YES",IF(COUNTIF(U73:AB73,"*"&amp;'ICD codes-diseases'!$A$53&amp;"*"),"YES",IF(COUNTIF(U73:AB73,"*"&amp;'ICD codes-diseases'!$A$54&amp;"*"),"YES",IF(COUNTIF(U73:AB73,"*"&amp;'ICD codes-diseases'!$A$55&amp;"*"),"YES",IF(COUNTIF(U73:AB73,"*"&amp;'ICD codes-diseases'!$A$56&amp;"*"),"YES",IF(COUNTIF(U73:AB73,"*"&amp;'ICD codes-diseases'!$A$57&amp;"*"),"YES",IF(COUNTIF(U73:AB73,"*"&amp;'ICD codes-diseases'!$A$58&amp;"*"),"YES",IF(COUNTIF(U73:AB73,"*"&amp;'ICD codes-diseases'!$A$60&amp;"*"),"YES",IF(COUNTIF(U73:AB73,"*"&amp;'ICD codes-diseases'!$A$61&amp;"*"),"YES","NO")))))))))))))</f>
        <v>YES</v>
      </c>
      <c r="AQ73" s="10" t="b">
        <f t="shared" si="13"/>
        <v>0</v>
      </c>
      <c r="AR73">
        <v>5</v>
      </c>
      <c r="AS73">
        <v>5</v>
      </c>
      <c r="AT73">
        <v>5</v>
      </c>
      <c r="AU73">
        <v>5</v>
      </c>
      <c r="AV73" t="b">
        <f t="shared" si="14"/>
        <v>0</v>
      </c>
      <c r="AW73">
        <v>0</v>
      </c>
      <c r="AX73">
        <v>34</v>
      </c>
      <c r="AY73">
        <v>5</v>
      </c>
      <c r="AZ73">
        <v>3</v>
      </c>
      <c r="BA73">
        <v>3</v>
      </c>
      <c r="BB73">
        <v>5</v>
      </c>
      <c r="BC73">
        <v>0</v>
      </c>
      <c r="BD73">
        <v>2</v>
      </c>
      <c r="BE73">
        <f t="shared" si="21"/>
        <v>0</v>
      </c>
      <c r="BF73" t="s">
        <v>37</v>
      </c>
      <c r="BG73" t="s">
        <v>37</v>
      </c>
      <c r="BH73">
        <f t="shared" si="22"/>
        <v>0</v>
      </c>
      <c r="BI73" t="s">
        <v>37</v>
      </c>
      <c r="BJ73" t="s">
        <v>37</v>
      </c>
      <c r="BK73" t="s">
        <v>37</v>
      </c>
      <c r="BL73" t="b">
        <v>1</v>
      </c>
      <c r="BM73" s="16">
        <v>4</v>
      </c>
      <c r="BN73" s="16">
        <v>4</v>
      </c>
      <c r="BO73" s="16">
        <v>4</v>
      </c>
      <c r="BP73" s="16">
        <v>4</v>
      </c>
      <c r="BQ73" s="16">
        <v>4</v>
      </c>
      <c r="BR73" s="16">
        <v>4</v>
      </c>
      <c r="BS73" s="16">
        <v>4</v>
      </c>
      <c r="BT73" s="16">
        <v>4</v>
      </c>
      <c r="BU73" s="16">
        <v>4</v>
      </c>
      <c r="BV73" s="16">
        <v>4</v>
      </c>
      <c r="BW73" s="16">
        <v>4</v>
      </c>
      <c r="BX73" s="16">
        <v>4</v>
      </c>
      <c r="BY73" s="16">
        <v>4</v>
      </c>
      <c r="BZ73" s="16">
        <v>4</v>
      </c>
      <c r="CA73" s="16">
        <v>4</v>
      </c>
      <c r="CB73" s="16">
        <v>4</v>
      </c>
      <c r="CC73" s="18">
        <v>4</v>
      </c>
      <c r="CD73" s="18">
        <v>4</v>
      </c>
      <c r="CE73" s="18">
        <v>4</v>
      </c>
      <c r="CF73" s="18">
        <v>4</v>
      </c>
      <c r="CG73" s="18">
        <v>4</v>
      </c>
      <c r="CH73" s="18">
        <v>4</v>
      </c>
      <c r="CI73" s="18">
        <v>4</v>
      </c>
      <c r="CJ73" s="18">
        <v>4</v>
      </c>
      <c r="CK73" s="18">
        <v>4</v>
      </c>
      <c r="CL73" s="18">
        <v>4</v>
      </c>
      <c r="CM73" s="18">
        <v>4</v>
      </c>
      <c r="CN73" s="18">
        <v>4</v>
      </c>
      <c r="CO73" s="18">
        <v>4</v>
      </c>
      <c r="CP73" s="18">
        <v>4</v>
      </c>
      <c r="CQ73" s="18">
        <v>4</v>
      </c>
      <c r="CR73" s="18">
        <v>4</v>
      </c>
      <c r="CS73">
        <f t="shared" si="15"/>
        <v>0</v>
      </c>
      <c r="CT73">
        <f t="shared" si="16"/>
        <v>32</v>
      </c>
      <c r="CU73">
        <f t="shared" si="17"/>
        <v>0</v>
      </c>
      <c r="CV73">
        <f t="shared" si="18"/>
        <v>32</v>
      </c>
      <c r="CW73">
        <v>2</v>
      </c>
      <c r="CX73">
        <v>2</v>
      </c>
      <c r="CY73">
        <v>4</v>
      </c>
      <c r="CZ73" t="b">
        <v>1</v>
      </c>
    </row>
    <row r="74" spans="1:104" x14ac:dyDescent="0.35">
      <c r="A74" s="10">
        <v>73</v>
      </c>
      <c r="B74" t="s">
        <v>435</v>
      </c>
      <c r="C74" s="1">
        <v>28953</v>
      </c>
      <c r="D74" s="9">
        <f t="shared" si="23"/>
        <v>39</v>
      </c>
      <c r="E74" s="9">
        <f t="shared" si="19"/>
        <v>1</v>
      </c>
      <c r="F74" s="1">
        <v>43172</v>
      </c>
      <c r="G74" s="3">
        <v>43290</v>
      </c>
      <c r="H74" s="12">
        <f t="shared" si="20"/>
        <v>3.8666666666666671</v>
      </c>
      <c r="I74">
        <v>2</v>
      </c>
      <c r="J74">
        <v>2</v>
      </c>
      <c r="K74">
        <f t="shared" si="12"/>
        <v>0</v>
      </c>
      <c r="L74" t="b">
        <v>0</v>
      </c>
      <c r="M74" t="b">
        <v>0</v>
      </c>
      <c r="N74" t="b">
        <v>0</v>
      </c>
      <c r="O74" t="b">
        <v>1</v>
      </c>
      <c r="P74" t="b">
        <v>0</v>
      </c>
      <c r="Q74" t="b">
        <v>0</v>
      </c>
      <c r="R74" t="b">
        <v>0</v>
      </c>
      <c r="S74" t="b">
        <v>0</v>
      </c>
      <c r="T74" t="b">
        <v>0</v>
      </c>
      <c r="U74" t="s">
        <v>131</v>
      </c>
      <c r="V74" t="s">
        <v>82</v>
      </c>
      <c r="W74" t="s">
        <v>43</v>
      </c>
      <c r="X74" t="s">
        <v>97</v>
      </c>
      <c r="Y74" t="s">
        <v>48</v>
      </c>
      <c r="Z74" t="s">
        <v>128</v>
      </c>
      <c r="AC74" s="11" t="str">
        <f>IF(OR(INDEX(U74='ICD-codes-stroke'!$A$1:$A$20,)),"1",IF(OR(INDEX(U74='ICD-codes-stroke'!$A$22:$A$35,)),"2",IF(OR(INDEX(U74='ICD-codes-stroke'!$A$37:$A$64,)),"3","")))</f>
        <v>3</v>
      </c>
      <c r="AD74" s="1" t="str">
        <f>IF(COUNTIF(U74:AB74,"*"&amp;'ICD codes-diseases'!$A$15&amp;"*"),"YES",IF(COUNTIF(U74:AB74,"*"&amp;'ICD codes-diseases'!$A$16&amp;"*"),"YES",IF(COUNTIF(U74:AB74,"*"&amp;'ICD codes-diseases'!$A$17&amp;"*"),"YES",IF(COUNTIF(U74:AB74,"*"&amp;'ICD codes-diseases'!$A$18&amp;"*"),"YES",IF(COUNTIF(U74:AB74,"*"&amp;'ICD codes-diseases'!$A$19&amp;"*"),"YES",IF(COUNTIF(U74:AB74,"*"&amp;'ICD codes-diseases'!$A$20&amp;"*"),"YES",IF(COUNTIF(U74:AB74,"*"&amp;'ICD codes-diseases'!$A$21&amp;"*"),"YES",IF(COUNTIF(U74:AB74,"*"&amp;'ICD codes-diseases'!$A$22&amp;"*"),"YES",IF(COUNTIF(U74:AB74,"*"&amp;'ICD codes-diseases'!$A$23&amp;"*"),"YES",IF(COUNTIF(U74:AB74,"*"&amp;'ICD codes-diseases'!$A$24&amp;"*"),"YES",IF(COUNTIF(U74:AB74,"*"&amp;'ICD codes-diseases'!$A$25&amp;"*"),"YES",IF(COUNTIF(U74:AB74,"*"&amp;'ICD codes-diseases'!$A$26&amp;"*"),"YES",IF(COUNTIF(U74:AB74,"*"&amp;'ICD codes-diseases'!$A$27&amp;"*"),"YES",IF(COUNTIF(U74:AB74,"*"&amp;'ICD codes-diseases'!$A$28&amp;"*"),"YES",IF(COUNTIF(U74:AB74,"*"&amp;'ICD codes-diseases'!$A$29&amp;"*"),"YES",IF(COUNTIF(U74:AB74,"*"&amp;'ICD codes-diseases'!$A$30&amp;"*"),"YES","NO"))))))))))))))))</f>
        <v>NO</v>
      </c>
      <c r="AE74" s="1" t="str">
        <f>IF(COUNTIF(U74:AB74,"*"&amp;'ICD codes-diseases'!$A$92&amp;"*"),"YES","NO")</f>
        <v>YES</v>
      </c>
      <c r="AF74" s="10" t="str">
        <f>IF(COUNTIF(U74:AB74,"*"&amp;'ICD codes-diseases'!$A$34&amp;"*"),"YES",IF(COUNTIF(U74:AB74,"*"&amp;'ICD codes-diseases'!$A$35&amp;"*"),"YES",IF(COUNTIF(U74:AB74,"*"&amp;'ICD codes-diseases'!$A$36&amp;"*"),"YES",IF(COUNTIF(U74:AB74,"*"&amp;'ICD codes-diseases'!$A$37&amp;"*"),"YES",IF(COUNTIF(U74:AB74,"*"&amp;'ICD codes-diseases'!$A$38&amp;"*"),"YES",IF(COUNTIF(U74:AB74,"*"&amp;'ICD codes-diseases'!$A$39&amp;"*"),"YES","NO"))))))</f>
        <v>YES</v>
      </c>
      <c r="AG74" s="1" t="str">
        <f>IF(COUNTIF(U74:AB74,'ICD codes-diseases'!$A$113),"YES","NO")</f>
        <v>NO</v>
      </c>
      <c r="AH74" s="1" t="str">
        <f>IF(COUNTIF(U74:AB74,"*"&amp;'ICD codes-diseases'!$A$96&amp;"*"),"YES",IF(COUNTIF(U74:AB74,"*"&amp;'ICD codes-diseases'!$A$97&amp;"*"),"YES",IF(COUNTIF(U74:AB74,"*"&amp;'ICD codes-diseases'!$A$98&amp;"*"),"YES",IF(COUNTIF(U74:AB74,"*"&amp;'ICD codes-diseases'!$A$99&amp;"*"),"YES",IF(COUNTIF(U74:AB74,"*"&amp;'ICD codes-diseases'!$A$100&amp;"*"),"YES",IF(COUNTIF(U74:AB74,"*"&amp;'ICD codes-diseases'!$A$101&amp;"*"),"YES",IF(COUNTIF(U74:AB74,"*"&amp;'ICD codes-diseases'!$A$102&amp;"*"),"YES",IF(COUNTIF(U74:AB74,"*"&amp;'ICD codes-diseases'!$A$103&amp;"*"),"YES","NO"))))))))</f>
        <v>NO</v>
      </c>
      <c r="AI74" s="1" t="str">
        <f>IF(COUNTIF(U74:AB74,"*"&amp;'ICD codes-diseases'!$A$116&amp;"*"),"YES",IF(COUNTIF(U74:AB74,"*"&amp;'ICD codes-diseases'!$A$117&amp;"*"),"YES","NO"))</f>
        <v>NO</v>
      </c>
      <c r="AJ74" s="1" t="str">
        <f>IF(COUNTIF(U74:AB74,"*"&amp;'ICD codes-diseases'!$A$206&amp;"*"),"YES","NO")</f>
        <v>NO</v>
      </c>
      <c r="AK74" s="1" t="str">
        <f>IF(COUNTIF(U74:AB74,"*"&amp;'ICD codes-diseases'!$A$217&amp;"*"),"YES","NO")</f>
        <v>NO</v>
      </c>
      <c r="AL74" s="1" t="str">
        <f>IF(COUNTIF(U74:AB74,"*"&amp;'ICD codes-diseases'!$A$216&amp;"*"),"YES","NO")</f>
        <v>NO</v>
      </c>
      <c r="AM74" s="1" t="str">
        <f>IF(COUNTIF(U74:AB74,"*"&amp;'ICD codes-diseases'!$A$73&amp;"*"),"YES",IF(COUNTIF(U74:AB74,"*"&amp;'ICD codes-diseases'!$A$74&amp;"*"),"YES",IF(COUNTIF(U74:AB74,"*"&amp;'ICD codes-diseases'!$A$75&amp;"*"),"YES","NO")))</f>
        <v>YES</v>
      </c>
      <c r="AN74" s="1" t="str">
        <f>IF(COUNTIF(U74:AB74,"*"&amp;'ICD codes-diseases'!$A$76&amp;"*"),"YES",IF(COUNTIF(U74:AB74,"*"&amp;'ICD codes-diseases'!$A$77&amp;"*"),"YES",IF(COUNTIF(U74:AB74,"*"&amp;'ICD codes-diseases'!$A$78&amp;"*"),"YES","NO")))</f>
        <v>NO</v>
      </c>
      <c r="AO74" s="1" t="str">
        <f>IF(COUNTIF(U74:AB74,"*"&amp;'ICD codes-diseases'!$A$209&amp;"*"),"YES",IF(COUNTIF(U74:AB74,"*"&amp;'ICD codes-diseases'!$A$212&amp;"*"),"YES","NO"))</f>
        <v>NO</v>
      </c>
      <c r="AP74" s="1" t="str">
        <f>IF(COUNTIF(U74:AB74,"*"&amp;'ICD codes-diseases'!$A$47&amp;"*"),"YES",IF(COUNTIF(U74:AB74,"*"&amp;'ICD codes-diseases'!$A$48&amp;"*"),"YES",IF(COUNTIF(U74:AB74,"*"&amp;'ICD codes-diseases'!$A$49&amp;"*"),"YES",IF(COUNTIF(U74:AB74,"*"&amp;'ICD codes-diseases'!$A$50&amp;"*"),"YES",IF(COUNTIF(U74:AB74,"*"&amp;'ICD codes-diseases'!$A$52&amp;"*"),"YES",IF(COUNTIF(U74:AB74,"*"&amp;'ICD codes-diseases'!$A$53&amp;"*"),"YES",IF(COUNTIF(U74:AB74,"*"&amp;'ICD codes-diseases'!$A$54&amp;"*"),"YES",IF(COUNTIF(U74:AB74,"*"&amp;'ICD codes-diseases'!$A$55&amp;"*"),"YES",IF(COUNTIF(U74:AB74,"*"&amp;'ICD codes-diseases'!$A$56&amp;"*"),"YES",IF(COUNTIF(U74:AB74,"*"&amp;'ICD codes-diseases'!$A$57&amp;"*"),"YES",IF(COUNTIF(U74:AB74,"*"&amp;'ICD codes-diseases'!$A$58&amp;"*"),"YES",IF(COUNTIF(U74:AB74,"*"&amp;'ICD codes-diseases'!$A$60&amp;"*"),"YES",IF(COUNTIF(U74:AB74,"*"&amp;'ICD codes-diseases'!$A$61&amp;"*"),"YES","NO")))))))))))))</f>
        <v>NO</v>
      </c>
      <c r="AQ74" s="10" t="b">
        <f t="shared" si="13"/>
        <v>0</v>
      </c>
      <c r="AR74">
        <v>5</v>
      </c>
      <c r="AS74">
        <v>5</v>
      </c>
      <c r="AT74">
        <v>5</v>
      </c>
      <c r="AU74">
        <v>5</v>
      </c>
      <c r="AV74" t="b">
        <f t="shared" si="14"/>
        <v>0</v>
      </c>
      <c r="AW74">
        <v>0</v>
      </c>
      <c r="AX74">
        <v>47</v>
      </c>
      <c r="AY74">
        <v>10</v>
      </c>
      <c r="AZ74">
        <v>0</v>
      </c>
      <c r="BA74">
        <v>3</v>
      </c>
      <c r="BB74">
        <v>4</v>
      </c>
      <c r="BC74">
        <v>0</v>
      </c>
      <c r="BD74">
        <v>2</v>
      </c>
      <c r="BE74">
        <f t="shared" si="21"/>
        <v>2</v>
      </c>
      <c r="BF74" t="s">
        <v>37</v>
      </c>
      <c r="BG74" t="s">
        <v>38</v>
      </c>
      <c r="BH74">
        <f t="shared" si="22"/>
        <v>0</v>
      </c>
      <c r="BI74" t="s">
        <v>37</v>
      </c>
      <c r="BJ74" t="s">
        <v>37</v>
      </c>
      <c r="BK74" t="s">
        <v>37</v>
      </c>
      <c r="BL74" t="b">
        <v>0</v>
      </c>
      <c r="BM74" s="16">
        <v>0</v>
      </c>
      <c r="BN74" s="16">
        <v>0</v>
      </c>
      <c r="BO74" s="16">
        <v>0</v>
      </c>
      <c r="BP74" s="16">
        <v>4</v>
      </c>
      <c r="BQ74" s="16">
        <v>1</v>
      </c>
      <c r="BR74" s="16">
        <v>0</v>
      </c>
      <c r="BS74" s="16">
        <v>0</v>
      </c>
      <c r="BT74" s="16">
        <v>4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4</v>
      </c>
      <c r="CA74" s="16">
        <v>1</v>
      </c>
      <c r="CB74" s="16">
        <v>4</v>
      </c>
      <c r="CC74" s="18">
        <v>0</v>
      </c>
      <c r="CD74" s="18">
        <v>1</v>
      </c>
      <c r="CE74" s="18">
        <v>0</v>
      </c>
      <c r="CF74" s="18">
        <v>0</v>
      </c>
      <c r="CG74" s="18">
        <v>0</v>
      </c>
      <c r="CH74" s="18">
        <v>1</v>
      </c>
      <c r="CI74" s="18">
        <v>1</v>
      </c>
      <c r="CJ74" s="18">
        <v>1</v>
      </c>
      <c r="CK74" s="18">
        <v>0</v>
      </c>
      <c r="CL74" s="18">
        <v>0</v>
      </c>
      <c r="CM74" s="18">
        <v>0</v>
      </c>
      <c r="CN74" s="18">
        <v>0</v>
      </c>
      <c r="CO74" s="18">
        <v>0</v>
      </c>
      <c r="CP74" s="18">
        <v>0</v>
      </c>
      <c r="CQ74" s="18">
        <v>1</v>
      </c>
      <c r="CR74" s="18">
        <v>1</v>
      </c>
      <c r="CS74">
        <f t="shared" si="15"/>
        <v>8</v>
      </c>
      <c r="CT74">
        <f t="shared" si="16"/>
        <v>4</v>
      </c>
      <c r="CU74">
        <f t="shared" si="17"/>
        <v>0</v>
      </c>
      <c r="CV74">
        <f t="shared" si="18"/>
        <v>12</v>
      </c>
      <c r="CW74">
        <v>0</v>
      </c>
      <c r="CX74">
        <v>0</v>
      </c>
      <c r="CY74">
        <v>4</v>
      </c>
      <c r="CZ74" t="b">
        <v>1</v>
      </c>
    </row>
    <row r="75" spans="1:104" x14ac:dyDescent="0.35">
      <c r="A75" s="10">
        <v>74</v>
      </c>
      <c r="B75" t="s">
        <v>435</v>
      </c>
      <c r="C75" s="1">
        <v>17963</v>
      </c>
      <c r="D75" s="9">
        <f t="shared" si="23"/>
        <v>69</v>
      </c>
      <c r="E75" s="9">
        <f t="shared" si="19"/>
        <v>3</v>
      </c>
      <c r="F75" s="1">
        <v>43205</v>
      </c>
      <c r="G75" s="3">
        <v>43290</v>
      </c>
      <c r="H75" s="12">
        <f t="shared" si="20"/>
        <v>2.8</v>
      </c>
      <c r="I75">
        <v>5</v>
      </c>
      <c r="J75">
        <v>0</v>
      </c>
      <c r="K75">
        <f t="shared" si="12"/>
        <v>6</v>
      </c>
      <c r="L75" t="b">
        <v>0</v>
      </c>
      <c r="M75" t="b">
        <v>0</v>
      </c>
      <c r="N75" t="b">
        <v>0</v>
      </c>
      <c r="O75" t="b">
        <v>0</v>
      </c>
      <c r="P75" t="b">
        <v>0</v>
      </c>
      <c r="Q75" t="b">
        <v>0</v>
      </c>
      <c r="R75" t="b">
        <v>0</v>
      </c>
      <c r="S75" t="b">
        <v>1</v>
      </c>
      <c r="T75" t="b">
        <v>0</v>
      </c>
      <c r="U75" t="s">
        <v>57</v>
      </c>
      <c r="V75" t="s">
        <v>74</v>
      </c>
      <c r="W75" t="s">
        <v>54</v>
      </c>
      <c r="X75" t="s">
        <v>132</v>
      </c>
      <c r="Y75" t="s">
        <v>133</v>
      </c>
      <c r="AC75" s="11" t="str">
        <f>IF(OR(INDEX(U75='ICD-codes-stroke'!$A$1:$A$20,)),"1",IF(OR(INDEX(U75='ICD-codes-stroke'!$A$22:$A$35,)),"2",IF(OR(INDEX(U75='ICD-codes-stroke'!$A$37:$A$64,)),"3","")))</f>
        <v>3</v>
      </c>
      <c r="AD75" s="1" t="str">
        <f>IF(COUNTIF(U75:AB75,"*"&amp;'ICD codes-diseases'!$A$15&amp;"*"),"YES",IF(COUNTIF(U75:AB75,"*"&amp;'ICD codes-diseases'!$A$16&amp;"*"),"YES",IF(COUNTIF(U75:AB75,"*"&amp;'ICD codes-diseases'!$A$17&amp;"*"),"YES",IF(COUNTIF(U75:AB75,"*"&amp;'ICD codes-diseases'!$A$18&amp;"*"),"YES",IF(COUNTIF(U75:AB75,"*"&amp;'ICD codes-diseases'!$A$19&amp;"*"),"YES",IF(COUNTIF(U75:AB75,"*"&amp;'ICD codes-diseases'!$A$20&amp;"*"),"YES",IF(COUNTIF(U75:AB75,"*"&amp;'ICD codes-diseases'!$A$21&amp;"*"),"YES",IF(COUNTIF(U75:AB75,"*"&amp;'ICD codes-diseases'!$A$22&amp;"*"),"YES",IF(COUNTIF(U75:AB75,"*"&amp;'ICD codes-diseases'!$A$23&amp;"*"),"YES",IF(COUNTIF(U75:AB75,"*"&amp;'ICD codes-diseases'!$A$24&amp;"*"),"YES",IF(COUNTIF(U75:AB75,"*"&amp;'ICD codes-diseases'!$A$25&amp;"*"),"YES",IF(COUNTIF(U75:AB75,"*"&amp;'ICD codes-diseases'!$A$26&amp;"*"),"YES",IF(COUNTIF(U75:AB75,"*"&amp;'ICD codes-diseases'!$A$27&amp;"*"),"YES",IF(COUNTIF(U75:AB75,"*"&amp;'ICD codes-diseases'!$A$28&amp;"*"),"YES",IF(COUNTIF(U75:AB75,"*"&amp;'ICD codes-diseases'!$A$29&amp;"*"),"YES",IF(COUNTIF(U75:AB75,"*"&amp;'ICD codes-diseases'!$A$30&amp;"*"),"YES","NO"))))))))))))))))</f>
        <v>NO</v>
      </c>
      <c r="AE75" s="1" t="str">
        <f>IF(COUNTIF(U75:AB75,"*"&amp;'ICD codes-diseases'!$A$92&amp;"*"),"YES","NO")</f>
        <v>NO</v>
      </c>
      <c r="AF75" s="10" t="str">
        <f>IF(COUNTIF(U75:AB75,"*"&amp;'ICD codes-diseases'!$A$34&amp;"*"),"YES",IF(COUNTIF(U75:AB75,"*"&amp;'ICD codes-diseases'!$A$35&amp;"*"),"YES",IF(COUNTIF(U75:AB75,"*"&amp;'ICD codes-diseases'!$A$36&amp;"*"),"YES",IF(COUNTIF(U75:AB75,"*"&amp;'ICD codes-diseases'!$A$37&amp;"*"),"YES",IF(COUNTIF(U75:AB75,"*"&amp;'ICD codes-diseases'!$A$38&amp;"*"),"YES",IF(COUNTIF(U75:AB75,"*"&amp;'ICD codes-diseases'!$A$39&amp;"*"),"YES","NO"))))))</f>
        <v>NO</v>
      </c>
      <c r="AG75" s="1" t="str">
        <f>IF(COUNTIF(U75:AB75,'ICD codes-diseases'!$A$113),"YES","NO")</f>
        <v>NO</v>
      </c>
      <c r="AH75" s="1" t="str">
        <f>IF(COUNTIF(U75:AB75,"*"&amp;'ICD codes-diseases'!$A$96&amp;"*"),"YES",IF(COUNTIF(U75:AB75,"*"&amp;'ICD codes-diseases'!$A$97&amp;"*"),"YES",IF(COUNTIF(U75:AB75,"*"&amp;'ICD codes-diseases'!$A$98&amp;"*"),"YES",IF(COUNTIF(U75:AB75,"*"&amp;'ICD codes-diseases'!$A$99&amp;"*"),"YES",IF(COUNTIF(U75:AB75,"*"&amp;'ICD codes-diseases'!$A$100&amp;"*"),"YES",IF(COUNTIF(U75:AB75,"*"&amp;'ICD codes-diseases'!$A$101&amp;"*"),"YES",IF(COUNTIF(U75:AB75,"*"&amp;'ICD codes-diseases'!$A$102&amp;"*"),"YES",IF(COUNTIF(U75:AB75,"*"&amp;'ICD codes-diseases'!$A$103&amp;"*"),"YES","NO"))))))))</f>
        <v>NO</v>
      </c>
      <c r="AI75" s="1" t="str">
        <f>IF(COUNTIF(U75:AB75,"*"&amp;'ICD codes-diseases'!$A$116&amp;"*"),"YES",IF(COUNTIF(U75:AB75,"*"&amp;'ICD codes-diseases'!$A$117&amp;"*"),"YES","NO"))</f>
        <v>NO</v>
      </c>
      <c r="AJ75" s="1" t="str">
        <f>IF(COUNTIF(U75:AB75,"*"&amp;'ICD codes-diseases'!$A$206&amp;"*"),"YES","NO")</f>
        <v>NO</v>
      </c>
      <c r="AK75" s="1" t="str">
        <f>IF(COUNTIF(U75:AB75,"*"&amp;'ICD codes-diseases'!$A$217&amp;"*"),"YES","NO")</f>
        <v>NO</v>
      </c>
      <c r="AL75" s="1" t="str">
        <f>IF(COUNTIF(U75:AB75,"*"&amp;'ICD codes-diseases'!$A$216&amp;"*"),"YES","NO")</f>
        <v>NO</v>
      </c>
      <c r="AM75" s="1" t="str">
        <f>IF(COUNTIF(U75:AB75,"*"&amp;'ICD codes-diseases'!$A$73&amp;"*"),"YES",IF(COUNTIF(U75:AB75,"*"&amp;'ICD codes-diseases'!$A$74&amp;"*"),"YES",IF(COUNTIF(U75:AB75,"*"&amp;'ICD codes-diseases'!$A$75&amp;"*"),"YES","NO")))</f>
        <v>YES</v>
      </c>
      <c r="AN75" s="1" t="str">
        <f>IF(COUNTIF(U75:AB75,"*"&amp;'ICD codes-diseases'!$A$76&amp;"*"),"YES",IF(COUNTIF(U75:AB75,"*"&amp;'ICD codes-diseases'!$A$77&amp;"*"),"YES",IF(COUNTIF(U75:AB75,"*"&amp;'ICD codes-diseases'!$A$78&amp;"*"),"YES","NO")))</f>
        <v>NO</v>
      </c>
      <c r="AO75" s="1" t="str">
        <f>IF(COUNTIF(U75:AB75,"*"&amp;'ICD codes-diseases'!$A$209&amp;"*"),"YES",IF(COUNTIF(U75:AB75,"*"&amp;'ICD codes-diseases'!$A$212&amp;"*"),"YES","NO"))</f>
        <v>NO</v>
      </c>
      <c r="AP75" s="1" t="str">
        <f>IF(COUNTIF(U75:AB75,"*"&amp;'ICD codes-diseases'!$A$47&amp;"*"),"YES",IF(COUNTIF(U75:AB75,"*"&amp;'ICD codes-diseases'!$A$48&amp;"*"),"YES",IF(COUNTIF(U75:AB75,"*"&amp;'ICD codes-diseases'!$A$49&amp;"*"),"YES",IF(COUNTIF(U75:AB75,"*"&amp;'ICD codes-diseases'!$A$50&amp;"*"),"YES",IF(COUNTIF(U75:AB75,"*"&amp;'ICD codes-diseases'!$A$52&amp;"*"),"YES",IF(COUNTIF(U75:AB75,"*"&amp;'ICD codes-diseases'!$A$53&amp;"*"),"YES",IF(COUNTIF(U75:AB75,"*"&amp;'ICD codes-diseases'!$A$54&amp;"*"),"YES",IF(COUNTIF(U75:AB75,"*"&amp;'ICD codes-diseases'!$A$55&amp;"*"),"YES",IF(COUNTIF(U75:AB75,"*"&amp;'ICD codes-diseases'!$A$56&amp;"*"),"YES",IF(COUNTIF(U75:AB75,"*"&amp;'ICD codes-diseases'!$A$57&amp;"*"),"YES",IF(COUNTIF(U75:AB75,"*"&amp;'ICD codes-diseases'!$A$58&amp;"*"),"YES",IF(COUNTIF(U75:AB75,"*"&amp;'ICD codes-diseases'!$A$60&amp;"*"),"YES",IF(COUNTIF(U75:AB75,"*"&amp;'ICD codes-diseases'!$A$61&amp;"*"),"YES","NO")))))))))))))</f>
        <v>NO</v>
      </c>
      <c r="AQ75" s="10" t="b">
        <f t="shared" si="13"/>
        <v>0</v>
      </c>
      <c r="AR75">
        <v>5</v>
      </c>
      <c r="AS75">
        <v>5</v>
      </c>
      <c r="AT75">
        <v>5</v>
      </c>
      <c r="AU75">
        <v>5</v>
      </c>
      <c r="AV75" t="b">
        <f t="shared" si="14"/>
        <v>0</v>
      </c>
      <c r="AW75">
        <v>0</v>
      </c>
      <c r="AX75">
        <v>103</v>
      </c>
      <c r="AY75">
        <v>90</v>
      </c>
      <c r="AZ75">
        <v>0</v>
      </c>
      <c r="BA75">
        <v>3</v>
      </c>
      <c r="BB75">
        <v>1</v>
      </c>
      <c r="BC75">
        <v>0</v>
      </c>
      <c r="BD75">
        <v>5</v>
      </c>
      <c r="BE75">
        <f t="shared" si="21"/>
        <v>2</v>
      </c>
      <c r="BF75" t="s">
        <v>37</v>
      </c>
      <c r="BG75" t="s">
        <v>38</v>
      </c>
      <c r="BH75">
        <f t="shared" si="22"/>
        <v>3</v>
      </c>
      <c r="BI75" t="s">
        <v>38</v>
      </c>
      <c r="BJ75" t="s">
        <v>38</v>
      </c>
      <c r="BK75" t="s">
        <v>37</v>
      </c>
      <c r="BL75" t="b">
        <v>0</v>
      </c>
      <c r="BM75" s="16">
        <v>7</v>
      </c>
      <c r="BN75" s="16">
        <v>4</v>
      </c>
      <c r="BO75" s="16">
        <v>0</v>
      </c>
      <c r="BP75" s="16">
        <v>3</v>
      </c>
      <c r="BQ75" s="16">
        <v>3</v>
      </c>
      <c r="BR75" s="16">
        <v>4</v>
      </c>
      <c r="BS75" s="16">
        <v>1</v>
      </c>
      <c r="BT75" s="16">
        <v>4</v>
      </c>
      <c r="BU75" s="16">
        <v>7</v>
      </c>
      <c r="BV75" s="16">
        <v>7</v>
      </c>
      <c r="BW75" s="16">
        <v>4</v>
      </c>
      <c r="BX75" s="16">
        <v>4</v>
      </c>
      <c r="BY75" s="16">
        <v>4</v>
      </c>
      <c r="BZ75" s="16">
        <v>7</v>
      </c>
      <c r="CA75" s="16">
        <v>7</v>
      </c>
      <c r="CB75" s="16">
        <v>4</v>
      </c>
      <c r="CC75" s="18">
        <v>4</v>
      </c>
      <c r="CD75" s="18">
        <v>4</v>
      </c>
      <c r="CE75" s="18">
        <v>7</v>
      </c>
      <c r="CF75" s="18">
        <v>4</v>
      </c>
      <c r="CG75" s="18">
        <v>4</v>
      </c>
      <c r="CH75" s="18">
        <v>4</v>
      </c>
      <c r="CI75" s="18">
        <v>4</v>
      </c>
      <c r="CJ75" s="18">
        <v>4</v>
      </c>
      <c r="CK75" s="18">
        <v>4</v>
      </c>
      <c r="CL75" s="18">
        <v>4</v>
      </c>
      <c r="CM75" s="18">
        <v>7</v>
      </c>
      <c r="CN75" s="18">
        <v>4</v>
      </c>
      <c r="CO75" s="18">
        <v>7</v>
      </c>
      <c r="CP75" s="18">
        <v>4</v>
      </c>
      <c r="CQ75" s="18">
        <v>7</v>
      </c>
      <c r="CR75" s="18">
        <v>4</v>
      </c>
      <c r="CS75">
        <f t="shared" si="15"/>
        <v>1</v>
      </c>
      <c r="CT75">
        <f t="shared" si="16"/>
        <v>19</v>
      </c>
      <c r="CU75">
        <f t="shared" si="17"/>
        <v>2</v>
      </c>
      <c r="CV75">
        <f t="shared" si="18"/>
        <v>22</v>
      </c>
      <c r="CW75">
        <v>0</v>
      </c>
      <c r="CX75">
        <v>1</v>
      </c>
      <c r="CY75">
        <v>2</v>
      </c>
      <c r="CZ75" t="b">
        <v>1</v>
      </c>
    </row>
    <row r="76" spans="1:104" x14ac:dyDescent="0.35">
      <c r="A76" s="10">
        <v>75</v>
      </c>
      <c r="B76" t="s">
        <v>436</v>
      </c>
      <c r="C76" s="1">
        <v>16480</v>
      </c>
      <c r="D76" s="9">
        <f t="shared" si="23"/>
        <v>73</v>
      </c>
      <c r="E76" s="9">
        <f t="shared" si="19"/>
        <v>3</v>
      </c>
      <c r="F76" s="1">
        <v>43161</v>
      </c>
      <c r="G76" s="3">
        <v>43300</v>
      </c>
      <c r="H76" s="12">
        <f t="shared" si="20"/>
        <v>4.5666666666666664</v>
      </c>
      <c r="I76">
        <v>3</v>
      </c>
      <c r="J76">
        <v>2</v>
      </c>
      <c r="K76">
        <f t="shared" si="12"/>
        <v>6</v>
      </c>
      <c r="L76" t="b">
        <v>0</v>
      </c>
      <c r="M76" t="b">
        <v>0</v>
      </c>
      <c r="N76" t="b">
        <v>0</v>
      </c>
      <c r="O76" t="b">
        <v>0</v>
      </c>
      <c r="P76" t="b">
        <v>0</v>
      </c>
      <c r="Q76" t="b">
        <v>0</v>
      </c>
      <c r="R76" t="b">
        <v>0</v>
      </c>
      <c r="S76" t="b">
        <v>1</v>
      </c>
      <c r="T76" t="b">
        <v>0</v>
      </c>
      <c r="U76" t="s">
        <v>134</v>
      </c>
      <c r="V76" t="s">
        <v>75</v>
      </c>
      <c r="W76" t="s">
        <v>51</v>
      </c>
      <c r="X76" t="s">
        <v>48</v>
      </c>
      <c r="Y76" t="s">
        <v>135</v>
      </c>
      <c r="Z76" t="s">
        <v>120</v>
      </c>
      <c r="AA76" t="s">
        <v>59</v>
      </c>
      <c r="AC76" s="11" t="str">
        <f>IF(OR(INDEX(U76='ICD-codes-stroke'!$A$1:$A$20,)),"1",IF(OR(INDEX(U76='ICD-codes-stroke'!$A$22:$A$35,)),"2",IF(OR(INDEX(U76='ICD-codes-stroke'!$A$37:$A$64,)),"3","")))</f>
        <v>3</v>
      </c>
      <c r="AD76" s="1" t="str">
        <f>IF(COUNTIF(U76:AB76,"*"&amp;'ICD codes-diseases'!$A$15&amp;"*"),"YES",IF(COUNTIF(U76:AB76,"*"&amp;'ICD codes-diseases'!$A$16&amp;"*"),"YES",IF(COUNTIF(U76:AB76,"*"&amp;'ICD codes-diseases'!$A$17&amp;"*"),"YES",IF(COUNTIF(U76:AB76,"*"&amp;'ICD codes-diseases'!$A$18&amp;"*"),"YES",IF(COUNTIF(U76:AB76,"*"&amp;'ICD codes-diseases'!$A$19&amp;"*"),"YES",IF(COUNTIF(U76:AB76,"*"&amp;'ICD codes-diseases'!$A$20&amp;"*"),"YES",IF(COUNTIF(U76:AB76,"*"&amp;'ICD codes-diseases'!$A$21&amp;"*"),"YES",IF(COUNTIF(U76:AB76,"*"&amp;'ICD codes-diseases'!$A$22&amp;"*"),"YES",IF(COUNTIF(U76:AB76,"*"&amp;'ICD codes-diseases'!$A$23&amp;"*"),"YES",IF(COUNTIF(U76:AB76,"*"&amp;'ICD codes-diseases'!$A$24&amp;"*"),"YES",IF(COUNTIF(U76:AB76,"*"&amp;'ICD codes-diseases'!$A$25&amp;"*"),"YES",IF(COUNTIF(U76:AB76,"*"&amp;'ICD codes-diseases'!$A$26&amp;"*"),"YES",IF(COUNTIF(U76:AB76,"*"&amp;'ICD codes-diseases'!$A$27&amp;"*"),"YES",IF(COUNTIF(U76:AB76,"*"&amp;'ICD codes-diseases'!$A$28&amp;"*"),"YES",IF(COUNTIF(U76:AB76,"*"&amp;'ICD codes-diseases'!$A$29&amp;"*"),"YES",IF(COUNTIF(U76:AB76,"*"&amp;'ICD codes-diseases'!$A$30&amp;"*"),"YES","NO"))))))))))))))))</f>
        <v>NO</v>
      </c>
      <c r="AE76" s="1" t="str">
        <f>IF(COUNTIF(U76:AB76,"*"&amp;'ICD codes-diseases'!$A$92&amp;"*"),"YES","NO")</f>
        <v>YES</v>
      </c>
      <c r="AF76" s="10" t="str">
        <f>IF(COUNTIF(U76:AB76,"*"&amp;'ICD codes-diseases'!$A$34&amp;"*"),"YES",IF(COUNTIF(U76:AB76,"*"&amp;'ICD codes-diseases'!$A$35&amp;"*"),"YES",IF(COUNTIF(U76:AB76,"*"&amp;'ICD codes-diseases'!$A$36&amp;"*"),"YES",IF(COUNTIF(U76:AB76,"*"&amp;'ICD codes-diseases'!$A$37&amp;"*"),"YES",IF(COUNTIF(U76:AB76,"*"&amp;'ICD codes-diseases'!$A$38&amp;"*"),"YES",IF(COUNTIF(U76:AB76,"*"&amp;'ICD codes-diseases'!$A$39&amp;"*"),"YES","NO"))))))</f>
        <v>NO</v>
      </c>
      <c r="AG76" s="1" t="str">
        <f>IF(COUNTIF(U76:AB76,'ICD codes-diseases'!$A$113),"YES","NO")</f>
        <v>NO</v>
      </c>
      <c r="AH76" s="1" t="str">
        <f>IF(COUNTIF(U76:AB76,"*"&amp;'ICD codes-diseases'!$A$96&amp;"*"),"YES",IF(COUNTIF(U76:AB76,"*"&amp;'ICD codes-diseases'!$A$97&amp;"*"),"YES",IF(COUNTIF(U76:AB76,"*"&amp;'ICD codes-diseases'!$A$98&amp;"*"),"YES",IF(COUNTIF(U76:AB76,"*"&amp;'ICD codes-diseases'!$A$99&amp;"*"),"YES",IF(COUNTIF(U76:AB76,"*"&amp;'ICD codes-diseases'!$A$100&amp;"*"),"YES",IF(COUNTIF(U76:AB76,"*"&amp;'ICD codes-diseases'!$A$101&amp;"*"),"YES",IF(COUNTIF(U76:AB76,"*"&amp;'ICD codes-diseases'!$A$102&amp;"*"),"YES",IF(COUNTIF(U76:AB76,"*"&amp;'ICD codes-diseases'!$A$103&amp;"*"),"YES","NO"))))))))</f>
        <v>NO</v>
      </c>
      <c r="AI76" s="1" t="str">
        <f>IF(COUNTIF(U76:AB76,"*"&amp;'ICD codes-diseases'!$A$116&amp;"*"),"YES",IF(COUNTIF(U76:AB76,"*"&amp;'ICD codes-diseases'!$A$117&amp;"*"),"YES","NO"))</f>
        <v>NO</v>
      </c>
      <c r="AJ76" s="1" t="str">
        <f>IF(COUNTIF(U76:AB76,"*"&amp;'ICD codes-diseases'!$A$206&amp;"*"),"YES","NO")</f>
        <v>NO</v>
      </c>
      <c r="AK76" s="1" t="str">
        <f>IF(COUNTIF(U76:AB76,"*"&amp;'ICD codes-diseases'!$A$217&amp;"*"),"YES","NO")</f>
        <v>NO</v>
      </c>
      <c r="AL76" s="1" t="str">
        <f>IF(COUNTIF(U76:AB76,"*"&amp;'ICD codes-diseases'!$A$216&amp;"*"),"YES","NO")</f>
        <v>YES</v>
      </c>
      <c r="AM76" s="1" t="str">
        <f>IF(COUNTIF(U76:AB76,"*"&amp;'ICD codes-diseases'!$A$73&amp;"*"),"YES",IF(COUNTIF(U76:AB76,"*"&amp;'ICD codes-diseases'!$A$74&amp;"*"),"YES",IF(COUNTIF(U76:AB76,"*"&amp;'ICD codes-diseases'!$A$75&amp;"*"),"YES","NO")))</f>
        <v>YES</v>
      </c>
      <c r="AN76" s="1" t="str">
        <f>IF(COUNTIF(U76:AB76,"*"&amp;'ICD codes-diseases'!$A$76&amp;"*"),"YES",IF(COUNTIF(U76:AB76,"*"&amp;'ICD codes-diseases'!$A$77&amp;"*"),"YES",IF(COUNTIF(U76:AB76,"*"&amp;'ICD codes-diseases'!$A$78&amp;"*"),"YES","NO")))</f>
        <v>NO</v>
      </c>
      <c r="AO76" s="1" t="str">
        <f>IF(COUNTIF(U76:AB76,"*"&amp;'ICD codes-diseases'!$A$209&amp;"*"),"YES",IF(COUNTIF(U76:AB76,"*"&amp;'ICD codes-diseases'!$A$212&amp;"*"),"YES","NO"))</f>
        <v>NO</v>
      </c>
      <c r="AP76" s="1" t="str">
        <f>IF(COUNTIF(U76:AB76,"*"&amp;'ICD codes-diseases'!$A$47&amp;"*"),"YES",IF(COUNTIF(U76:AB76,"*"&amp;'ICD codes-diseases'!$A$48&amp;"*"),"YES",IF(COUNTIF(U76:AB76,"*"&amp;'ICD codes-diseases'!$A$49&amp;"*"),"YES",IF(COUNTIF(U76:AB76,"*"&amp;'ICD codes-diseases'!$A$50&amp;"*"),"YES",IF(COUNTIF(U76:AB76,"*"&amp;'ICD codes-diseases'!$A$52&amp;"*"),"YES",IF(COUNTIF(U76:AB76,"*"&amp;'ICD codes-diseases'!$A$53&amp;"*"),"YES",IF(COUNTIF(U76:AB76,"*"&amp;'ICD codes-diseases'!$A$54&amp;"*"),"YES",IF(COUNTIF(U76:AB76,"*"&amp;'ICD codes-diseases'!$A$55&amp;"*"),"YES",IF(COUNTIF(U76:AB76,"*"&amp;'ICD codes-diseases'!$A$56&amp;"*"),"YES",IF(COUNTIF(U76:AB76,"*"&amp;'ICD codes-diseases'!$A$57&amp;"*"),"YES",IF(COUNTIF(U76:AB76,"*"&amp;'ICD codes-diseases'!$A$58&amp;"*"),"YES",IF(COUNTIF(U76:AB76,"*"&amp;'ICD codes-diseases'!$A$60&amp;"*"),"YES",IF(COUNTIF(U76:AB76,"*"&amp;'ICD codes-diseases'!$A$61&amp;"*"),"YES","NO")))))))))))))</f>
        <v>NO</v>
      </c>
      <c r="AQ76" s="10" t="b">
        <f t="shared" si="13"/>
        <v>0</v>
      </c>
      <c r="AR76">
        <v>5</v>
      </c>
      <c r="AS76">
        <v>5</v>
      </c>
      <c r="AT76">
        <v>5</v>
      </c>
      <c r="AU76">
        <v>5</v>
      </c>
      <c r="AV76" t="b">
        <f t="shared" si="14"/>
        <v>0</v>
      </c>
      <c r="AW76">
        <v>0</v>
      </c>
      <c r="AX76">
        <v>109</v>
      </c>
      <c r="AY76">
        <v>100</v>
      </c>
      <c r="AZ76">
        <v>1</v>
      </c>
      <c r="BA76">
        <v>3</v>
      </c>
      <c r="BB76">
        <v>4</v>
      </c>
      <c r="BC76">
        <v>0</v>
      </c>
      <c r="BD76">
        <v>2</v>
      </c>
      <c r="BE76">
        <f t="shared" si="21"/>
        <v>2</v>
      </c>
      <c r="BF76" t="s">
        <v>37</v>
      </c>
      <c r="BG76" t="s">
        <v>38</v>
      </c>
      <c r="BH76">
        <f t="shared" si="22"/>
        <v>0</v>
      </c>
      <c r="BI76" t="s">
        <v>37</v>
      </c>
      <c r="BJ76" t="s">
        <v>37</v>
      </c>
      <c r="BK76" t="s">
        <v>37</v>
      </c>
      <c r="BL76" t="b">
        <v>0</v>
      </c>
      <c r="BM76" s="16">
        <v>0</v>
      </c>
      <c r="BN76" s="16">
        <v>0</v>
      </c>
      <c r="BO76" s="16">
        <v>0</v>
      </c>
      <c r="BP76" s="16">
        <v>4</v>
      </c>
      <c r="BQ76" s="16">
        <v>4</v>
      </c>
      <c r="BR76" s="16">
        <v>4</v>
      </c>
      <c r="BS76" s="16">
        <v>4</v>
      </c>
      <c r="BT76" s="16">
        <v>4</v>
      </c>
      <c r="BU76" s="16">
        <v>0</v>
      </c>
      <c r="BV76" s="16">
        <v>1</v>
      </c>
      <c r="BW76" s="16">
        <v>1</v>
      </c>
      <c r="BX76" s="16">
        <v>4</v>
      </c>
      <c r="BY76" s="16">
        <v>4</v>
      </c>
      <c r="BZ76" s="16">
        <v>4</v>
      </c>
      <c r="CA76" s="16">
        <v>4</v>
      </c>
      <c r="CB76" s="16">
        <v>4</v>
      </c>
      <c r="CC76" s="18">
        <v>0</v>
      </c>
      <c r="CD76" s="18">
        <v>0</v>
      </c>
      <c r="CE76" s="18">
        <v>1</v>
      </c>
      <c r="CF76" s="18">
        <v>4</v>
      </c>
      <c r="CG76" s="18">
        <v>4</v>
      </c>
      <c r="CH76" s="18">
        <v>4</v>
      </c>
      <c r="CI76" s="18">
        <v>4</v>
      </c>
      <c r="CJ76" s="18">
        <v>4</v>
      </c>
      <c r="CK76" s="18">
        <v>0</v>
      </c>
      <c r="CL76" s="18">
        <v>4</v>
      </c>
      <c r="CM76" s="18">
        <v>1</v>
      </c>
      <c r="CN76" s="18">
        <v>4</v>
      </c>
      <c r="CO76" s="18">
        <v>4</v>
      </c>
      <c r="CP76" s="18">
        <v>4</v>
      </c>
      <c r="CQ76" s="18">
        <v>4</v>
      </c>
      <c r="CR76" s="18">
        <v>4</v>
      </c>
      <c r="CS76">
        <f t="shared" si="15"/>
        <v>4</v>
      </c>
      <c r="CT76">
        <f t="shared" si="16"/>
        <v>21</v>
      </c>
      <c r="CU76">
        <f t="shared" si="17"/>
        <v>0</v>
      </c>
      <c r="CV76">
        <f t="shared" si="18"/>
        <v>25</v>
      </c>
      <c r="CW76">
        <v>0</v>
      </c>
      <c r="CX76">
        <v>0</v>
      </c>
      <c r="CY76">
        <v>4</v>
      </c>
      <c r="CZ76" t="b">
        <v>1</v>
      </c>
    </row>
    <row r="77" spans="1:104" x14ac:dyDescent="0.35">
      <c r="A77" s="10">
        <v>76</v>
      </c>
      <c r="B77" t="s">
        <v>436</v>
      </c>
      <c r="C77" s="1">
        <v>26907</v>
      </c>
      <c r="D77" s="9">
        <f t="shared" si="23"/>
        <v>44</v>
      </c>
      <c r="E77" s="9">
        <f t="shared" si="19"/>
        <v>1</v>
      </c>
      <c r="F77" s="1">
        <v>43217</v>
      </c>
      <c r="G77" s="3">
        <v>43300</v>
      </c>
      <c r="H77" s="12">
        <f t="shared" si="20"/>
        <v>2.7333333333333334</v>
      </c>
      <c r="I77">
        <v>4</v>
      </c>
      <c r="J77">
        <v>2</v>
      </c>
      <c r="K77">
        <f t="shared" si="12"/>
        <v>1</v>
      </c>
      <c r="L77" t="b">
        <v>1</v>
      </c>
      <c r="M77" t="b">
        <v>0</v>
      </c>
      <c r="N77" t="b">
        <v>0</v>
      </c>
      <c r="O77" t="b">
        <v>0</v>
      </c>
      <c r="P77" t="b">
        <v>0</v>
      </c>
      <c r="Q77" t="b">
        <v>0</v>
      </c>
      <c r="R77" t="b">
        <v>0</v>
      </c>
      <c r="S77" t="b">
        <v>0</v>
      </c>
      <c r="T77" t="b">
        <v>0</v>
      </c>
      <c r="U77" t="s">
        <v>84</v>
      </c>
      <c r="V77" t="s">
        <v>43</v>
      </c>
      <c r="W77" t="s">
        <v>48</v>
      </c>
      <c r="X77" t="s">
        <v>59</v>
      </c>
      <c r="AC77" s="11" t="str">
        <f>IF(OR(INDEX(U77='ICD-codes-stroke'!$A$1:$A$20,)),"1",IF(OR(INDEX(U77='ICD-codes-stroke'!$A$22:$A$35,)),"2",IF(OR(INDEX(U77='ICD-codes-stroke'!$A$37:$A$64,)),"3","")))</f>
        <v>2</v>
      </c>
      <c r="AD77" s="1" t="str">
        <f>IF(COUNTIF(U77:AB77,"*"&amp;'ICD codes-diseases'!$A$15&amp;"*"),"YES",IF(COUNTIF(U77:AB77,"*"&amp;'ICD codes-diseases'!$A$16&amp;"*"),"YES",IF(COUNTIF(U77:AB77,"*"&amp;'ICD codes-diseases'!$A$17&amp;"*"),"YES",IF(COUNTIF(U77:AB77,"*"&amp;'ICD codes-diseases'!$A$18&amp;"*"),"YES",IF(COUNTIF(U77:AB77,"*"&amp;'ICD codes-diseases'!$A$19&amp;"*"),"YES",IF(COUNTIF(U77:AB77,"*"&amp;'ICD codes-diseases'!$A$20&amp;"*"),"YES",IF(COUNTIF(U77:AB77,"*"&amp;'ICD codes-diseases'!$A$21&amp;"*"),"YES",IF(COUNTIF(U77:AB77,"*"&amp;'ICD codes-diseases'!$A$22&amp;"*"),"YES",IF(COUNTIF(U77:AB77,"*"&amp;'ICD codes-diseases'!$A$23&amp;"*"),"YES",IF(COUNTIF(U77:AB77,"*"&amp;'ICD codes-diseases'!$A$24&amp;"*"),"YES",IF(COUNTIF(U77:AB77,"*"&amp;'ICD codes-diseases'!$A$25&amp;"*"),"YES",IF(COUNTIF(U77:AB77,"*"&amp;'ICD codes-diseases'!$A$26&amp;"*"),"YES",IF(COUNTIF(U77:AB77,"*"&amp;'ICD codes-diseases'!$A$27&amp;"*"),"YES",IF(COUNTIF(U77:AB77,"*"&amp;'ICD codes-diseases'!$A$28&amp;"*"),"YES",IF(COUNTIF(U77:AB77,"*"&amp;'ICD codes-diseases'!$A$29&amp;"*"),"YES",IF(COUNTIF(U77:AB77,"*"&amp;'ICD codes-diseases'!$A$30&amp;"*"),"YES","NO"))))))))))))))))</f>
        <v>NO</v>
      </c>
      <c r="AE77" s="1" t="str">
        <f>IF(COUNTIF(U77:AB77,"*"&amp;'ICD codes-diseases'!$A$92&amp;"*"),"YES","NO")</f>
        <v>YES</v>
      </c>
      <c r="AF77" s="10" t="str">
        <f>IF(COUNTIF(U77:AB77,"*"&amp;'ICD codes-diseases'!$A$34&amp;"*"),"YES",IF(COUNTIF(U77:AB77,"*"&amp;'ICD codes-diseases'!$A$35&amp;"*"),"YES",IF(COUNTIF(U77:AB77,"*"&amp;'ICD codes-diseases'!$A$36&amp;"*"),"YES",IF(COUNTIF(U77:AB77,"*"&amp;'ICD codes-diseases'!$A$37&amp;"*"),"YES",IF(COUNTIF(U77:AB77,"*"&amp;'ICD codes-diseases'!$A$38&amp;"*"),"YES",IF(COUNTIF(U77:AB77,"*"&amp;'ICD codes-diseases'!$A$39&amp;"*"),"YES","NO"))))))</f>
        <v>NO</v>
      </c>
      <c r="AG77" s="1" t="str">
        <f>IF(COUNTIF(U77:AB77,'ICD codes-diseases'!$A$113),"YES","NO")</f>
        <v>NO</v>
      </c>
      <c r="AH77" s="1" t="str">
        <f>IF(COUNTIF(U77:AB77,"*"&amp;'ICD codes-diseases'!$A$96&amp;"*"),"YES",IF(COUNTIF(U77:AB77,"*"&amp;'ICD codes-diseases'!$A$97&amp;"*"),"YES",IF(COUNTIF(U77:AB77,"*"&amp;'ICD codes-diseases'!$A$98&amp;"*"),"YES",IF(COUNTIF(U77:AB77,"*"&amp;'ICD codes-diseases'!$A$99&amp;"*"),"YES",IF(COUNTIF(U77:AB77,"*"&amp;'ICD codes-diseases'!$A$100&amp;"*"),"YES",IF(COUNTIF(U77:AB77,"*"&amp;'ICD codes-diseases'!$A$101&amp;"*"),"YES",IF(COUNTIF(U77:AB77,"*"&amp;'ICD codes-diseases'!$A$102&amp;"*"),"YES",IF(COUNTIF(U77:AB77,"*"&amp;'ICD codes-diseases'!$A$103&amp;"*"),"YES","NO"))))))))</f>
        <v>NO</v>
      </c>
      <c r="AI77" s="1" t="str">
        <f>IF(COUNTIF(U77:AB77,"*"&amp;'ICD codes-diseases'!$A$116&amp;"*"),"YES",IF(COUNTIF(U77:AB77,"*"&amp;'ICD codes-diseases'!$A$117&amp;"*"),"YES","NO"))</f>
        <v>NO</v>
      </c>
      <c r="AJ77" s="1" t="str">
        <f>IF(COUNTIF(U77:AB77,"*"&amp;'ICD codes-diseases'!$A$206&amp;"*"),"YES","NO")</f>
        <v>NO</v>
      </c>
      <c r="AK77" s="1" t="str">
        <f>IF(COUNTIF(U77:AB77,"*"&amp;'ICD codes-diseases'!$A$217&amp;"*"),"YES","NO")</f>
        <v>NO</v>
      </c>
      <c r="AL77" s="1" t="str">
        <f>IF(COUNTIF(U77:AB77,"*"&amp;'ICD codes-diseases'!$A$216&amp;"*"),"YES","NO")</f>
        <v>YES</v>
      </c>
      <c r="AM77" s="1" t="str">
        <f>IF(COUNTIF(U77:AB77,"*"&amp;'ICD codes-diseases'!$A$73&amp;"*"),"YES",IF(COUNTIF(U77:AB77,"*"&amp;'ICD codes-diseases'!$A$74&amp;"*"),"YES",IF(COUNTIF(U77:AB77,"*"&amp;'ICD codes-diseases'!$A$75&amp;"*"),"YES","NO")))</f>
        <v>YES</v>
      </c>
      <c r="AN77" s="1" t="str">
        <f>IF(COUNTIF(U77:AB77,"*"&amp;'ICD codes-diseases'!$A$76&amp;"*"),"YES",IF(COUNTIF(U77:AB77,"*"&amp;'ICD codes-diseases'!$A$77&amp;"*"),"YES",IF(COUNTIF(U77:AB77,"*"&amp;'ICD codes-diseases'!$A$78&amp;"*"),"YES","NO")))</f>
        <v>NO</v>
      </c>
      <c r="AO77" s="1" t="str">
        <f>IF(COUNTIF(U77:AB77,"*"&amp;'ICD codes-diseases'!$A$209&amp;"*"),"YES",IF(COUNTIF(U77:AB77,"*"&amp;'ICD codes-diseases'!$A$212&amp;"*"),"YES","NO"))</f>
        <v>NO</v>
      </c>
      <c r="AP77" s="1" t="str">
        <f>IF(COUNTIF(U77:AB77,"*"&amp;'ICD codes-diseases'!$A$47&amp;"*"),"YES",IF(COUNTIF(U77:AB77,"*"&amp;'ICD codes-diseases'!$A$48&amp;"*"),"YES",IF(COUNTIF(U77:AB77,"*"&amp;'ICD codes-diseases'!$A$49&amp;"*"),"YES",IF(COUNTIF(U77:AB77,"*"&amp;'ICD codes-diseases'!$A$50&amp;"*"),"YES",IF(COUNTIF(U77:AB77,"*"&amp;'ICD codes-diseases'!$A$52&amp;"*"),"YES",IF(COUNTIF(U77:AB77,"*"&amp;'ICD codes-diseases'!$A$53&amp;"*"),"YES",IF(COUNTIF(U77:AB77,"*"&amp;'ICD codes-diseases'!$A$54&amp;"*"),"YES",IF(COUNTIF(U77:AB77,"*"&amp;'ICD codes-diseases'!$A$55&amp;"*"),"YES",IF(COUNTIF(U77:AB77,"*"&amp;'ICD codes-diseases'!$A$56&amp;"*"),"YES",IF(COUNTIF(U77:AB77,"*"&amp;'ICD codes-diseases'!$A$57&amp;"*"),"YES",IF(COUNTIF(U77:AB77,"*"&amp;'ICD codes-diseases'!$A$58&amp;"*"),"YES",IF(COUNTIF(U77:AB77,"*"&amp;'ICD codes-diseases'!$A$60&amp;"*"),"YES",IF(COUNTIF(U77:AB77,"*"&amp;'ICD codes-diseases'!$A$61&amp;"*"),"YES","NO")))))))))))))</f>
        <v>NO</v>
      </c>
      <c r="AQ77" s="10" t="b">
        <f t="shared" si="13"/>
        <v>0</v>
      </c>
      <c r="AR77">
        <v>5</v>
      </c>
      <c r="AS77">
        <v>5</v>
      </c>
      <c r="AT77">
        <v>5</v>
      </c>
      <c r="AU77">
        <v>5</v>
      </c>
      <c r="AV77" t="b">
        <f t="shared" si="14"/>
        <v>0</v>
      </c>
      <c r="AW77">
        <v>0</v>
      </c>
      <c r="AX77">
        <v>61</v>
      </c>
      <c r="AY77">
        <v>20</v>
      </c>
      <c r="AZ77">
        <v>1</v>
      </c>
      <c r="BA77">
        <v>3</v>
      </c>
      <c r="BB77">
        <v>4</v>
      </c>
      <c r="BC77">
        <v>1</v>
      </c>
      <c r="BD77">
        <v>2</v>
      </c>
      <c r="BE77">
        <f t="shared" si="21"/>
        <v>2</v>
      </c>
      <c r="BF77" t="s">
        <v>37</v>
      </c>
      <c r="BG77" t="s">
        <v>38</v>
      </c>
      <c r="BH77">
        <f t="shared" si="22"/>
        <v>2</v>
      </c>
      <c r="BI77" t="s">
        <v>37</v>
      </c>
      <c r="BJ77" t="s">
        <v>38</v>
      </c>
      <c r="BK77" t="s">
        <v>37</v>
      </c>
      <c r="BL77" t="b">
        <v>0</v>
      </c>
      <c r="BM77" s="16">
        <v>7</v>
      </c>
      <c r="BN77" s="16">
        <v>4</v>
      </c>
      <c r="BO77" s="16">
        <v>7</v>
      </c>
      <c r="BP77" s="16">
        <v>4</v>
      </c>
      <c r="BQ77" s="16">
        <v>4</v>
      </c>
      <c r="BR77" s="16">
        <v>4</v>
      </c>
      <c r="BS77" s="16">
        <v>4</v>
      </c>
      <c r="BT77" s="16">
        <v>4</v>
      </c>
      <c r="BU77" s="16">
        <v>7</v>
      </c>
      <c r="BV77" s="16">
        <v>7</v>
      </c>
      <c r="BW77" s="16">
        <v>7</v>
      </c>
      <c r="BX77" s="16">
        <v>4</v>
      </c>
      <c r="BY77" s="16">
        <v>4</v>
      </c>
      <c r="BZ77" s="16">
        <v>4</v>
      </c>
      <c r="CA77" s="16">
        <v>4</v>
      </c>
      <c r="CB77" s="16">
        <v>4</v>
      </c>
      <c r="CC77" s="18">
        <v>0</v>
      </c>
      <c r="CD77" s="18">
        <v>0</v>
      </c>
      <c r="CE77" s="18">
        <v>0</v>
      </c>
      <c r="CF77" s="18">
        <v>0</v>
      </c>
      <c r="CG77" s="18">
        <v>0</v>
      </c>
      <c r="CH77" s="18">
        <v>4</v>
      </c>
      <c r="CI77" s="18">
        <v>1</v>
      </c>
      <c r="CJ77" s="18">
        <v>4</v>
      </c>
      <c r="CK77" s="18">
        <v>0</v>
      </c>
      <c r="CL77" s="18">
        <v>0</v>
      </c>
      <c r="CM77" s="18">
        <v>0</v>
      </c>
      <c r="CN77" s="18">
        <v>0</v>
      </c>
      <c r="CO77" s="18">
        <v>0</v>
      </c>
      <c r="CP77" s="18">
        <v>1</v>
      </c>
      <c r="CQ77" s="18">
        <v>1</v>
      </c>
      <c r="CR77" s="18">
        <v>4</v>
      </c>
      <c r="CS77">
        <f t="shared" si="15"/>
        <v>3</v>
      </c>
      <c r="CT77">
        <f t="shared" si="16"/>
        <v>14</v>
      </c>
      <c r="CU77">
        <f t="shared" si="17"/>
        <v>0</v>
      </c>
      <c r="CV77">
        <f t="shared" si="18"/>
        <v>17</v>
      </c>
      <c r="CW77">
        <v>0</v>
      </c>
      <c r="CX77">
        <v>0</v>
      </c>
      <c r="CY77">
        <v>4</v>
      </c>
      <c r="CZ77" t="b">
        <v>0</v>
      </c>
    </row>
    <row r="78" spans="1:104" x14ac:dyDescent="0.35">
      <c r="A78" s="10">
        <v>77</v>
      </c>
      <c r="B78" t="s">
        <v>435</v>
      </c>
      <c r="C78" s="1">
        <v>18896</v>
      </c>
      <c r="D78" s="9">
        <f t="shared" si="23"/>
        <v>66</v>
      </c>
      <c r="E78" s="9">
        <f t="shared" si="19"/>
        <v>3</v>
      </c>
      <c r="F78" s="1">
        <v>41635</v>
      </c>
      <c r="G78" s="3">
        <v>43300</v>
      </c>
      <c r="H78" s="12">
        <f t="shared" si="20"/>
        <v>54.733333333333334</v>
      </c>
      <c r="I78">
        <v>2</v>
      </c>
      <c r="J78">
        <v>2</v>
      </c>
      <c r="K78">
        <f t="shared" si="12"/>
        <v>6</v>
      </c>
      <c r="L78" t="b">
        <v>0</v>
      </c>
      <c r="M78" t="b">
        <v>0</v>
      </c>
      <c r="N78" t="b">
        <v>0</v>
      </c>
      <c r="O78" t="b">
        <v>0</v>
      </c>
      <c r="P78" t="b">
        <v>0</v>
      </c>
      <c r="Q78" t="b">
        <v>0</v>
      </c>
      <c r="R78" t="b">
        <v>0</v>
      </c>
      <c r="S78" t="b">
        <v>1</v>
      </c>
      <c r="T78" t="b">
        <v>0</v>
      </c>
      <c r="U78" t="s">
        <v>41</v>
      </c>
      <c r="V78" t="s">
        <v>43</v>
      </c>
      <c r="W78" t="s">
        <v>108</v>
      </c>
      <c r="X78" t="s">
        <v>48</v>
      </c>
      <c r="Y78" t="s">
        <v>77</v>
      </c>
      <c r="AC78" s="11" t="str">
        <f>IF(OR(INDEX(U78='ICD-codes-stroke'!$A$1:$A$20,)),"1",IF(OR(INDEX(U78='ICD-codes-stroke'!$A$22:$A$35,)),"2",IF(OR(INDEX(U78='ICD-codes-stroke'!$A$37:$A$64,)),"3","")))</f>
        <v>3</v>
      </c>
      <c r="AD78" s="1" t="str">
        <f>IF(COUNTIF(U78:AB78,"*"&amp;'ICD codes-diseases'!$A$15&amp;"*"),"YES",IF(COUNTIF(U78:AB78,"*"&amp;'ICD codes-diseases'!$A$16&amp;"*"),"YES",IF(COUNTIF(U78:AB78,"*"&amp;'ICD codes-diseases'!$A$17&amp;"*"),"YES",IF(COUNTIF(U78:AB78,"*"&amp;'ICD codes-diseases'!$A$18&amp;"*"),"YES",IF(COUNTIF(U78:AB78,"*"&amp;'ICD codes-diseases'!$A$19&amp;"*"),"YES",IF(COUNTIF(U78:AB78,"*"&amp;'ICD codes-diseases'!$A$20&amp;"*"),"YES",IF(COUNTIF(U78:AB78,"*"&amp;'ICD codes-diseases'!$A$21&amp;"*"),"YES",IF(COUNTIF(U78:AB78,"*"&amp;'ICD codes-diseases'!$A$22&amp;"*"),"YES",IF(COUNTIF(U78:AB78,"*"&amp;'ICD codes-diseases'!$A$23&amp;"*"),"YES",IF(COUNTIF(U78:AB78,"*"&amp;'ICD codes-diseases'!$A$24&amp;"*"),"YES",IF(COUNTIF(U78:AB78,"*"&amp;'ICD codes-diseases'!$A$25&amp;"*"),"YES",IF(COUNTIF(U78:AB78,"*"&amp;'ICD codes-diseases'!$A$26&amp;"*"),"YES",IF(COUNTIF(U78:AB78,"*"&amp;'ICD codes-diseases'!$A$27&amp;"*"),"YES",IF(COUNTIF(U78:AB78,"*"&amp;'ICD codes-diseases'!$A$28&amp;"*"),"YES",IF(COUNTIF(U78:AB78,"*"&amp;'ICD codes-diseases'!$A$29&amp;"*"),"YES",IF(COUNTIF(U78:AB78,"*"&amp;'ICD codes-diseases'!$A$30&amp;"*"),"YES","NO"))))))))))))))))</f>
        <v>YES</v>
      </c>
      <c r="AE78" s="1" t="str">
        <f>IF(COUNTIF(U78:AB78,"*"&amp;'ICD codes-diseases'!$A$92&amp;"*"),"YES","NO")</f>
        <v>YES</v>
      </c>
      <c r="AF78" s="10" t="str">
        <f>IF(COUNTIF(U78:AB78,"*"&amp;'ICD codes-diseases'!$A$34&amp;"*"),"YES",IF(COUNTIF(U78:AB78,"*"&amp;'ICD codes-diseases'!$A$35&amp;"*"),"YES",IF(COUNTIF(U78:AB78,"*"&amp;'ICD codes-diseases'!$A$36&amp;"*"),"YES",IF(COUNTIF(U78:AB78,"*"&amp;'ICD codes-diseases'!$A$37&amp;"*"),"YES",IF(COUNTIF(U78:AB78,"*"&amp;'ICD codes-diseases'!$A$38&amp;"*"),"YES",IF(COUNTIF(U78:AB78,"*"&amp;'ICD codes-diseases'!$A$39&amp;"*"),"YES","NO"))))))</f>
        <v>NO</v>
      </c>
      <c r="AG78" s="1" t="str">
        <f>IF(COUNTIF(U78:AB78,'ICD codes-diseases'!$A$113),"YES","NO")</f>
        <v>NO</v>
      </c>
      <c r="AH78" s="1" t="str">
        <f>IF(COUNTIF(U78:AB78,"*"&amp;'ICD codes-diseases'!$A$96&amp;"*"),"YES",IF(COUNTIF(U78:AB78,"*"&amp;'ICD codes-diseases'!$A$97&amp;"*"),"YES",IF(COUNTIF(U78:AB78,"*"&amp;'ICD codes-diseases'!$A$98&amp;"*"),"YES",IF(COUNTIF(U78:AB78,"*"&amp;'ICD codes-diseases'!$A$99&amp;"*"),"YES",IF(COUNTIF(U78:AB78,"*"&amp;'ICD codes-diseases'!$A$100&amp;"*"),"YES",IF(COUNTIF(U78:AB78,"*"&amp;'ICD codes-diseases'!$A$101&amp;"*"),"YES",IF(COUNTIF(U78:AB78,"*"&amp;'ICD codes-diseases'!$A$102&amp;"*"),"YES",IF(COUNTIF(U78:AB78,"*"&amp;'ICD codes-diseases'!$A$103&amp;"*"),"YES","NO"))))))))</f>
        <v>NO</v>
      </c>
      <c r="AI78" s="1" t="str">
        <f>IF(COUNTIF(U78:AB78,"*"&amp;'ICD codes-diseases'!$A$116&amp;"*"),"YES",IF(COUNTIF(U78:AB78,"*"&amp;'ICD codes-diseases'!$A$117&amp;"*"),"YES","NO"))</f>
        <v>NO</v>
      </c>
      <c r="AJ78" s="1" t="str">
        <f>IF(COUNTIF(U78:AB78,"*"&amp;'ICD codes-diseases'!$A$206&amp;"*"),"YES","NO")</f>
        <v>NO</v>
      </c>
      <c r="AK78" s="1" t="str">
        <f>IF(COUNTIF(U78:AB78,"*"&amp;'ICD codes-diseases'!$A$217&amp;"*"),"YES","NO")</f>
        <v>NO</v>
      </c>
      <c r="AL78" s="1" t="str">
        <f>IF(COUNTIF(U78:AB78,"*"&amp;'ICD codes-diseases'!$A$216&amp;"*"),"YES","NO")</f>
        <v>NO</v>
      </c>
      <c r="AM78" s="1" t="str">
        <f>IF(COUNTIF(U78:AB78,"*"&amp;'ICD codes-diseases'!$A$73&amp;"*"),"YES",IF(COUNTIF(U78:AB78,"*"&amp;'ICD codes-diseases'!$A$74&amp;"*"),"YES",IF(COUNTIF(U78:AB78,"*"&amp;'ICD codes-diseases'!$A$75&amp;"*"),"YES","NO")))</f>
        <v>YES</v>
      </c>
      <c r="AN78" s="1" t="str">
        <f>IF(COUNTIF(U78:AB78,"*"&amp;'ICD codes-diseases'!$A$76&amp;"*"),"YES",IF(COUNTIF(U78:AB78,"*"&amp;'ICD codes-diseases'!$A$77&amp;"*"),"YES",IF(COUNTIF(U78:AB78,"*"&amp;'ICD codes-diseases'!$A$78&amp;"*"),"YES","NO")))</f>
        <v>NO</v>
      </c>
      <c r="AO78" s="1" t="str">
        <f>IF(COUNTIF(U78:AB78,"*"&amp;'ICD codes-diseases'!$A$209&amp;"*"),"YES",IF(COUNTIF(U78:AB78,"*"&amp;'ICD codes-diseases'!$A$212&amp;"*"),"YES","NO"))</f>
        <v>NO</v>
      </c>
      <c r="AP78" s="1" t="str">
        <f>IF(COUNTIF(U78:AB78,"*"&amp;'ICD codes-diseases'!$A$47&amp;"*"),"YES",IF(COUNTIF(U78:AB78,"*"&amp;'ICD codes-diseases'!$A$48&amp;"*"),"YES",IF(COUNTIF(U78:AB78,"*"&amp;'ICD codes-diseases'!$A$49&amp;"*"),"YES",IF(COUNTIF(U78:AB78,"*"&amp;'ICD codes-diseases'!$A$50&amp;"*"),"YES",IF(COUNTIF(U78:AB78,"*"&amp;'ICD codes-diseases'!$A$52&amp;"*"),"YES",IF(COUNTIF(U78:AB78,"*"&amp;'ICD codes-diseases'!$A$53&amp;"*"),"YES",IF(COUNTIF(U78:AB78,"*"&amp;'ICD codes-diseases'!$A$54&amp;"*"),"YES",IF(COUNTIF(U78:AB78,"*"&amp;'ICD codes-diseases'!$A$55&amp;"*"),"YES",IF(COUNTIF(U78:AB78,"*"&amp;'ICD codes-diseases'!$A$56&amp;"*"),"YES",IF(COUNTIF(U78:AB78,"*"&amp;'ICD codes-diseases'!$A$57&amp;"*"),"YES",IF(COUNTIF(U78:AB78,"*"&amp;'ICD codes-diseases'!$A$58&amp;"*"),"YES",IF(COUNTIF(U78:AB78,"*"&amp;'ICD codes-diseases'!$A$60&amp;"*"),"YES",IF(COUNTIF(U78:AB78,"*"&amp;'ICD codes-diseases'!$A$61&amp;"*"),"YES","NO")))))))))))))</f>
        <v>NO</v>
      </c>
      <c r="AQ78" s="10" t="b">
        <f t="shared" si="13"/>
        <v>0</v>
      </c>
      <c r="AR78">
        <v>5</v>
      </c>
      <c r="AS78">
        <v>5</v>
      </c>
      <c r="AT78">
        <v>5</v>
      </c>
      <c r="AU78">
        <v>5</v>
      </c>
      <c r="AV78" t="b">
        <f t="shared" si="14"/>
        <v>0</v>
      </c>
      <c r="AW78">
        <v>0</v>
      </c>
      <c r="AX78">
        <v>120</v>
      </c>
      <c r="AY78">
        <v>95</v>
      </c>
      <c r="AZ78">
        <v>0</v>
      </c>
      <c r="BA78">
        <v>3</v>
      </c>
      <c r="BB78">
        <v>4</v>
      </c>
      <c r="BC78">
        <v>0</v>
      </c>
      <c r="BD78">
        <v>2</v>
      </c>
      <c r="BE78">
        <f t="shared" si="21"/>
        <v>2</v>
      </c>
      <c r="BF78" t="s">
        <v>37</v>
      </c>
      <c r="BG78" t="s">
        <v>38</v>
      </c>
      <c r="BH78">
        <f t="shared" si="22"/>
        <v>2</v>
      </c>
      <c r="BI78" t="s">
        <v>37</v>
      </c>
      <c r="BJ78" t="s">
        <v>38</v>
      </c>
      <c r="BK78" t="s">
        <v>37</v>
      </c>
      <c r="BL78" t="b">
        <v>0</v>
      </c>
      <c r="BM78" s="16">
        <v>0</v>
      </c>
      <c r="BN78" s="16">
        <v>1</v>
      </c>
      <c r="BO78" s="16">
        <v>1</v>
      </c>
      <c r="BP78" s="16">
        <v>0</v>
      </c>
      <c r="BQ78" s="16">
        <v>4</v>
      </c>
      <c r="BR78" s="16">
        <v>1</v>
      </c>
      <c r="BS78" s="16">
        <v>0</v>
      </c>
      <c r="BT78" s="16">
        <v>4</v>
      </c>
      <c r="BU78" s="16">
        <v>0</v>
      </c>
      <c r="BV78" s="16">
        <v>0</v>
      </c>
      <c r="BW78" s="16">
        <v>7</v>
      </c>
      <c r="BX78" s="16">
        <v>7</v>
      </c>
      <c r="BY78" s="16">
        <v>4</v>
      </c>
      <c r="BZ78" s="16">
        <v>4</v>
      </c>
      <c r="CA78" s="16">
        <v>7</v>
      </c>
      <c r="CB78" s="16">
        <v>4</v>
      </c>
      <c r="CC78" s="18">
        <v>0</v>
      </c>
      <c r="CD78" s="18">
        <v>0</v>
      </c>
      <c r="CE78" s="18">
        <v>0</v>
      </c>
      <c r="CF78" s="18">
        <v>0</v>
      </c>
      <c r="CG78" s="18">
        <v>0</v>
      </c>
      <c r="CH78" s="18">
        <v>2</v>
      </c>
      <c r="CI78" s="18">
        <v>2</v>
      </c>
      <c r="CJ78" s="18">
        <v>4</v>
      </c>
      <c r="CK78" s="18">
        <v>0</v>
      </c>
      <c r="CL78" s="18">
        <v>0</v>
      </c>
      <c r="CM78" s="18">
        <v>0</v>
      </c>
      <c r="CN78" s="18">
        <v>0</v>
      </c>
      <c r="CO78" s="18">
        <v>7</v>
      </c>
      <c r="CP78" s="18">
        <v>4</v>
      </c>
      <c r="CQ78" s="18">
        <v>7</v>
      </c>
      <c r="CR78" s="18">
        <v>7</v>
      </c>
      <c r="CS78">
        <f t="shared" si="15"/>
        <v>5</v>
      </c>
      <c r="CT78">
        <f t="shared" si="16"/>
        <v>7</v>
      </c>
      <c r="CU78">
        <f t="shared" si="17"/>
        <v>0</v>
      </c>
      <c r="CV78">
        <f t="shared" si="18"/>
        <v>12</v>
      </c>
      <c r="CW78">
        <v>0</v>
      </c>
      <c r="CX78">
        <v>0</v>
      </c>
      <c r="CY78">
        <v>2</v>
      </c>
      <c r="CZ78" t="b">
        <v>1</v>
      </c>
    </row>
    <row r="79" spans="1:104" x14ac:dyDescent="0.35">
      <c r="A79" s="10">
        <v>78</v>
      </c>
      <c r="B79" t="s">
        <v>436</v>
      </c>
      <c r="C79" s="1">
        <v>23852</v>
      </c>
      <c r="D79" s="9">
        <f t="shared" si="23"/>
        <v>53</v>
      </c>
      <c r="E79" s="9">
        <f t="shared" si="19"/>
        <v>2</v>
      </c>
      <c r="F79" s="1">
        <v>43155</v>
      </c>
      <c r="G79" s="3">
        <v>43300</v>
      </c>
      <c r="H79" s="12">
        <f t="shared" si="20"/>
        <v>4.8333333333333339</v>
      </c>
      <c r="I79">
        <v>5</v>
      </c>
      <c r="J79">
        <v>1</v>
      </c>
      <c r="K79">
        <f t="shared" si="12"/>
        <v>1</v>
      </c>
      <c r="L79" t="b">
        <v>1</v>
      </c>
      <c r="M79" t="b">
        <v>0</v>
      </c>
      <c r="N79" t="b">
        <v>0</v>
      </c>
      <c r="O79" t="b">
        <v>0</v>
      </c>
      <c r="P79" t="b">
        <v>0</v>
      </c>
      <c r="Q79" t="b">
        <v>0</v>
      </c>
      <c r="R79" t="b">
        <v>0</v>
      </c>
      <c r="S79" t="b">
        <v>0</v>
      </c>
      <c r="T79" t="b">
        <v>0</v>
      </c>
      <c r="U79" t="s">
        <v>62</v>
      </c>
      <c r="V79" t="s">
        <v>43</v>
      </c>
      <c r="W79" t="s">
        <v>59</v>
      </c>
      <c r="X79" t="s">
        <v>48</v>
      </c>
      <c r="Y79" t="s">
        <v>136</v>
      </c>
      <c r="AC79" s="11" t="str">
        <f>IF(OR(INDEX(U79='ICD-codes-stroke'!$A$1:$A$20,)),"1",IF(OR(INDEX(U79='ICD-codes-stroke'!$A$22:$A$35,)),"2",IF(OR(INDEX(U79='ICD-codes-stroke'!$A$37:$A$64,)),"3","")))</f>
        <v>2</v>
      </c>
      <c r="AD79" s="1" t="str">
        <f>IF(COUNTIF(U79:AB79,"*"&amp;'ICD codes-diseases'!$A$15&amp;"*"),"YES",IF(COUNTIF(U79:AB79,"*"&amp;'ICD codes-diseases'!$A$16&amp;"*"),"YES",IF(COUNTIF(U79:AB79,"*"&amp;'ICD codes-diseases'!$A$17&amp;"*"),"YES",IF(COUNTIF(U79:AB79,"*"&amp;'ICD codes-diseases'!$A$18&amp;"*"),"YES",IF(COUNTIF(U79:AB79,"*"&amp;'ICD codes-diseases'!$A$19&amp;"*"),"YES",IF(COUNTIF(U79:AB79,"*"&amp;'ICD codes-diseases'!$A$20&amp;"*"),"YES",IF(COUNTIF(U79:AB79,"*"&amp;'ICD codes-diseases'!$A$21&amp;"*"),"YES",IF(COUNTIF(U79:AB79,"*"&amp;'ICD codes-diseases'!$A$22&amp;"*"),"YES",IF(COUNTIF(U79:AB79,"*"&amp;'ICD codes-diseases'!$A$23&amp;"*"),"YES",IF(COUNTIF(U79:AB79,"*"&amp;'ICD codes-diseases'!$A$24&amp;"*"),"YES",IF(COUNTIF(U79:AB79,"*"&amp;'ICD codes-diseases'!$A$25&amp;"*"),"YES",IF(COUNTIF(U79:AB79,"*"&amp;'ICD codes-diseases'!$A$26&amp;"*"),"YES",IF(COUNTIF(U79:AB79,"*"&amp;'ICD codes-diseases'!$A$27&amp;"*"),"YES",IF(COUNTIF(U79:AB79,"*"&amp;'ICD codes-diseases'!$A$28&amp;"*"),"YES",IF(COUNTIF(U79:AB79,"*"&amp;'ICD codes-diseases'!$A$29&amp;"*"),"YES",IF(COUNTIF(U79:AB79,"*"&amp;'ICD codes-diseases'!$A$30&amp;"*"),"YES","NO"))))))))))))))))</f>
        <v>NO</v>
      </c>
      <c r="AE79" s="1" t="str">
        <f>IF(COUNTIF(U79:AB79,"*"&amp;'ICD codes-diseases'!$A$92&amp;"*"),"YES","NO")</f>
        <v>YES</v>
      </c>
      <c r="AF79" s="10" t="str">
        <f>IF(COUNTIF(U79:AB79,"*"&amp;'ICD codes-diseases'!$A$34&amp;"*"),"YES",IF(COUNTIF(U79:AB79,"*"&amp;'ICD codes-diseases'!$A$35&amp;"*"),"YES",IF(COUNTIF(U79:AB79,"*"&amp;'ICD codes-diseases'!$A$36&amp;"*"),"YES",IF(COUNTIF(U79:AB79,"*"&amp;'ICD codes-diseases'!$A$37&amp;"*"),"YES",IF(COUNTIF(U79:AB79,"*"&amp;'ICD codes-diseases'!$A$38&amp;"*"),"YES",IF(COUNTIF(U79:AB79,"*"&amp;'ICD codes-diseases'!$A$39&amp;"*"),"YES","NO"))))))</f>
        <v>NO</v>
      </c>
      <c r="AG79" s="1" t="str">
        <f>IF(COUNTIF(U79:AB79,'ICD codes-diseases'!$A$113),"YES","NO")</f>
        <v>NO</v>
      </c>
      <c r="AH79" s="1" t="str">
        <f>IF(COUNTIF(U79:AB79,"*"&amp;'ICD codes-diseases'!$A$96&amp;"*"),"YES",IF(COUNTIF(U79:AB79,"*"&amp;'ICD codes-diseases'!$A$97&amp;"*"),"YES",IF(COUNTIF(U79:AB79,"*"&amp;'ICD codes-diseases'!$A$98&amp;"*"),"YES",IF(COUNTIF(U79:AB79,"*"&amp;'ICD codes-diseases'!$A$99&amp;"*"),"YES",IF(COUNTIF(U79:AB79,"*"&amp;'ICD codes-diseases'!$A$100&amp;"*"),"YES",IF(COUNTIF(U79:AB79,"*"&amp;'ICD codes-diseases'!$A$101&amp;"*"),"YES",IF(COUNTIF(U79:AB79,"*"&amp;'ICD codes-diseases'!$A$102&amp;"*"),"YES",IF(COUNTIF(U79:AB79,"*"&amp;'ICD codes-diseases'!$A$103&amp;"*"),"YES","NO"))))))))</f>
        <v>NO</v>
      </c>
      <c r="AI79" s="1" t="str">
        <f>IF(COUNTIF(U79:AB79,"*"&amp;'ICD codes-diseases'!$A$116&amp;"*"),"YES",IF(COUNTIF(U79:AB79,"*"&amp;'ICD codes-diseases'!$A$117&amp;"*"),"YES","NO"))</f>
        <v>NO</v>
      </c>
      <c r="AJ79" s="1" t="str">
        <f>IF(COUNTIF(U79:AB79,"*"&amp;'ICD codes-diseases'!$A$206&amp;"*"),"YES","NO")</f>
        <v>NO</v>
      </c>
      <c r="AK79" s="1" t="str">
        <f>IF(COUNTIF(U79:AB79,"*"&amp;'ICD codes-diseases'!$A$217&amp;"*"),"YES","NO")</f>
        <v>NO</v>
      </c>
      <c r="AL79" s="1" t="str">
        <f>IF(COUNTIF(U79:AB79,"*"&amp;'ICD codes-diseases'!$A$216&amp;"*"),"YES","NO")</f>
        <v>YES</v>
      </c>
      <c r="AM79" s="1" t="str">
        <f>IF(COUNTIF(U79:AB79,"*"&amp;'ICD codes-diseases'!$A$73&amp;"*"),"YES",IF(COUNTIF(U79:AB79,"*"&amp;'ICD codes-diseases'!$A$74&amp;"*"),"YES",IF(COUNTIF(U79:AB79,"*"&amp;'ICD codes-diseases'!$A$75&amp;"*"),"YES","NO")))</f>
        <v>YES</v>
      </c>
      <c r="AN79" s="1" t="str">
        <f>IF(COUNTIF(U79:AB79,"*"&amp;'ICD codes-diseases'!$A$76&amp;"*"),"YES",IF(COUNTIF(U79:AB79,"*"&amp;'ICD codes-diseases'!$A$77&amp;"*"),"YES",IF(COUNTIF(U79:AB79,"*"&amp;'ICD codes-diseases'!$A$78&amp;"*"),"YES","NO")))</f>
        <v>NO</v>
      </c>
      <c r="AO79" s="1" t="str">
        <f>IF(COUNTIF(U79:AB79,"*"&amp;'ICD codes-diseases'!$A$209&amp;"*"),"YES",IF(COUNTIF(U79:AB79,"*"&amp;'ICD codes-diseases'!$A$212&amp;"*"),"YES","NO"))</f>
        <v>NO</v>
      </c>
      <c r="AP79" s="1" t="str">
        <f>IF(COUNTIF(U79:AB79,"*"&amp;'ICD codes-diseases'!$A$47&amp;"*"),"YES",IF(COUNTIF(U79:AB79,"*"&amp;'ICD codes-diseases'!$A$48&amp;"*"),"YES",IF(COUNTIF(U79:AB79,"*"&amp;'ICD codes-diseases'!$A$49&amp;"*"),"YES",IF(COUNTIF(U79:AB79,"*"&amp;'ICD codes-diseases'!$A$50&amp;"*"),"YES",IF(COUNTIF(U79:AB79,"*"&amp;'ICD codes-diseases'!$A$52&amp;"*"),"YES",IF(COUNTIF(U79:AB79,"*"&amp;'ICD codes-diseases'!$A$53&amp;"*"),"YES",IF(COUNTIF(U79:AB79,"*"&amp;'ICD codes-diseases'!$A$54&amp;"*"),"YES",IF(COUNTIF(U79:AB79,"*"&amp;'ICD codes-diseases'!$A$55&amp;"*"),"YES",IF(COUNTIF(U79:AB79,"*"&amp;'ICD codes-diseases'!$A$56&amp;"*"),"YES",IF(COUNTIF(U79:AB79,"*"&amp;'ICD codes-diseases'!$A$57&amp;"*"),"YES",IF(COUNTIF(U79:AB79,"*"&amp;'ICD codes-diseases'!$A$58&amp;"*"),"YES",IF(COUNTIF(U79:AB79,"*"&amp;'ICD codes-diseases'!$A$60&amp;"*"),"YES",IF(COUNTIF(U79:AB79,"*"&amp;'ICD codes-diseases'!$A$61&amp;"*"),"YES","NO")))))))))))))</f>
        <v>NO</v>
      </c>
      <c r="AQ79" s="10" t="b">
        <f t="shared" si="13"/>
        <v>0</v>
      </c>
      <c r="AR79">
        <v>5</v>
      </c>
      <c r="AS79">
        <v>5</v>
      </c>
      <c r="AT79">
        <v>5</v>
      </c>
      <c r="AU79">
        <v>5</v>
      </c>
      <c r="AV79" t="b">
        <f t="shared" si="14"/>
        <v>0</v>
      </c>
      <c r="AW79">
        <v>0</v>
      </c>
      <c r="AX79">
        <v>42</v>
      </c>
      <c r="AY79">
        <v>35</v>
      </c>
      <c r="AZ79">
        <v>1</v>
      </c>
      <c r="BA79">
        <v>3</v>
      </c>
      <c r="BB79">
        <v>2</v>
      </c>
      <c r="BC79">
        <v>0</v>
      </c>
      <c r="BD79">
        <v>2</v>
      </c>
      <c r="BE79">
        <f t="shared" si="21"/>
        <v>3</v>
      </c>
      <c r="BF79" t="s">
        <v>38</v>
      </c>
      <c r="BG79" t="s">
        <v>38</v>
      </c>
      <c r="BH79">
        <f t="shared" si="22"/>
        <v>2</v>
      </c>
      <c r="BI79" t="s">
        <v>37</v>
      </c>
      <c r="BJ79" t="s">
        <v>38</v>
      </c>
      <c r="BK79" t="s">
        <v>37</v>
      </c>
      <c r="BL79" t="b">
        <v>0</v>
      </c>
      <c r="BM79" s="16">
        <v>7</v>
      </c>
      <c r="BN79" s="16">
        <v>4</v>
      </c>
      <c r="BO79" s="16">
        <v>7</v>
      </c>
      <c r="BP79" s="16">
        <v>7</v>
      </c>
      <c r="BQ79" s="16">
        <v>4</v>
      </c>
      <c r="BR79" s="16">
        <v>4</v>
      </c>
      <c r="BS79" s="16">
        <v>4</v>
      </c>
      <c r="BT79" s="16">
        <v>4</v>
      </c>
      <c r="BU79" s="16">
        <v>7</v>
      </c>
      <c r="BV79" s="16">
        <v>7</v>
      </c>
      <c r="BW79" s="16">
        <v>4</v>
      </c>
      <c r="BX79" s="16">
        <v>7</v>
      </c>
      <c r="BY79" s="16">
        <v>4</v>
      </c>
      <c r="BZ79" s="16">
        <v>4</v>
      </c>
      <c r="CA79" s="16">
        <v>4</v>
      </c>
      <c r="CB79" s="16">
        <v>4</v>
      </c>
      <c r="CC79" s="18">
        <v>7</v>
      </c>
      <c r="CD79" s="18">
        <v>7</v>
      </c>
      <c r="CE79" s="18">
        <v>4</v>
      </c>
      <c r="CF79" s="18">
        <v>4</v>
      </c>
      <c r="CG79" s="18">
        <v>7</v>
      </c>
      <c r="CH79" s="18">
        <v>4</v>
      </c>
      <c r="CI79" s="18">
        <v>5</v>
      </c>
      <c r="CJ79" s="18">
        <v>5</v>
      </c>
      <c r="CK79" s="18">
        <v>7</v>
      </c>
      <c r="CL79" s="18">
        <v>7</v>
      </c>
      <c r="CM79" s="18">
        <v>7</v>
      </c>
      <c r="CN79" s="18">
        <v>4</v>
      </c>
      <c r="CO79" s="18">
        <v>7</v>
      </c>
      <c r="CP79" s="18">
        <v>4</v>
      </c>
      <c r="CQ79" s="18">
        <v>4</v>
      </c>
      <c r="CR79" s="18">
        <v>4</v>
      </c>
      <c r="CS79">
        <f t="shared" si="15"/>
        <v>0</v>
      </c>
      <c r="CT79">
        <f t="shared" si="16"/>
        <v>19</v>
      </c>
      <c r="CU79">
        <f t="shared" si="17"/>
        <v>0</v>
      </c>
      <c r="CV79">
        <f t="shared" si="18"/>
        <v>19</v>
      </c>
      <c r="CW79">
        <v>0</v>
      </c>
      <c r="CX79">
        <v>0</v>
      </c>
      <c r="CY79">
        <v>4</v>
      </c>
      <c r="CZ79" t="b">
        <v>1</v>
      </c>
    </row>
    <row r="80" spans="1:104" x14ac:dyDescent="0.35">
      <c r="A80" s="10">
        <v>79</v>
      </c>
      <c r="B80" t="s">
        <v>436</v>
      </c>
      <c r="C80" s="1">
        <v>18129</v>
      </c>
      <c r="D80" s="9">
        <f t="shared" si="23"/>
        <v>68</v>
      </c>
      <c r="E80" s="9">
        <f t="shared" si="19"/>
        <v>3</v>
      </c>
      <c r="F80" s="1">
        <v>43228</v>
      </c>
      <c r="G80" s="3">
        <v>43300</v>
      </c>
      <c r="H80" s="12">
        <f t="shared" si="20"/>
        <v>2.3666666666666667</v>
      </c>
      <c r="I80">
        <v>4</v>
      </c>
      <c r="J80">
        <v>0</v>
      </c>
      <c r="K80">
        <f t="shared" si="12"/>
        <v>6</v>
      </c>
      <c r="L80" t="b">
        <v>0</v>
      </c>
      <c r="M80" t="b">
        <v>0</v>
      </c>
      <c r="N80" t="b">
        <v>0</v>
      </c>
      <c r="O80" t="b">
        <v>0</v>
      </c>
      <c r="P80" t="b">
        <v>0</v>
      </c>
      <c r="Q80" t="b">
        <v>0</v>
      </c>
      <c r="R80" t="b">
        <v>0</v>
      </c>
      <c r="S80" t="b">
        <v>1</v>
      </c>
      <c r="T80" t="b">
        <v>0</v>
      </c>
      <c r="U80" t="s">
        <v>137</v>
      </c>
      <c r="V80" t="s">
        <v>79</v>
      </c>
      <c r="W80" t="s">
        <v>48</v>
      </c>
      <c r="X80" t="s">
        <v>129</v>
      </c>
      <c r="Y80" t="s">
        <v>102</v>
      </c>
      <c r="Z80" t="s">
        <v>81</v>
      </c>
      <c r="AC80" s="11" t="str">
        <f>IF(OR(INDEX(U80='ICD-codes-stroke'!$A$1:$A$20,)),"1",IF(OR(INDEX(U80='ICD-codes-stroke'!$A$22:$A$35,)),"2",IF(OR(INDEX(U80='ICD-codes-stroke'!$A$37:$A$64,)),"3","")))</f>
        <v>3</v>
      </c>
      <c r="AD80" s="1" t="str">
        <f>IF(COUNTIF(U80:AB80,"*"&amp;'ICD codes-diseases'!$A$15&amp;"*"),"YES",IF(COUNTIF(U80:AB80,"*"&amp;'ICD codes-diseases'!$A$16&amp;"*"),"YES",IF(COUNTIF(U80:AB80,"*"&amp;'ICD codes-diseases'!$A$17&amp;"*"),"YES",IF(COUNTIF(U80:AB80,"*"&amp;'ICD codes-diseases'!$A$18&amp;"*"),"YES",IF(COUNTIF(U80:AB80,"*"&amp;'ICD codes-diseases'!$A$19&amp;"*"),"YES",IF(COUNTIF(U80:AB80,"*"&amp;'ICD codes-diseases'!$A$20&amp;"*"),"YES",IF(COUNTIF(U80:AB80,"*"&amp;'ICD codes-diseases'!$A$21&amp;"*"),"YES",IF(COUNTIF(U80:AB80,"*"&amp;'ICD codes-diseases'!$A$22&amp;"*"),"YES",IF(COUNTIF(U80:AB80,"*"&amp;'ICD codes-diseases'!$A$23&amp;"*"),"YES",IF(COUNTIF(U80:AB80,"*"&amp;'ICD codes-diseases'!$A$24&amp;"*"),"YES",IF(COUNTIF(U80:AB80,"*"&amp;'ICD codes-diseases'!$A$25&amp;"*"),"YES",IF(COUNTIF(U80:AB80,"*"&amp;'ICD codes-diseases'!$A$26&amp;"*"),"YES",IF(COUNTIF(U80:AB80,"*"&amp;'ICD codes-diseases'!$A$27&amp;"*"),"YES",IF(COUNTIF(U80:AB80,"*"&amp;'ICD codes-diseases'!$A$28&amp;"*"),"YES",IF(COUNTIF(U80:AB80,"*"&amp;'ICD codes-diseases'!$A$29&amp;"*"),"YES",IF(COUNTIF(U80:AB80,"*"&amp;'ICD codes-diseases'!$A$30&amp;"*"),"YES","NO"))))))))))))))))</f>
        <v>YES</v>
      </c>
      <c r="AE80" s="1" t="str">
        <f>IF(COUNTIF(U80:AB80,"*"&amp;'ICD codes-diseases'!$A$92&amp;"*"),"YES","NO")</f>
        <v>YES</v>
      </c>
      <c r="AF80" s="10" t="str">
        <f>IF(COUNTIF(U80:AB80,"*"&amp;'ICD codes-diseases'!$A$34&amp;"*"),"YES",IF(COUNTIF(U80:AB80,"*"&amp;'ICD codes-diseases'!$A$35&amp;"*"),"YES",IF(COUNTIF(U80:AB80,"*"&amp;'ICD codes-diseases'!$A$36&amp;"*"),"YES",IF(COUNTIF(U80:AB80,"*"&amp;'ICD codes-diseases'!$A$37&amp;"*"),"YES",IF(COUNTIF(U80:AB80,"*"&amp;'ICD codes-diseases'!$A$38&amp;"*"),"YES",IF(COUNTIF(U80:AB80,"*"&amp;'ICD codes-diseases'!$A$39&amp;"*"),"YES","NO"))))))</f>
        <v>NO</v>
      </c>
      <c r="AG80" s="1" t="str">
        <f>IF(COUNTIF(U80:AB80,'ICD codes-diseases'!$A$113),"YES","NO")</f>
        <v>NO</v>
      </c>
      <c r="AH80" s="1" t="str">
        <f>IF(COUNTIF(U80:AB80,"*"&amp;'ICD codes-diseases'!$A$96&amp;"*"),"YES",IF(COUNTIF(U80:AB80,"*"&amp;'ICD codes-diseases'!$A$97&amp;"*"),"YES",IF(COUNTIF(U80:AB80,"*"&amp;'ICD codes-diseases'!$A$98&amp;"*"),"YES",IF(COUNTIF(U80:AB80,"*"&amp;'ICD codes-diseases'!$A$99&amp;"*"),"YES",IF(COUNTIF(U80:AB80,"*"&amp;'ICD codes-diseases'!$A$100&amp;"*"),"YES",IF(COUNTIF(U80:AB80,"*"&amp;'ICD codes-diseases'!$A$101&amp;"*"),"YES",IF(COUNTIF(U80:AB80,"*"&amp;'ICD codes-diseases'!$A$102&amp;"*"),"YES",IF(COUNTIF(U80:AB80,"*"&amp;'ICD codes-diseases'!$A$103&amp;"*"),"YES","NO"))))))))</f>
        <v>YES</v>
      </c>
      <c r="AI80" s="1" t="str">
        <f>IF(COUNTIF(U80:AB80,"*"&amp;'ICD codes-diseases'!$A$116&amp;"*"),"YES",IF(COUNTIF(U80:AB80,"*"&amp;'ICD codes-diseases'!$A$117&amp;"*"),"YES","NO"))</f>
        <v>NO</v>
      </c>
      <c r="AJ80" s="1" t="str">
        <f>IF(COUNTIF(U80:AB80,"*"&amp;'ICD codes-diseases'!$A$206&amp;"*"),"YES","NO")</f>
        <v>NO</v>
      </c>
      <c r="AK80" s="1" t="str">
        <f>IF(COUNTIF(U80:AB80,"*"&amp;'ICD codes-diseases'!$A$217&amp;"*"),"YES","NO")</f>
        <v>NO</v>
      </c>
      <c r="AL80" s="1" t="str">
        <f>IF(COUNTIF(U80:AB80,"*"&amp;'ICD codes-diseases'!$A$216&amp;"*"),"YES","NO")</f>
        <v>NO</v>
      </c>
      <c r="AM80" s="1" t="str">
        <f>IF(COUNTIF(U80:AB80,"*"&amp;'ICD codes-diseases'!$A$73&amp;"*"),"YES",IF(COUNTIF(U80:AB80,"*"&amp;'ICD codes-diseases'!$A$74&amp;"*"),"YES",IF(COUNTIF(U80:AB80,"*"&amp;'ICD codes-diseases'!$A$75&amp;"*"),"YES","NO")))</f>
        <v>NO</v>
      </c>
      <c r="AN80" s="1" t="str">
        <f>IF(COUNTIF(U80:AB80,"*"&amp;'ICD codes-diseases'!$A$76&amp;"*"),"YES",IF(COUNTIF(U80:AB80,"*"&amp;'ICD codes-diseases'!$A$77&amp;"*"),"YES",IF(COUNTIF(U80:AB80,"*"&amp;'ICD codes-diseases'!$A$78&amp;"*"),"YES","NO")))</f>
        <v>NO</v>
      </c>
      <c r="AO80" s="1" t="str">
        <f>IF(COUNTIF(U80:AB80,"*"&amp;'ICD codes-diseases'!$A$209&amp;"*"),"YES",IF(COUNTIF(U80:AB80,"*"&amp;'ICD codes-diseases'!$A$212&amp;"*"),"YES","NO"))</f>
        <v>YES</v>
      </c>
      <c r="AP80" s="1" t="str">
        <f>IF(COUNTIF(U80:AB80,"*"&amp;'ICD codes-diseases'!$A$47&amp;"*"),"YES",IF(COUNTIF(U80:AB80,"*"&amp;'ICD codes-diseases'!$A$48&amp;"*"),"YES",IF(COUNTIF(U80:AB80,"*"&amp;'ICD codes-diseases'!$A$49&amp;"*"),"YES",IF(COUNTIF(U80:AB80,"*"&amp;'ICD codes-diseases'!$A$50&amp;"*"),"YES",IF(COUNTIF(U80:AB80,"*"&amp;'ICD codes-diseases'!$A$52&amp;"*"),"YES",IF(COUNTIF(U80:AB80,"*"&amp;'ICD codes-diseases'!$A$53&amp;"*"),"YES",IF(COUNTIF(U80:AB80,"*"&amp;'ICD codes-diseases'!$A$54&amp;"*"),"YES",IF(COUNTIF(U80:AB80,"*"&amp;'ICD codes-diseases'!$A$55&amp;"*"),"YES",IF(COUNTIF(U80:AB80,"*"&amp;'ICD codes-diseases'!$A$56&amp;"*"),"YES",IF(COUNTIF(U80:AB80,"*"&amp;'ICD codes-diseases'!$A$57&amp;"*"),"YES",IF(COUNTIF(U80:AB80,"*"&amp;'ICD codes-diseases'!$A$58&amp;"*"),"YES",IF(COUNTIF(U80:AB80,"*"&amp;'ICD codes-diseases'!$A$60&amp;"*"),"YES",IF(COUNTIF(U80:AB80,"*"&amp;'ICD codes-diseases'!$A$61&amp;"*"),"YES","NO")))))))))))))</f>
        <v>YES</v>
      </c>
      <c r="AQ80" s="10" t="b">
        <f t="shared" si="13"/>
        <v>0</v>
      </c>
      <c r="AR80">
        <v>5</v>
      </c>
      <c r="AS80">
        <v>5</v>
      </c>
      <c r="AT80">
        <v>5</v>
      </c>
      <c r="AU80">
        <v>5</v>
      </c>
      <c r="AV80" t="b">
        <f t="shared" si="14"/>
        <v>0</v>
      </c>
      <c r="AW80">
        <v>0</v>
      </c>
      <c r="AX80">
        <v>57</v>
      </c>
      <c r="AY80">
        <v>25</v>
      </c>
      <c r="AZ80">
        <v>0</v>
      </c>
      <c r="BA80">
        <v>3</v>
      </c>
      <c r="BB80">
        <v>1</v>
      </c>
      <c r="BC80">
        <v>0</v>
      </c>
      <c r="BD80">
        <v>2</v>
      </c>
      <c r="BE80">
        <f t="shared" si="21"/>
        <v>2</v>
      </c>
      <c r="BF80" t="s">
        <v>37</v>
      </c>
      <c r="BG80" t="s">
        <v>38</v>
      </c>
      <c r="BH80">
        <f t="shared" si="22"/>
        <v>0</v>
      </c>
      <c r="BI80" t="s">
        <v>37</v>
      </c>
      <c r="BJ80" t="s">
        <v>37</v>
      </c>
      <c r="BK80" t="s">
        <v>37</v>
      </c>
      <c r="BL80" t="b">
        <v>0</v>
      </c>
      <c r="BM80" s="16">
        <v>0</v>
      </c>
      <c r="BN80" s="16">
        <v>0</v>
      </c>
      <c r="BO80" s="16">
        <v>7</v>
      </c>
      <c r="BP80" s="16">
        <v>0</v>
      </c>
      <c r="BQ80" s="16">
        <v>0</v>
      </c>
      <c r="BR80" s="16">
        <v>0</v>
      </c>
      <c r="BS80" s="16">
        <v>0</v>
      </c>
      <c r="BT80" s="16">
        <v>4</v>
      </c>
      <c r="BU80" s="16">
        <v>3</v>
      </c>
      <c r="BV80" s="16">
        <v>1</v>
      </c>
      <c r="BW80" s="16">
        <v>7</v>
      </c>
      <c r="BX80" s="16">
        <v>0</v>
      </c>
      <c r="BY80" s="16">
        <v>0</v>
      </c>
      <c r="BZ80" s="16">
        <v>1</v>
      </c>
      <c r="CA80" s="16">
        <v>1</v>
      </c>
      <c r="CB80" s="16">
        <v>4</v>
      </c>
      <c r="CC80" s="18">
        <v>0</v>
      </c>
      <c r="CD80" s="18">
        <v>0</v>
      </c>
      <c r="CE80" s="18">
        <v>0</v>
      </c>
      <c r="CF80" s="18">
        <v>4</v>
      </c>
      <c r="CG80" s="18">
        <v>0</v>
      </c>
      <c r="CH80" s="18">
        <v>4</v>
      </c>
      <c r="CI80" s="18">
        <v>4</v>
      </c>
      <c r="CJ80" s="18">
        <v>3</v>
      </c>
      <c r="CK80" s="18">
        <v>0</v>
      </c>
      <c r="CL80" s="18">
        <v>0</v>
      </c>
      <c r="CM80" s="18">
        <v>0</v>
      </c>
      <c r="CN80" s="18">
        <v>0</v>
      </c>
      <c r="CO80" s="18">
        <v>0</v>
      </c>
      <c r="CP80" s="18">
        <v>4</v>
      </c>
      <c r="CQ80" s="18">
        <v>4</v>
      </c>
      <c r="CR80" s="18">
        <v>0</v>
      </c>
      <c r="CS80">
        <f t="shared" si="15"/>
        <v>3</v>
      </c>
      <c r="CT80">
        <f t="shared" si="16"/>
        <v>7</v>
      </c>
      <c r="CU80">
        <f t="shared" si="17"/>
        <v>2</v>
      </c>
      <c r="CV80">
        <f t="shared" si="18"/>
        <v>12</v>
      </c>
      <c r="CW80">
        <v>0</v>
      </c>
      <c r="CX80">
        <v>0</v>
      </c>
      <c r="CY80">
        <v>4</v>
      </c>
      <c r="CZ80" t="b">
        <v>0</v>
      </c>
    </row>
    <row r="81" spans="1:104" x14ac:dyDescent="0.35">
      <c r="A81" s="10">
        <v>80</v>
      </c>
      <c r="B81" t="s">
        <v>435</v>
      </c>
      <c r="C81" s="1">
        <v>22066</v>
      </c>
      <c r="D81" s="9">
        <f t="shared" si="23"/>
        <v>58</v>
      </c>
      <c r="E81" s="9">
        <f t="shared" si="19"/>
        <v>2</v>
      </c>
      <c r="F81" s="1">
        <v>43235</v>
      </c>
      <c r="G81" s="3">
        <v>43311</v>
      </c>
      <c r="H81" s="12">
        <f t="shared" si="20"/>
        <v>2.5</v>
      </c>
      <c r="I81">
        <v>5</v>
      </c>
      <c r="J81">
        <v>0</v>
      </c>
      <c r="K81">
        <f t="shared" si="12"/>
        <v>1</v>
      </c>
      <c r="L81" t="b">
        <v>1</v>
      </c>
      <c r="M81" t="b">
        <v>0</v>
      </c>
      <c r="N81" t="b">
        <v>0</v>
      </c>
      <c r="O81" t="b">
        <v>0</v>
      </c>
      <c r="P81" t="b">
        <v>0</v>
      </c>
      <c r="Q81" t="b">
        <v>0</v>
      </c>
      <c r="R81" t="b">
        <v>0</v>
      </c>
      <c r="S81" t="b">
        <v>0</v>
      </c>
      <c r="T81" t="b">
        <v>0</v>
      </c>
      <c r="U81" t="s">
        <v>49</v>
      </c>
      <c r="V81" t="s">
        <v>51</v>
      </c>
      <c r="W81" t="s">
        <v>69</v>
      </c>
      <c r="X81" t="s">
        <v>85</v>
      </c>
      <c r="AC81" s="11" t="str">
        <f>IF(OR(INDEX(U81='ICD-codes-stroke'!$A$1:$A$20,)),"1",IF(OR(INDEX(U81='ICD-codes-stroke'!$A$22:$A$35,)),"2",IF(OR(INDEX(U81='ICD-codes-stroke'!$A$37:$A$64,)),"3","")))</f>
        <v>3</v>
      </c>
      <c r="AD81" s="1" t="str">
        <f>IF(COUNTIF(U81:AB81,"*"&amp;'ICD codes-diseases'!$A$15&amp;"*"),"YES",IF(COUNTIF(U81:AB81,"*"&amp;'ICD codes-diseases'!$A$16&amp;"*"),"YES",IF(COUNTIF(U81:AB81,"*"&amp;'ICD codes-diseases'!$A$17&amp;"*"),"YES",IF(COUNTIF(U81:AB81,"*"&amp;'ICD codes-diseases'!$A$18&amp;"*"),"YES",IF(COUNTIF(U81:AB81,"*"&amp;'ICD codes-diseases'!$A$19&amp;"*"),"YES",IF(COUNTIF(U81:AB81,"*"&amp;'ICD codes-diseases'!$A$20&amp;"*"),"YES",IF(COUNTIF(U81:AB81,"*"&amp;'ICD codes-diseases'!$A$21&amp;"*"),"YES",IF(COUNTIF(U81:AB81,"*"&amp;'ICD codes-diseases'!$A$22&amp;"*"),"YES",IF(COUNTIF(U81:AB81,"*"&amp;'ICD codes-diseases'!$A$23&amp;"*"),"YES",IF(COUNTIF(U81:AB81,"*"&amp;'ICD codes-diseases'!$A$24&amp;"*"),"YES",IF(COUNTIF(U81:AB81,"*"&amp;'ICD codes-diseases'!$A$25&amp;"*"),"YES",IF(COUNTIF(U81:AB81,"*"&amp;'ICD codes-diseases'!$A$26&amp;"*"),"YES",IF(COUNTIF(U81:AB81,"*"&amp;'ICD codes-diseases'!$A$27&amp;"*"),"YES",IF(COUNTIF(U81:AB81,"*"&amp;'ICD codes-diseases'!$A$28&amp;"*"),"YES",IF(COUNTIF(U81:AB81,"*"&amp;'ICD codes-diseases'!$A$29&amp;"*"),"YES",IF(COUNTIF(U81:AB81,"*"&amp;'ICD codes-diseases'!$A$30&amp;"*"),"YES","NO"))))))))))))))))</f>
        <v>NO</v>
      </c>
      <c r="AE81" s="1" t="str">
        <f>IF(COUNTIF(U81:AB81,"*"&amp;'ICD codes-diseases'!$A$92&amp;"*"),"YES","NO")</f>
        <v>NO</v>
      </c>
      <c r="AF81" s="10" t="str">
        <f>IF(COUNTIF(U81:AB81,"*"&amp;'ICD codes-diseases'!$A$34&amp;"*"),"YES",IF(COUNTIF(U81:AB81,"*"&amp;'ICD codes-diseases'!$A$35&amp;"*"),"YES",IF(COUNTIF(U81:AB81,"*"&amp;'ICD codes-diseases'!$A$36&amp;"*"),"YES",IF(COUNTIF(U81:AB81,"*"&amp;'ICD codes-diseases'!$A$37&amp;"*"),"YES",IF(COUNTIF(U81:AB81,"*"&amp;'ICD codes-diseases'!$A$38&amp;"*"),"YES",IF(COUNTIF(U81:AB81,"*"&amp;'ICD codes-diseases'!$A$39&amp;"*"),"YES","NO"))))))</f>
        <v>YES</v>
      </c>
      <c r="AG81" s="1" t="str">
        <f>IF(COUNTIF(U81:AB81,'ICD codes-diseases'!$A$113),"YES","NO")</f>
        <v>NO</v>
      </c>
      <c r="AH81" s="1" t="str">
        <f>IF(COUNTIF(U81:AB81,"*"&amp;'ICD codes-diseases'!$A$96&amp;"*"),"YES",IF(COUNTIF(U81:AB81,"*"&amp;'ICD codes-diseases'!$A$97&amp;"*"),"YES",IF(COUNTIF(U81:AB81,"*"&amp;'ICD codes-diseases'!$A$98&amp;"*"),"YES",IF(COUNTIF(U81:AB81,"*"&amp;'ICD codes-diseases'!$A$99&amp;"*"),"YES",IF(COUNTIF(U81:AB81,"*"&amp;'ICD codes-diseases'!$A$100&amp;"*"),"YES",IF(COUNTIF(U81:AB81,"*"&amp;'ICD codes-diseases'!$A$101&amp;"*"),"YES",IF(COUNTIF(U81:AB81,"*"&amp;'ICD codes-diseases'!$A$102&amp;"*"),"YES",IF(COUNTIF(U81:AB81,"*"&amp;'ICD codes-diseases'!$A$103&amp;"*"),"YES","NO"))))))))</f>
        <v>NO</v>
      </c>
      <c r="AI81" s="1" t="str">
        <f>IF(COUNTIF(U81:AB81,"*"&amp;'ICD codes-diseases'!$A$116&amp;"*"),"YES",IF(COUNTIF(U81:AB81,"*"&amp;'ICD codes-diseases'!$A$117&amp;"*"),"YES","NO"))</f>
        <v>NO</v>
      </c>
      <c r="AJ81" s="1" t="str">
        <f>IF(COUNTIF(U81:AB81,"*"&amp;'ICD codes-diseases'!$A$206&amp;"*"),"YES","NO")</f>
        <v>NO</v>
      </c>
      <c r="AK81" s="1" t="str">
        <f>IF(COUNTIF(U81:AB81,"*"&amp;'ICD codes-diseases'!$A$217&amp;"*"),"YES","NO")</f>
        <v>NO</v>
      </c>
      <c r="AL81" s="1" t="str">
        <f>IF(COUNTIF(U81:AB81,"*"&amp;'ICD codes-diseases'!$A$216&amp;"*"),"YES","NO")</f>
        <v>NO</v>
      </c>
      <c r="AM81" s="1" t="str">
        <f>IF(COUNTIF(U81:AB81,"*"&amp;'ICD codes-diseases'!$A$73&amp;"*"),"YES",IF(COUNTIF(U81:AB81,"*"&amp;'ICD codes-diseases'!$A$74&amp;"*"),"YES",IF(COUNTIF(U81:AB81,"*"&amp;'ICD codes-diseases'!$A$75&amp;"*"),"YES","NO")))</f>
        <v>YES</v>
      </c>
      <c r="AN81" s="1" t="str">
        <f>IF(COUNTIF(U81:AB81,"*"&amp;'ICD codes-diseases'!$A$76&amp;"*"),"YES",IF(COUNTIF(U81:AB81,"*"&amp;'ICD codes-diseases'!$A$77&amp;"*"),"YES",IF(COUNTIF(U81:AB81,"*"&amp;'ICD codes-diseases'!$A$78&amp;"*"),"YES","NO")))</f>
        <v>NO</v>
      </c>
      <c r="AO81" s="1" t="str">
        <f>IF(COUNTIF(U81:AB81,"*"&amp;'ICD codes-diseases'!$A$209&amp;"*"),"YES",IF(COUNTIF(U81:AB81,"*"&amp;'ICD codes-diseases'!$A$212&amp;"*"),"YES","NO"))</f>
        <v>NO</v>
      </c>
      <c r="AP81" s="1" t="str">
        <f>IF(COUNTIF(U81:AB81,"*"&amp;'ICD codes-diseases'!$A$47&amp;"*"),"YES",IF(COUNTIF(U81:AB81,"*"&amp;'ICD codes-diseases'!$A$48&amp;"*"),"YES",IF(COUNTIF(U81:AB81,"*"&amp;'ICD codes-diseases'!$A$49&amp;"*"),"YES",IF(COUNTIF(U81:AB81,"*"&amp;'ICD codes-diseases'!$A$50&amp;"*"),"YES",IF(COUNTIF(U81:AB81,"*"&amp;'ICD codes-diseases'!$A$52&amp;"*"),"YES",IF(COUNTIF(U81:AB81,"*"&amp;'ICD codes-diseases'!$A$53&amp;"*"),"YES",IF(COUNTIF(U81:AB81,"*"&amp;'ICD codes-diseases'!$A$54&amp;"*"),"YES",IF(COUNTIF(U81:AB81,"*"&amp;'ICD codes-diseases'!$A$55&amp;"*"),"YES",IF(COUNTIF(U81:AB81,"*"&amp;'ICD codes-diseases'!$A$56&amp;"*"),"YES",IF(COUNTIF(U81:AB81,"*"&amp;'ICD codes-diseases'!$A$57&amp;"*"),"YES",IF(COUNTIF(U81:AB81,"*"&amp;'ICD codes-diseases'!$A$58&amp;"*"),"YES",IF(COUNTIF(U81:AB81,"*"&amp;'ICD codes-diseases'!$A$60&amp;"*"),"YES",IF(COUNTIF(U81:AB81,"*"&amp;'ICD codes-diseases'!$A$61&amp;"*"),"YES","NO")))))))))))))</f>
        <v>NO</v>
      </c>
      <c r="AQ81" s="10" t="b">
        <f t="shared" si="13"/>
        <v>0</v>
      </c>
      <c r="AR81">
        <v>5</v>
      </c>
      <c r="AS81">
        <v>5</v>
      </c>
      <c r="AT81">
        <v>5</v>
      </c>
      <c r="AU81">
        <v>5</v>
      </c>
      <c r="AV81" t="b">
        <f t="shared" si="14"/>
        <v>1</v>
      </c>
      <c r="AW81">
        <v>1</v>
      </c>
      <c r="AX81">
        <v>41</v>
      </c>
      <c r="AY81">
        <v>15</v>
      </c>
      <c r="AZ81">
        <v>0</v>
      </c>
      <c r="BA81">
        <v>3</v>
      </c>
      <c r="BB81">
        <v>2</v>
      </c>
      <c r="BC81">
        <v>1</v>
      </c>
      <c r="BD81">
        <v>1</v>
      </c>
      <c r="BE81">
        <f t="shared" si="21"/>
        <v>2</v>
      </c>
      <c r="BF81" t="s">
        <v>37</v>
      </c>
      <c r="BG81" t="s">
        <v>38</v>
      </c>
      <c r="BH81">
        <f t="shared" si="22"/>
        <v>1</v>
      </c>
      <c r="BI81" t="s">
        <v>38</v>
      </c>
      <c r="BJ81" t="s">
        <v>37</v>
      </c>
      <c r="BK81" t="s">
        <v>38</v>
      </c>
      <c r="BL81" t="b">
        <v>0</v>
      </c>
      <c r="BM81" s="16">
        <v>7</v>
      </c>
      <c r="BN81" s="16">
        <v>3</v>
      </c>
      <c r="BO81" s="16">
        <v>0</v>
      </c>
      <c r="BP81" s="16">
        <v>0</v>
      </c>
      <c r="BQ81" s="16">
        <v>0</v>
      </c>
      <c r="BR81" s="16">
        <v>3</v>
      </c>
      <c r="BS81" s="16">
        <v>3</v>
      </c>
      <c r="BT81" s="16">
        <v>5</v>
      </c>
      <c r="BU81" s="16">
        <v>7</v>
      </c>
      <c r="BV81" s="16">
        <v>3</v>
      </c>
      <c r="BW81" s="16">
        <v>0</v>
      </c>
      <c r="BX81" s="16">
        <v>0</v>
      </c>
      <c r="BY81" s="16">
        <v>7</v>
      </c>
      <c r="BZ81" s="16">
        <v>3</v>
      </c>
      <c r="CA81" s="16">
        <v>3</v>
      </c>
      <c r="CB81" s="16">
        <v>3</v>
      </c>
      <c r="CC81" s="18">
        <v>0</v>
      </c>
      <c r="CD81" s="18">
        <v>0</v>
      </c>
      <c r="CE81" s="18">
        <v>0</v>
      </c>
      <c r="CF81" s="18">
        <v>0</v>
      </c>
      <c r="CG81" s="18">
        <v>0</v>
      </c>
      <c r="CH81" s="18">
        <v>5</v>
      </c>
      <c r="CI81" s="18">
        <v>3</v>
      </c>
      <c r="CJ81" s="18">
        <v>3</v>
      </c>
      <c r="CK81" s="18">
        <v>0</v>
      </c>
      <c r="CL81" s="18">
        <v>0</v>
      </c>
      <c r="CM81" s="18">
        <v>0</v>
      </c>
      <c r="CN81" s="18">
        <v>1</v>
      </c>
      <c r="CO81" s="18">
        <v>0</v>
      </c>
      <c r="CP81" s="18">
        <v>3</v>
      </c>
      <c r="CQ81" s="18">
        <v>5</v>
      </c>
      <c r="CR81" s="18">
        <v>5</v>
      </c>
      <c r="CS81">
        <f t="shared" si="15"/>
        <v>1</v>
      </c>
      <c r="CT81">
        <f t="shared" si="16"/>
        <v>4</v>
      </c>
      <c r="CU81">
        <f t="shared" si="17"/>
        <v>10</v>
      </c>
      <c r="CV81">
        <f t="shared" si="18"/>
        <v>15</v>
      </c>
      <c r="CW81">
        <v>0</v>
      </c>
      <c r="CX81">
        <v>0</v>
      </c>
      <c r="CY81">
        <v>4</v>
      </c>
      <c r="CZ81" t="b">
        <v>1</v>
      </c>
    </row>
    <row r="82" spans="1:104" x14ac:dyDescent="0.35">
      <c r="A82" s="10">
        <v>81</v>
      </c>
      <c r="B82" t="s">
        <v>436</v>
      </c>
      <c r="C82" s="1">
        <v>23274</v>
      </c>
      <c r="D82" s="9">
        <f t="shared" si="23"/>
        <v>54</v>
      </c>
      <c r="E82" s="9">
        <f t="shared" si="19"/>
        <v>2</v>
      </c>
      <c r="F82" s="1">
        <v>43252</v>
      </c>
      <c r="G82" s="3">
        <v>43311</v>
      </c>
      <c r="H82" s="12">
        <f t="shared" si="20"/>
        <v>1.9666666666666668</v>
      </c>
      <c r="I82">
        <v>2</v>
      </c>
      <c r="J82">
        <v>0</v>
      </c>
      <c r="K82">
        <f t="shared" si="12"/>
        <v>1</v>
      </c>
      <c r="L82" t="b">
        <v>1</v>
      </c>
      <c r="M82" t="b">
        <v>0</v>
      </c>
      <c r="N82" t="b">
        <v>0</v>
      </c>
      <c r="O82" t="b">
        <v>0</v>
      </c>
      <c r="P82" t="b">
        <v>0</v>
      </c>
      <c r="Q82" t="b">
        <v>0</v>
      </c>
      <c r="R82" t="b">
        <v>0</v>
      </c>
      <c r="S82" t="b">
        <v>0</v>
      </c>
      <c r="T82" t="b">
        <v>0</v>
      </c>
      <c r="U82" t="s">
        <v>49</v>
      </c>
      <c r="V82" t="s">
        <v>57</v>
      </c>
      <c r="W82" t="s">
        <v>138</v>
      </c>
      <c r="X82" t="s">
        <v>85</v>
      </c>
      <c r="Y82" t="s">
        <v>81</v>
      </c>
      <c r="AC82" s="11" t="str">
        <f>IF(OR(INDEX(U82='ICD-codes-stroke'!$A$1:$A$20,)),"1",IF(OR(INDEX(U82='ICD-codes-stroke'!$A$22:$A$35,)),"2",IF(OR(INDEX(U82='ICD-codes-stroke'!$A$37:$A$64,)),"3","")))</f>
        <v>3</v>
      </c>
      <c r="AD82" s="1" t="str">
        <f>IF(COUNTIF(U82:AB82,"*"&amp;'ICD codes-diseases'!$A$15&amp;"*"),"YES",IF(COUNTIF(U82:AB82,"*"&amp;'ICD codes-diseases'!$A$16&amp;"*"),"YES",IF(COUNTIF(U82:AB82,"*"&amp;'ICD codes-diseases'!$A$17&amp;"*"),"YES",IF(COUNTIF(U82:AB82,"*"&amp;'ICD codes-diseases'!$A$18&amp;"*"),"YES",IF(COUNTIF(U82:AB82,"*"&amp;'ICD codes-diseases'!$A$19&amp;"*"),"YES",IF(COUNTIF(U82:AB82,"*"&amp;'ICD codes-diseases'!$A$20&amp;"*"),"YES",IF(COUNTIF(U82:AB82,"*"&amp;'ICD codes-diseases'!$A$21&amp;"*"),"YES",IF(COUNTIF(U82:AB82,"*"&amp;'ICD codes-diseases'!$A$22&amp;"*"),"YES",IF(COUNTIF(U82:AB82,"*"&amp;'ICD codes-diseases'!$A$23&amp;"*"),"YES",IF(COUNTIF(U82:AB82,"*"&amp;'ICD codes-diseases'!$A$24&amp;"*"),"YES",IF(COUNTIF(U82:AB82,"*"&amp;'ICD codes-diseases'!$A$25&amp;"*"),"YES",IF(COUNTIF(U82:AB82,"*"&amp;'ICD codes-diseases'!$A$26&amp;"*"),"YES",IF(COUNTIF(U82:AB82,"*"&amp;'ICD codes-diseases'!$A$27&amp;"*"),"YES",IF(COUNTIF(U82:AB82,"*"&amp;'ICD codes-diseases'!$A$28&amp;"*"),"YES",IF(COUNTIF(U82:AB82,"*"&amp;'ICD codes-diseases'!$A$29&amp;"*"),"YES",IF(COUNTIF(U82:AB82,"*"&amp;'ICD codes-diseases'!$A$30&amp;"*"),"YES","NO"))))))))))))))))</f>
        <v>YES</v>
      </c>
      <c r="AE82" s="1" t="str">
        <f>IF(COUNTIF(U82:AB82,"*"&amp;'ICD codes-diseases'!$A$92&amp;"*"),"YES","NO")</f>
        <v>NO</v>
      </c>
      <c r="AF82" s="10" t="str">
        <f>IF(COUNTIF(U82:AB82,"*"&amp;'ICD codes-diseases'!$A$34&amp;"*"),"YES",IF(COUNTIF(U82:AB82,"*"&amp;'ICD codes-diseases'!$A$35&amp;"*"),"YES",IF(COUNTIF(U82:AB82,"*"&amp;'ICD codes-diseases'!$A$36&amp;"*"),"YES",IF(COUNTIF(U82:AB82,"*"&amp;'ICD codes-diseases'!$A$37&amp;"*"),"YES",IF(COUNTIF(U82:AB82,"*"&amp;'ICD codes-diseases'!$A$38&amp;"*"),"YES",IF(COUNTIF(U82:AB82,"*"&amp;'ICD codes-diseases'!$A$39&amp;"*"),"YES","NO"))))))</f>
        <v>YES</v>
      </c>
      <c r="AG82" s="1" t="str">
        <f>IF(COUNTIF(U82:AB82,'ICD codes-diseases'!$A$113),"YES","NO")</f>
        <v>NO</v>
      </c>
      <c r="AH82" s="1" t="str">
        <f>IF(COUNTIF(U82:AB82,"*"&amp;'ICD codes-diseases'!$A$96&amp;"*"),"YES",IF(COUNTIF(U82:AB82,"*"&amp;'ICD codes-diseases'!$A$97&amp;"*"),"YES",IF(COUNTIF(U82:AB82,"*"&amp;'ICD codes-diseases'!$A$98&amp;"*"),"YES",IF(COUNTIF(U82:AB82,"*"&amp;'ICD codes-diseases'!$A$99&amp;"*"),"YES",IF(COUNTIF(U82:AB82,"*"&amp;'ICD codes-diseases'!$A$100&amp;"*"),"YES",IF(COUNTIF(U82:AB82,"*"&amp;'ICD codes-diseases'!$A$101&amp;"*"),"YES",IF(COUNTIF(U82:AB82,"*"&amp;'ICD codes-diseases'!$A$102&amp;"*"),"YES",IF(COUNTIF(U82:AB82,"*"&amp;'ICD codes-diseases'!$A$103&amp;"*"),"YES","NO"))))))))</f>
        <v>YES</v>
      </c>
      <c r="AI82" s="1" t="str">
        <f>IF(COUNTIF(U82:AB82,"*"&amp;'ICD codes-diseases'!$A$116&amp;"*"),"YES",IF(COUNTIF(U82:AB82,"*"&amp;'ICD codes-diseases'!$A$117&amp;"*"),"YES","NO"))</f>
        <v>NO</v>
      </c>
      <c r="AJ82" s="1" t="str">
        <f>IF(COUNTIF(U82:AB82,"*"&amp;'ICD codes-diseases'!$A$206&amp;"*"),"YES","NO")</f>
        <v>NO</v>
      </c>
      <c r="AK82" s="1" t="str">
        <f>IF(COUNTIF(U82:AB82,"*"&amp;'ICD codes-diseases'!$A$217&amp;"*"),"YES","NO")</f>
        <v>NO</v>
      </c>
      <c r="AL82" s="1" t="str">
        <f>IF(COUNTIF(U82:AB82,"*"&amp;'ICD codes-diseases'!$A$216&amp;"*"),"YES","NO")</f>
        <v>NO</v>
      </c>
      <c r="AM82" s="1" t="str">
        <f>IF(COUNTIF(U82:AB82,"*"&amp;'ICD codes-diseases'!$A$73&amp;"*"),"YES",IF(COUNTIF(U82:AB82,"*"&amp;'ICD codes-diseases'!$A$74&amp;"*"),"YES",IF(COUNTIF(U82:AB82,"*"&amp;'ICD codes-diseases'!$A$75&amp;"*"),"YES","NO")))</f>
        <v>NO</v>
      </c>
      <c r="AN82" s="1" t="str">
        <f>IF(COUNTIF(U82:AB82,"*"&amp;'ICD codes-diseases'!$A$76&amp;"*"),"YES",IF(COUNTIF(U82:AB82,"*"&amp;'ICD codes-diseases'!$A$77&amp;"*"),"YES",IF(COUNTIF(U82:AB82,"*"&amp;'ICD codes-diseases'!$A$78&amp;"*"),"YES","NO")))</f>
        <v>NO</v>
      </c>
      <c r="AO82" s="1" t="str">
        <f>IF(COUNTIF(U82:AB82,"*"&amp;'ICD codes-diseases'!$A$209&amp;"*"),"YES",IF(COUNTIF(U82:AB82,"*"&amp;'ICD codes-diseases'!$A$212&amp;"*"),"YES","NO"))</f>
        <v>NO</v>
      </c>
      <c r="AP82" s="1" t="str">
        <f>IF(COUNTIF(U82:AB82,"*"&amp;'ICD codes-diseases'!$A$47&amp;"*"),"YES",IF(COUNTIF(U82:AB82,"*"&amp;'ICD codes-diseases'!$A$48&amp;"*"),"YES",IF(COUNTIF(U82:AB82,"*"&amp;'ICD codes-diseases'!$A$49&amp;"*"),"YES",IF(COUNTIF(U82:AB82,"*"&amp;'ICD codes-diseases'!$A$50&amp;"*"),"YES",IF(COUNTIF(U82:AB82,"*"&amp;'ICD codes-diseases'!$A$52&amp;"*"),"YES",IF(COUNTIF(U82:AB82,"*"&amp;'ICD codes-diseases'!$A$53&amp;"*"),"YES",IF(COUNTIF(U82:AB82,"*"&amp;'ICD codes-diseases'!$A$54&amp;"*"),"YES",IF(COUNTIF(U82:AB82,"*"&amp;'ICD codes-diseases'!$A$55&amp;"*"),"YES",IF(COUNTIF(U82:AB82,"*"&amp;'ICD codes-diseases'!$A$56&amp;"*"),"YES",IF(COUNTIF(U82:AB82,"*"&amp;'ICD codes-diseases'!$A$57&amp;"*"),"YES",IF(COUNTIF(U82:AB82,"*"&amp;'ICD codes-diseases'!$A$58&amp;"*"),"YES",IF(COUNTIF(U82:AB82,"*"&amp;'ICD codes-diseases'!$A$60&amp;"*"),"YES",IF(COUNTIF(U82:AB82,"*"&amp;'ICD codes-diseases'!$A$61&amp;"*"),"YES","NO")))))))))))))</f>
        <v>NO</v>
      </c>
      <c r="AQ82" s="10" t="b">
        <f t="shared" si="13"/>
        <v>1</v>
      </c>
      <c r="AR82">
        <v>0</v>
      </c>
      <c r="AS82">
        <v>5</v>
      </c>
      <c r="AT82">
        <v>5</v>
      </c>
      <c r="AU82">
        <v>5</v>
      </c>
      <c r="AV82" t="b">
        <f t="shared" si="14"/>
        <v>1</v>
      </c>
      <c r="AW82">
        <v>1</v>
      </c>
      <c r="AX82">
        <v>96</v>
      </c>
      <c r="AY82">
        <v>95</v>
      </c>
      <c r="AZ82">
        <v>3</v>
      </c>
      <c r="BA82">
        <v>1</v>
      </c>
      <c r="BB82">
        <v>5</v>
      </c>
      <c r="BC82">
        <v>0</v>
      </c>
      <c r="BD82">
        <v>2</v>
      </c>
      <c r="BE82">
        <f t="shared" si="21"/>
        <v>2</v>
      </c>
      <c r="BF82" t="s">
        <v>37</v>
      </c>
      <c r="BG82" t="s">
        <v>38</v>
      </c>
      <c r="BH82">
        <f t="shared" si="22"/>
        <v>2</v>
      </c>
      <c r="BI82" t="s">
        <v>37</v>
      </c>
      <c r="BJ82" t="s">
        <v>38</v>
      </c>
      <c r="BK82" t="s">
        <v>37</v>
      </c>
      <c r="BL82" t="b">
        <v>0</v>
      </c>
      <c r="BM82" s="16">
        <v>4</v>
      </c>
      <c r="BN82" s="16">
        <v>4</v>
      </c>
      <c r="BO82" s="16">
        <v>4</v>
      </c>
      <c r="BP82" s="16">
        <v>4</v>
      </c>
      <c r="BQ82" s="16">
        <v>4</v>
      </c>
      <c r="BR82" s="16">
        <v>4</v>
      </c>
      <c r="BS82" s="16">
        <v>4</v>
      </c>
      <c r="BT82" s="16">
        <v>5</v>
      </c>
      <c r="BU82" s="16">
        <v>4</v>
      </c>
      <c r="BV82" s="16">
        <v>4</v>
      </c>
      <c r="BW82" s="16">
        <v>4</v>
      </c>
      <c r="BX82" s="16">
        <v>4</v>
      </c>
      <c r="BY82" s="16">
        <v>4</v>
      </c>
      <c r="BZ82" s="16">
        <v>4</v>
      </c>
      <c r="CA82" s="16">
        <v>4</v>
      </c>
      <c r="CB82" s="16">
        <v>4</v>
      </c>
      <c r="CC82" s="18">
        <v>4</v>
      </c>
      <c r="CD82" s="18">
        <v>4</v>
      </c>
      <c r="CE82" s="18">
        <v>4</v>
      </c>
      <c r="CF82" s="18">
        <v>4</v>
      </c>
      <c r="CG82" s="18">
        <v>4</v>
      </c>
      <c r="CH82" s="18">
        <v>4</v>
      </c>
      <c r="CI82" s="18">
        <v>4</v>
      </c>
      <c r="CJ82" s="18">
        <v>4</v>
      </c>
      <c r="CK82" s="18">
        <v>4</v>
      </c>
      <c r="CL82" s="18">
        <v>4</v>
      </c>
      <c r="CM82" s="18">
        <v>4</v>
      </c>
      <c r="CN82" s="18">
        <v>4</v>
      </c>
      <c r="CO82" s="18">
        <v>4</v>
      </c>
      <c r="CP82" s="18">
        <v>4</v>
      </c>
      <c r="CQ82" s="18">
        <v>4</v>
      </c>
      <c r="CR82" s="18">
        <v>4</v>
      </c>
      <c r="CS82">
        <f t="shared" si="15"/>
        <v>0</v>
      </c>
      <c r="CT82">
        <f t="shared" si="16"/>
        <v>32</v>
      </c>
      <c r="CU82">
        <f t="shared" si="17"/>
        <v>0</v>
      </c>
      <c r="CV82">
        <f t="shared" si="18"/>
        <v>32</v>
      </c>
      <c r="CW82">
        <v>2</v>
      </c>
      <c r="CX82">
        <v>2</v>
      </c>
      <c r="CY82">
        <v>4</v>
      </c>
      <c r="CZ82" t="b">
        <v>1</v>
      </c>
    </row>
    <row r="83" spans="1:104" x14ac:dyDescent="0.35">
      <c r="A83" s="10">
        <v>82</v>
      </c>
      <c r="B83" t="s">
        <v>436</v>
      </c>
      <c r="C83" s="1">
        <v>22177</v>
      </c>
      <c r="D83" s="9">
        <f t="shared" si="23"/>
        <v>57</v>
      </c>
      <c r="E83" s="9">
        <f t="shared" si="19"/>
        <v>2</v>
      </c>
      <c r="F83" s="1">
        <v>43280</v>
      </c>
      <c r="G83" s="3">
        <v>43312</v>
      </c>
      <c r="H83" s="12">
        <f t="shared" si="20"/>
        <v>1.0666666666666667</v>
      </c>
      <c r="I83">
        <v>3</v>
      </c>
      <c r="J83">
        <v>1</v>
      </c>
      <c r="K83">
        <f t="shared" si="12"/>
        <v>1</v>
      </c>
      <c r="L83" t="b">
        <v>1</v>
      </c>
      <c r="M83" t="b">
        <v>0</v>
      </c>
      <c r="N83" t="b">
        <v>0</v>
      </c>
      <c r="O83" t="b">
        <v>0</v>
      </c>
      <c r="P83" t="b">
        <v>0</v>
      </c>
      <c r="Q83" t="b">
        <v>0</v>
      </c>
      <c r="R83" t="b">
        <v>0</v>
      </c>
      <c r="S83" t="b">
        <v>0</v>
      </c>
      <c r="T83" t="b">
        <v>0</v>
      </c>
      <c r="U83" t="s">
        <v>49</v>
      </c>
      <c r="V83" t="s">
        <v>79</v>
      </c>
      <c r="W83" t="s">
        <v>48</v>
      </c>
      <c r="AC83" s="11" t="str">
        <f>IF(OR(INDEX(U83='ICD-codes-stroke'!$A$1:$A$20,)),"1",IF(OR(INDEX(U83='ICD-codes-stroke'!$A$22:$A$35,)),"2",IF(OR(INDEX(U83='ICD-codes-stroke'!$A$37:$A$64,)),"3","")))</f>
        <v>3</v>
      </c>
      <c r="AD83" s="1" t="str">
        <f>IF(COUNTIF(U83:AB83,"*"&amp;'ICD codes-diseases'!$A$15&amp;"*"),"YES",IF(COUNTIF(U83:AB83,"*"&amp;'ICD codes-diseases'!$A$16&amp;"*"),"YES",IF(COUNTIF(U83:AB83,"*"&amp;'ICD codes-diseases'!$A$17&amp;"*"),"YES",IF(COUNTIF(U83:AB83,"*"&amp;'ICD codes-diseases'!$A$18&amp;"*"),"YES",IF(COUNTIF(U83:AB83,"*"&amp;'ICD codes-diseases'!$A$19&amp;"*"),"YES",IF(COUNTIF(U83:AB83,"*"&amp;'ICD codes-diseases'!$A$20&amp;"*"),"YES",IF(COUNTIF(U83:AB83,"*"&amp;'ICD codes-diseases'!$A$21&amp;"*"),"YES",IF(COUNTIF(U83:AB83,"*"&amp;'ICD codes-diseases'!$A$22&amp;"*"),"YES",IF(COUNTIF(U83:AB83,"*"&amp;'ICD codes-diseases'!$A$23&amp;"*"),"YES",IF(COUNTIF(U83:AB83,"*"&amp;'ICD codes-diseases'!$A$24&amp;"*"),"YES",IF(COUNTIF(U83:AB83,"*"&amp;'ICD codes-diseases'!$A$25&amp;"*"),"YES",IF(COUNTIF(U83:AB83,"*"&amp;'ICD codes-diseases'!$A$26&amp;"*"),"YES",IF(COUNTIF(U83:AB83,"*"&amp;'ICD codes-diseases'!$A$27&amp;"*"),"YES",IF(COUNTIF(U83:AB83,"*"&amp;'ICD codes-diseases'!$A$28&amp;"*"),"YES",IF(COUNTIF(U83:AB83,"*"&amp;'ICD codes-diseases'!$A$29&amp;"*"),"YES",IF(COUNTIF(U83:AB83,"*"&amp;'ICD codes-diseases'!$A$30&amp;"*"),"YES","NO"))))))))))))))))</f>
        <v>NO</v>
      </c>
      <c r="AE83" s="1" t="str">
        <f>IF(COUNTIF(U83:AB83,"*"&amp;'ICD codes-diseases'!$A$92&amp;"*"),"YES","NO")</f>
        <v>YES</v>
      </c>
      <c r="AF83" s="10" t="str">
        <f>IF(COUNTIF(U83:AB83,"*"&amp;'ICD codes-diseases'!$A$34&amp;"*"),"YES",IF(COUNTIF(U83:AB83,"*"&amp;'ICD codes-diseases'!$A$35&amp;"*"),"YES",IF(COUNTIF(U83:AB83,"*"&amp;'ICD codes-diseases'!$A$36&amp;"*"),"YES",IF(COUNTIF(U83:AB83,"*"&amp;'ICD codes-diseases'!$A$37&amp;"*"),"YES",IF(COUNTIF(U83:AB83,"*"&amp;'ICD codes-diseases'!$A$38&amp;"*"),"YES",IF(COUNTIF(U83:AB83,"*"&amp;'ICD codes-diseases'!$A$39&amp;"*"),"YES","NO"))))))</f>
        <v>NO</v>
      </c>
      <c r="AG83" s="1" t="str">
        <f>IF(COUNTIF(U83:AB83,'ICD codes-diseases'!$A$113),"YES","NO")</f>
        <v>NO</v>
      </c>
      <c r="AH83" s="1" t="str">
        <f>IF(COUNTIF(U83:AB83,"*"&amp;'ICD codes-diseases'!$A$96&amp;"*"),"YES",IF(COUNTIF(U83:AB83,"*"&amp;'ICD codes-diseases'!$A$97&amp;"*"),"YES",IF(COUNTIF(U83:AB83,"*"&amp;'ICD codes-diseases'!$A$98&amp;"*"),"YES",IF(COUNTIF(U83:AB83,"*"&amp;'ICD codes-diseases'!$A$99&amp;"*"),"YES",IF(COUNTIF(U83:AB83,"*"&amp;'ICD codes-diseases'!$A$100&amp;"*"),"YES",IF(COUNTIF(U83:AB83,"*"&amp;'ICD codes-diseases'!$A$101&amp;"*"),"YES",IF(COUNTIF(U83:AB83,"*"&amp;'ICD codes-diseases'!$A$102&amp;"*"),"YES",IF(COUNTIF(U83:AB83,"*"&amp;'ICD codes-diseases'!$A$103&amp;"*"),"YES","NO"))))))))</f>
        <v>NO</v>
      </c>
      <c r="AI83" s="1" t="str">
        <f>IF(COUNTIF(U83:AB83,"*"&amp;'ICD codes-diseases'!$A$116&amp;"*"),"YES",IF(COUNTIF(U83:AB83,"*"&amp;'ICD codes-diseases'!$A$117&amp;"*"),"YES","NO"))</f>
        <v>NO</v>
      </c>
      <c r="AJ83" s="1" t="str">
        <f>IF(COUNTIF(U83:AB83,"*"&amp;'ICD codes-diseases'!$A$206&amp;"*"),"YES","NO")</f>
        <v>NO</v>
      </c>
      <c r="AK83" s="1" t="str">
        <f>IF(COUNTIF(U83:AB83,"*"&amp;'ICD codes-diseases'!$A$217&amp;"*"),"YES","NO")</f>
        <v>NO</v>
      </c>
      <c r="AL83" s="1" t="str">
        <f>IF(COUNTIF(U83:AB83,"*"&amp;'ICD codes-diseases'!$A$216&amp;"*"),"YES","NO")</f>
        <v>NO</v>
      </c>
      <c r="AM83" s="1" t="str">
        <f>IF(COUNTIF(U83:AB83,"*"&amp;'ICD codes-diseases'!$A$73&amp;"*"),"YES",IF(COUNTIF(U83:AB83,"*"&amp;'ICD codes-diseases'!$A$74&amp;"*"),"YES",IF(COUNTIF(U83:AB83,"*"&amp;'ICD codes-diseases'!$A$75&amp;"*"),"YES","NO")))</f>
        <v>NO</v>
      </c>
      <c r="AN83" s="1" t="str">
        <f>IF(COUNTIF(U83:AB83,"*"&amp;'ICD codes-diseases'!$A$76&amp;"*"),"YES",IF(COUNTIF(U83:AB83,"*"&amp;'ICD codes-diseases'!$A$77&amp;"*"),"YES",IF(COUNTIF(U83:AB83,"*"&amp;'ICD codes-diseases'!$A$78&amp;"*"),"YES","NO")))</f>
        <v>NO</v>
      </c>
      <c r="AO83" s="1" t="str">
        <f>IF(COUNTIF(U83:AB83,"*"&amp;'ICD codes-diseases'!$A$209&amp;"*"),"YES",IF(COUNTIF(U83:AB83,"*"&amp;'ICD codes-diseases'!$A$212&amp;"*"),"YES","NO"))</f>
        <v>YES</v>
      </c>
      <c r="AP83" s="1" t="str">
        <f>IF(COUNTIF(U83:AB83,"*"&amp;'ICD codes-diseases'!$A$47&amp;"*"),"YES",IF(COUNTIF(U83:AB83,"*"&amp;'ICD codes-diseases'!$A$48&amp;"*"),"YES",IF(COUNTIF(U83:AB83,"*"&amp;'ICD codes-diseases'!$A$49&amp;"*"),"YES",IF(COUNTIF(U83:AB83,"*"&amp;'ICD codes-diseases'!$A$50&amp;"*"),"YES",IF(COUNTIF(U83:AB83,"*"&amp;'ICD codes-diseases'!$A$52&amp;"*"),"YES",IF(COUNTIF(U83:AB83,"*"&amp;'ICD codes-diseases'!$A$53&amp;"*"),"YES",IF(COUNTIF(U83:AB83,"*"&amp;'ICD codes-diseases'!$A$54&amp;"*"),"YES",IF(COUNTIF(U83:AB83,"*"&amp;'ICD codes-diseases'!$A$55&amp;"*"),"YES",IF(COUNTIF(U83:AB83,"*"&amp;'ICD codes-diseases'!$A$56&amp;"*"),"YES",IF(COUNTIF(U83:AB83,"*"&amp;'ICD codes-diseases'!$A$57&amp;"*"),"YES",IF(COUNTIF(U83:AB83,"*"&amp;'ICD codes-diseases'!$A$58&amp;"*"),"YES",IF(COUNTIF(U83:AB83,"*"&amp;'ICD codes-diseases'!$A$60&amp;"*"),"YES",IF(COUNTIF(U83:AB83,"*"&amp;'ICD codes-diseases'!$A$61&amp;"*"),"YES","NO")))))))))))))</f>
        <v>NO</v>
      </c>
      <c r="AQ83" s="10" t="b">
        <f t="shared" si="13"/>
        <v>0</v>
      </c>
      <c r="AR83">
        <v>5</v>
      </c>
      <c r="AS83">
        <v>5</v>
      </c>
      <c r="AT83">
        <v>5</v>
      </c>
      <c r="AU83">
        <v>5</v>
      </c>
      <c r="AV83" t="b">
        <f t="shared" si="14"/>
        <v>1</v>
      </c>
      <c r="AW83">
        <v>1</v>
      </c>
      <c r="AX83">
        <v>88</v>
      </c>
      <c r="AY83">
        <v>20</v>
      </c>
      <c r="AZ83">
        <v>1</v>
      </c>
      <c r="BA83">
        <v>3</v>
      </c>
      <c r="BB83">
        <v>5</v>
      </c>
      <c r="BC83">
        <v>0</v>
      </c>
      <c r="BD83">
        <v>2</v>
      </c>
      <c r="BE83">
        <f t="shared" si="21"/>
        <v>2</v>
      </c>
      <c r="BF83" t="s">
        <v>37</v>
      </c>
      <c r="BG83" t="s">
        <v>38</v>
      </c>
      <c r="BH83">
        <f t="shared" si="22"/>
        <v>0</v>
      </c>
      <c r="BI83" t="s">
        <v>37</v>
      </c>
      <c r="BJ83" t="s">
        <v>37</v>
      </c>
      <c r="BK83" t="s">
        <v>37</v>
      </c>
      <c r="BL83" t="b">
        <v>0</v>
      </c>
      <c r="BM83" s="16">
        <v>1</v>
      </c>
      <c r="BN83" s="16">
        <v>4</v>
      </c>
      <c r="BO83" s="16">
        <v>1</v>
      </c>
      <c r="BP83" s="16">
        <v>4</v>
      </c>
      <c r="BQ83" s="16">
        <v>4</v>
      </c>
      <c r="BR83" s="16">
        <v>4</v>
      </c>
      <c r="BS83" s="16">
        <v>4</v>
      </c>
      <c r="BT83" s="16">
        <v>2</v>
      </c>
      <c r="BU83" s="16">
        <v>1</v>
      </c>
      <c r="BV83" s="16">
        <v>1</v>
      </c>
      <c r="BW83" s="16">
        <v>1</v>
      </c>
      <c r="BX83" s="16">
        <v>4</v>
      </c>
      <c r="BY83" s="16">
        <v>1</v>
      </c>
      <c r="BZ83" s="16">
        <v>4</v>
      </c>
      <c r="CA83" s="16">
        <v>4</v>
      </c>
      <c r="CB83" s="16">
        <v>1</v>
      </c>
      <c r="CC83" s="18">
        <v>0</v>
      </c>
      <c r="CD83" s="18">
        <v>0</v>
      </c>
      <c r="CE83" s="18">
        <v>1</v>
      </c>
      <c r="CF83" s="18">
        <v>1</v>
      </c>
      <c r="CG83" s="18">
        <v>1</v>
      </c>
      <c r="CH83" s="18">
        <v>5</v>
      </c>
      <c r="CI83" s="18">
        <v>1</v>
      </c>
      <c r="CJ83" s="18">
        <v>5</v>
      </c>
      <c r="CK83" s="18">
        <v>0</v>
      </c>
      <c r="CL83" s="18">
        <v>0</v>
      </c>
      <c r="CM83" s="18">
        <v>1</v>
      </c>
      <c r="CN83" s="18">
        <v>5</v>
      </c>
      <c r="CO83" s="18">
        <v>1</v>
      </c>
      <c r="CP83" s="18">
        <v>1</v>
      </c>
      <c r="CQ83" s="18">
        <v>5</v>
      </c>
      <c r="CR83" s="18">
        <v>1</v>
      </c>
      <c r="CS83">
        <f t="shared" si="15"/>
        <v>16</v>
      </c>
      <c r="CT83">
        <f t="shared" si="16"/>
        <v>12</v>
      </c>
      <c r="CU83">
        <f t="shared" si="17"/>
        <v>0</v>
      </c>
      <c r="CV83">
        <f t="shared" si="18"/>
        <v>28</v>
      </c>
      <c r="CW83">
        <v>0</v>
      </c>
      <c r="CX83">
        <v>0</v>
      </c>
      <c r="CY83">
        <v>4</v>
      </c>
      <c r="CZ83" t="b">
        <v>1</v>
      </c>
    </row>
    <row r="84" spans="1:104" x14ac:dyDescent="0.35">
      <c r="A84" s="10">
        <v>83</v>
      </c>
      <c r="B84" t="s">
        <v>436</v>
      </c>
      <c r="C84" s="1">
        <v>26908</v>
      </c>
      <c r="D84" s="9">
        <f t="shared" si="23"/>
        <v>44</v>
      </c>
      <c r="E84" s="9">
        <f t="shared" si="19"/>
        <v>1</v>
      </c>
      <c r="F84" s="1">
        <v>43176</v>
      </c>
      <c r="G84" s="3">
        <v>43312</v>
      </c>
      <c r="H84" s="12">
        <f t="shared" si="20"/>
        <v>4.4666666666666668</v>
      </c>
      <c r="I84">
        <v>3</v>
      </c>
      <c r="J84">
        <v>2</v>
      </c>
      <c r="K84">
        <f t="shared" si="12"/>
        <v>1</v>
      </c>
      <c r="L84" t="b">
        <v>1</v>
      </c>
      <c r="M84" t="b">
        <v>0</v>
      </c>
      <c r="N84" t="b">
        <v>0</v>
      </c>
      <c r="O84" t="b">
        <v>0</v>
      </c>
      <c r="P84" t="b">
        <v>0</v>
      </c>
      <c r="Q84" t="b">
        <v>0</v>
      </c>
      <c r="R84" t="b">
        <v>0</v>
      </c>
      <c r="S84" t="b">
        <v>0</v>
      </c>
      <c r="T84" t="b">
        <v>0</v>
      </c>
      <c r="U84" t="s">
        <v>91</v>
      </c>
      <c r="V84" t="s">
        <v>140</v>
      </c>
      <c r="W84" t="s">
        <v>48</v>
      </c>
      <c r="X84" t="s">
        <v>139</v>
      </c>
      <c r="Y84" t="s">
        <v>345</v>
      </c>
      <c r="Z84" t="s">
        <v>65</v>
      </c>
      <c r="AC84" s="11" t="str">
        <f>IF(OR(INDEX(U84='ICD-codes-stroke'!$A$1:$A$20,)),"1",IF(OR(INDEX(U84='ICD-codes-stroke'!$A$22:$A$35,)),"2",IF(OR(INDEX(U84='ICD-codes-stroke'!$A$37:$A$64,)),"3","")))</f>
        <v>2</v>
      </c>
      <c r="AD84" s="1" t="str">
        <f>IF(COUNTIF(U84:AB84,"*"&amp;'ICD codes-diseases'!$A$15&amp;"*"),"YES",IF(COUNTIF(U84:AB84,"*"&amp;'ICD codes-diseases'!$A$16&amp;"*"),"YES",IF(COUNTIF(U84:AB84,"*"&amp;'ICD codes-diseases'!$A$17&amp;"*"),"YES",IF(COUNTIF(U84:AB84,"*"&amp;'ICD codes-diseases'!$A$18&amp;"*"),"YES",IF(COUNTIF(U84:AB84,"*"&amp;'ICD codes-diseases'!$A$19&amp;"*"),"YES",IF(COUNTIF(U84:AB84,"*"&amp;'ICD codes-diseases'!$A$20&amp;"*"),"YES",IF(COUNTIF(U84:AB84,"*"&amp;'ICD codes-diseases'!$A$21&amp;"*"),"YES",IF(COUNTIF(U84:AB84,"*"&amp;'ICD codes-diseases'!$A$22&amp;"*"),"YES",IF(COUNTIF(U84:AB84,"*"&amp;'ICD codes-diseases'!$A$23&amp;"*"),"YES",IF(COUNTIF(U84:AB84,"*"&amp;'ICD codes-diseases'!$A$24&amp;"*"),"YES",IF(COUNTIF(U84:AB84,"*"&amp;'ICD codes-diseases'!$A$25&amp;"*"),"YES",IF(COUNTIF(U84:AB84,"*"&amp;'ICD codes-diseases'!$A$26&amp;"*"),"YES",IF(COUNTIF(U84:AB84,"*"&amp;'ICD codes-diseases'!$A$27&amp;"*"),"YES",IF(COUNTIF(U84:AB84,"*"&amp;'ICD codes-diseases'!$A$28&amp;"*"),"YES",IF(COUNTIF(U84:AB84,"*"&amp;'ICD codes-diseases'!$A$29&amp;"*"),"YES",IF(COUNTIF(U84:AB84,"*"&amp;'ICD codes-diseases'!$A$30&amp;"*"),"YES","NO"))))))))))))))))</f>
        <v>NO</v>
      </c>
      <c r="AE84" s="1" t="str">
        <f>IF(COUNTIF(U84:AB84,"*"&amp;'ICD codes-diseases'!$A$92&amp;"*"),"YES","NO")</f>
        <v>YES</v>
      </c>
      <c r="AF84" s="10" t="str">
        <f>IF(COUNTIF(U84:AB84,"*"&amp;'ICD codes-diseases'!$A$34&amp;"*"),"YES",IF(COUNTIF(U84:AB84,"*"&amp;'ICD codes-diseases'!$A$35&amp;"*"),"YES",IF(COUNTIF(U84:AB84,"*"&amp;'ICD codes-diseases'!$A$36&amp;"*"),"YES",IF(COUNTIF(U84:AB84,"*"&amp;'ICD codes-diseases'!$A$37&amp;"*"),"YES",IF(COUNTIF(U84:AB84,"*"&amp;'ICD codes-diseases'!$A$38&amp;"*"),"YES",IF(COUNTIF(U84:AB84,"*"&amp;'ICD codes-diseases'!$A$39&amp;"*"),"YES","NO"))))))</f>
        <v>NO</v>
      </c>
      <c r="AG84" s="1" t="str">
        <f>IF(COUNTIF(U84:AB84,'ICD codes-diseases'!$A$113),"YES","NO")</f>
        <v>NO</v>
      </c>
      <c r="AH84" s="1" t="str">
        <f>IF(COUNTIF(U84:AB84,"*"&amp;'ICD codes-diseases'!$A$96&amp;"*"),"YES",IF(COUNTIF(U84:AB84,"*"&amp;'ICD codes-diseases'!$A$97&amp;"*"),"YES",IF(COUNTIF(U84:AB84,"*"&amp;'ICD codes-diseases'!$A$98&amp;"*"),"YES",IF(COUNTIF(U84:AB84,"*"&amp;'ICD codes-diseases'!$A$99&amp;"*"),"YES",IF(COUNTIF(U84:AB84,"*"&amp;'ICD codes-diseases'!$A$100&amp;"*"),"YES",IF(COUNTIF(U84:AB84,"*"&amp;'ICD codes-diseases'!$A$101&amp;"*"),"YES",IF(COUNTIF(U84:AB84,"*"&amp;'ICD codes-diseases'!$A$102&amp;"*"),"YES",IF(COUNTIF(U84:AB84,"*"&amp;'ICD codes-diseases'!$A$103&amp;"*"),"YES","NO"))))))))</f>
        <v>NO</v>
      </c>
      <c r="AI84" s="1" t="str">
        <f>IF(COUNTIF(U84:AB84,"*"&amp;'ICD codes-diseases'!$A$116&amp;"*"),"YES",IF(COUNTIF(U84:AB84,"*"&amp;'ICD codes-diseases'!$A$117&amp;"*"),"YES","NO"))</f>
        <v>NO</v>
      </c>
      <c r="AJ84" s="1" t="str">
        <f>IF(COUNTIF(U84:AB84,"*"&amp;'ICD codes-diseases'!$A$206&amp;"*"),"YES","NO")</f>
        <v>NO</v>
      </c>
      <c r="AK84" s="1" t="str">
        <f>IF(COUNTIF(U84:AB84,"*"&amp;'ICD codes-diseases'!$A$217&amp;"*"),"YES","NO")</f>
        <v>NO</v>
      </c>
      <c r="AL84" s="1" t="str">
        <f>IF(COUNTIF(U84:AB84,"*"&amp;'ICD codes-diseases'!$A$216&amp;"*"),"YES","NO")</f>
        <v>NO</v>
      </c>
      <c r="AM84" s="1" t="str">
        <f>IF(COUNTIF(U84:AB84,"*"&amp;'ICD codes-diseases'!$A$73&amp;"*"),"YES",IF(COUNTIF(U84:AB84,"*"&amp;'ICD codes-diseases'!$A$74&amp;"*"),"YES",IF(COUNTIF(U84:AB84,"*"&amp;'ICD codes-diseases'!$A$75&amp;"*"),"YES","NO")))</f>
        <v>NO</v>
      </c>
      <c r="AN84" s="1" t="str">
        <f>IF(COUNTIF(U84:AB84,"*"&amp;'ICD codes-diseases'!$A$76&amp;"*"),"YES",IF(COUNTIF(U84:AB84,"*"&amp;'ICD codes-diseases'!$A$77&amp;"*"),"YES",IF(COUNTIF(U84:AB84,"*"&amp;'ICD codes-diseases'!$A$78&amp;"*"),"YES","NO")))</f>
        <v>YES</v>
      </c>
      <c r="AO84" s="1" t="str">
        <f>IF(COUNTIF(U84:AB84,"*"&amp;'ICD codes-diseases'!$A$209&amp;"*"),"YES",IF(COUNTIF(U84:AB84,"*"&amp;'ICD codes-diseases'!$A$212&amp;"*"),"YES","NO"))</f>
        <v>NO</v>
      </c>
      <c r="AP84" s="1" t="str">
        <f>IF(COUNTIF(U84:AB84,"*"&amp;'ICD codes-diseases'!$A$47&amp;"*"),"YES",IF(COUNTIF(U84:AB84,"*"&amp;'ICD codes-diseases'!$A$48&amp;"*"),"YES",IF(COUNTIF(U84:AB84,"*"&amp;'ICD codes-diseases'!$A$49&amp;"*"),"YES",IF(COUNTIF(U84:AB84,"*"&amp;'ICD codes-diseases'!$A$50&amp;"*"),"YES",IF(COUNTIF(U84:AB84,"*"&amp;'ICD codes-diseases'!$A$52&amp;"*"),"YES",IF(COUNTIF(U84:AB84,"*"&amp;'ICD codes-diseases'!$A$53&amp;"*"),"YES",IF(COUNTIF(U84:AB84,"*"&amp;'ICD codes-diseases'!$A$54&amp;"*"),"YES",IF(COUNTIF(U84:AB84,"*"&amp;'ICD codes-diseases'!$A$55&amp;"*"),"YES",IF(COUNTIF(U84:AB84,"*"&amp;'ICD codes-diseases'!$A$56&amp;"*"),"YES",IF(COUNTIF(U84:AB84,"*"&amp;'ICD codes-diseases'!$A$57&amp;"*"),"YES",IF(COUNTIF(U84:AB84,"*"&amp;'ICD codes-diseases'!$A$58&amp;"*"),"YES",IF(COUNTIF(U84:AB84,"*"&amp;'ICD codes-diseases'!$A$60&amp;"*"),"YES",IF(COUNTIF(U84:AB84,"*"&amp;'ICD codes-diseases'!$A$61&amp;"*"),"YES","NO")))))))))))))</f>
        <v>NO</v>
      </c>
      <c r="AQ84" s="10" t="b">
        <f t="shared" si="13"/>
        <v>1</v>
      </c>
      <c r="AR84">
        <v>0</v>
      </c>
      <c r="AS84">
        <v>5</v>
      </c>
      <c r="AT84">
        <v>5</v>
      </c>
      <c r="AU84">
        <v>5</v>
      </c>
      <c r="AV84" t="b">
        <f t="shared" si="14"/>
        <v>1</v>
      </c>
      <c r="AW84">
        <v>1</v>
      </c>
      <c r="AX84">
        <v>37</v>
      </c>
      <c r="AY84">
        <v>15</v>
      </c>
      <c r="AZ84">
        <v>0</v>
      </c>
      <c r="BA84">
        <v>3</v>
      </c>
      <c r="BB84">
        <v>4</v>
      </c>
      <c r="BC84">
        <v>0</v>
      </c>
      <c r="BD84">
        <v>1</v>
      </c>
      <c r="BE84">
        <f t="shared" si="21"/>
        <v>2</v>
      </c>
      <c r="BF84" t="s">
        <v>37</v>
      </c>
      <c r="BG84" t="s">
        <v>38</v>
      </c>
      <c r="BH84">
        <f t="shared" si="22"/>
        <v>0</v>
      </c>
      <c r="BI84" t="s">
        <v>37</v>
      </c>
      <c r="BJ84" t="s">
        <v>37</v>
      </c>
      <c r="BK84" t="s">
        <v>37</v>
      </c>
      <c r="BL84" t="b">
        <v>0</v>
      </c>
      <c r="BM84" s="16">
        <v>0</v>
      </c>
      <c r="BN84" s="16">
        <v>0</v>
      </c>
      <c r="BO84" s="16">
        <v>4</v>
      </c>
      <c r="BP84" s="16">
        <v>1</v>
      </c>
      <c r="BQ84" s="16">
        <v>1</v>
      </c>
      <c r="BR84" s="16">
        <v>0</v>
      </c>
      <c r="BS84" s="16">
        <v>0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3</v>
      </c>
      <c r="CA84" s="16">
        <v>1</v>
      </c>
      <c r="CB84" s="16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1</v>
      </c>
      <c r="CH84" s="18">
        <v>0</v>
      </c>
      <c r="CI84" s="18">
        <v>0</v>
      </c>
      <c r="CJ84" s="18">
        <v>8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3</v>
      </c>
      <c r="CQ84" s="18">
        <v>4</v>
      </c>
      <c r="CR84" s="18">
        <v>0</v>
      </c>
      <c r="CS84">
        <f t="shared" si="15"/>
        <v>4</v>
      </c>
      <c r="CT84">
        <f t="shared" si="16"/>
        <v>2</v>
      </c>
      <c r="CU84">
        <f t="shared" si="17"/>
        <v>2</v>
      </c>
      <c r="CV84">
        <f t="shared" si="18"/>
        <v>8</v>
      </c>
      <c r="CW84">
        <v>0</v>
      </c>
      <c r="CX84">
        <v>0</v>
      </c>
      <c r="CY84">
        <v>4</v>
      </c>
      <c r="CZ84" t="b">
        <v>1</v>
      </c>
    </row>
    <row r="85" spans="1:104" x14ac:dyDescent="0.35">
      <c r="A85" s="10">
        <v>84</v>
      </c>
      <c r="B85" t="s">
        <v>436</v>
      </c>
      <c r="C85" s="1">
        <v>21623</v>
      </c>
      <c r="D85" s="9">
        <f t="shared" si="23"/>
        <v>59</v>
      </c>
      <c r="E85" s="9">
        <f t="shared" si="19"/>
        <v>2</v>
      </c>
      <c r="F85" s="1">
        <v>43243</v>
      </c>
      <c r="G85" s="3">
        <v>43313</v>
      </c>
      <c r="H85" s="12">
        <f t="shared" si="20"/>
        <v>2.2666666666666666</v>
      </c>
      <c r="I85">
        <v>4</v>
      </c>
      <c r="J85">
        <v>0</v>
      </c>
      <c r="K85">
        <f t="shared" si="12"/>
        <v>1</v>
      </c>
      <c r="L85" t="b">
        <v>1</v>
      </c>
      <c r="M85" t="b">
        <v>0</v>
      </c>
      <c r="N85" t="b">
        <v>0</v>
      </c>
      <c r="O85" t="b">
        <v>0</v>
      </c>
      <c r="P85" t="b">
        <v>0</v>
      </c>
      <c r="Q85" t="b">
        <v>0</v>
      </c>
      <c r="R85" t="b">
        <v>0</v>
      </c>
      <c r="S85" t="b">
        <v>0</v>
      </c>
      <c r="T85" t="b">
        <v>0</v>
      </c>
      <c r="U85" t="s">
        <v>49</v>
      </c>
      <c r="V85" t="s">
        <v>51</v>
      </c>
      <c r="W85" t="s">
        <v>48</v>
      </c>
      <c r="X85" t="s">
        <v>141</v>
      </c>
      <c r="Y85" t="s">
        <v>59</v>
      </c>
      <c r="Z85" t="s">
        <v>120</v>
      </c>
      <c r="AC85" s="11" t="str">
        <f>IF(OR(INDEX(U85='ICD-codes-stroke'!$A$1:$A$20,)),"1",IF(OR(INDEX(U85='ICD-codes-stroke'!$A$22:$A$35,)),"2",IF(OR(INDEX(U85='ICD-codes-stroke'!$A$37:$A$64,)),"3","")))</f>
        <v>3</v>
      </c>
      <c r="AD85" s="1" t="str">
        <f>IF(COUNTIF(U85:AB85,"*"&amp;'ICD codes-diseases'!$A$15&amp;"*"),"YES",IF(COUNTIF(U85:AB85,"*"&amp;'ICD codes-diseases'!$A$16&amp;"*"),"YES",IF(COUNTIF(U85:AB85,"*"&amp;'ICD codes-diseases'!$A$17&amp;"*"),"YES",IF(COUNTIF(U85:AB85,"*"&amp;'ICD codes-diseases'!$A$18&amp;"*"),"YES",IF(COUNTIF(U85:AB85,"*"&amp;'ICD codes-diseases'!$A$19&amp;"*"),"YES",IF(COUNTIF(U85:AB85,"*"&amp;'ICD codes-diseases'!$A$20&amp;"*"),"YES",IF(COUNTIF(U85:AB85,"*"&amp;'ICD codes-diseases'!$A$21&amp;"*"),"YES",IF(COUNTIF(U85:AB85,"*"&amp;'ICD codes-diseases'!$A$22&amp;"*"),"YES",IF(COUNTIF(U85:AB85,"*"&amp;'ICD codes-diseases'!$A$23&amp;"*"),"YES",IF(COUNTIF(U85:AB85,"*"&amp;'ICD codes-diseases'!$A$24&amp;"*"),"YES",IF(COUNTIF(U85:AB85,"*"&amp;'ICD codes-diseases'!$A$25&amp;"*"),"YES",IF(COUNTIF(U85:AB85,"*"&amp;'ICD codes-diseases'!$A$26&amp;"*"),"YES",IF(COUNTIF(U85:AB85,"*"&amp;'ICD codes-diseases'!$A$27&amp;"*"),"YES",IF(COUNTIF(U85:AB85,"*"&amp;'ICD codes-diseases'!$A$28&amp;"*"),"YES",IF(COUNTIF(U85:AB85,"*"&amp;'ICD codes-diseases'!$A$29&amp;"*"),"YES",IF(COUNTIF(U85:AB85,"*"&amp;'ICD codes-diseases'!$A$30&amp;"*"),"YES","NO"))))))))))))))))</f>
        <v>NO</v>
      </c>
      <c r="AE85" s="1" t="str">
        <f>IF(COUNTIF(U85:AB85,"*"&amp;'ICD codes-diseases'!$A$92&amp;"*"),"YES","NO")</f>
        <v>YES</v>
      </c>
      <c r="AF85" s="10" t="str">
        <f>IF(COUNTIF(U85:AB85,"*"&amp;'ICD codes-diseases'!$A$34&amp;"*"),"YES",IF(COUNTIF(U85:AB85,"*"&amp;'ICD codes-diseases'!$A$35&amp;"*"),"YES",IF(COUNTIF(U85:AB85,"*"&amp;'ICD codes-diseases'!$A$36&amp;"*"),"YES",IF(COUNTIF(U85:AB85,"*"&amp;'ICD codes-diseases'!$A$37&amp;"*"),"YES",IF(COUNTIF(U85:AB85,"*"&amp;'ICD codes-diseases'!$A$38&amp;"*"),"YES",IF(COUNTIF(U85:AB85,"*"&amp;'ICD codes-diseases'!$A$39&amp;"*"),"YES","NO"))))))</f>
        <v>NO</v>
      </c>
      <c r="AG85" s="1" t="str">
        <f>IF(COUNTIF(U85:AB85,'ICD codes-diseases'!$A$113),"YES","NO")</f>
        <v>NO</v>
      </c>
      <c r="AH85" s="1" t="str">
        <f>IF(COUNTIF(U85:AB85,"*"&amp;'ICD codes-diseases'!$A$96&amp;"*"),"YES",IF(COUNTIF(U85:AB85,"*"&amp;'ICD codes-diseases'!$A$97&amp;"*"),"YES",IF(COUNTIF(U85:AB85,"*"&amp;'ICD codes-diseases'!$A$98&amp;"*"),"YES",IF(COUNTIF(U85:AB85,"*"&amp;'ICD codes-diseases'!$A$99&amp;"*"),"YES",IF(COUNTIF(U85:AB85,"*"&amp;'ICD codes-diseases'!$A$100&amp;"*"),"YES",IF(COUNTIF(U85:AB85,"*"&amp;'ICD codes-diseases'!$A$101&amp;"*"),"YES",IF(COUNTIF(U85:AB85,"*"&amp;'ICD codes-diseases'!$A$102&amp;"*"),"YES",IF(COUNTIF(U85:AB85,"*"&amp;'ICD codes-diseases'!$A$103&amp;"*"),"YES","NO"))))))))</f>
        <v>NO</v>
      </c>
      <c r="AI85" s="1" t="str">
        <f>IF(COUNTIF(U85:AB85,"*"&amp;'ICD codes-diseases'!$A$116&amp;"*"),"YES",IF(COUNTIF(U85:AB85,"*"&amp;'ICD codes-diseases'!$A$117&amp;"*"),"YES","NO"))</f>
        <v>NO</v>
      </c>
      <c r="AJ85" s="1" t="str">
        <f>IF(COUNTIF(U85:AB85,"*"&amp;'ICD codes-diseases'!$A$206&amp;"*"),"YES","NO")</f>
        <v>NO</v>
      </c>
      <c r="AK85" s="1" t="str">
        <f>IF(COUNTIF(U85:AB85,"*"&amp;'ICD codes-diseases'!$A$217&amp;"*"),"YES","NO")</f>
        <v>NO</v>
      </c>
      <c r="AL85" s="1" t="str">
        <f>IF(COUNTIF(U85:AB85,"*"&amp;'ICD codes-diseases'!$A$216&amp;"*"),"YES","NO")</f>
        <v>YES</v>
      </c>
      <c r="AM85" s="1" t="str">
        <f>IF(COUNTIF(U85:AB85,"*"&amp;'ICD codes-diseases'!$A$73&amp;"*"),"YES",IF(COUNTIF(U85:AB85,"*"&amp;'ICD codes-diseases'!$A$74&amp;"*"),"YES",IF(COUNTIF(U85:AB85,"*"&amp;'ICD codes-diseases'!$A$75&amp;"*"),"YES","NO")))</f>
        <v>YES</v>
      </c>
      <c r="AN85" s="1" t="str">
        <f>IF(COUNTIF(U85:AB85,"*"&amp;'ICD codes-diseases'!$A$76&amp;"*"),"YES",IF(COUNTIF(U85:AB85,"*"&amp;'ICD codes-diseases'!$A$77&amp;"*"),"YES",IF(COUNTIF(U85:AB85,"*"&amp;'ICD codes-diseases'!$A$78&amp;"*"),"YES","NO")))</f>
        <v>NO</v>
      </c>
      <c r="AO85" s="1" t="str">
        <f>IF(COUNTIF(U85:AB85,"*"&amp;'ICD codes-diseases'!$A$209&amp;"*"),"YES",IF(COUNTIF(U85:AB85,"*"&amp;'ICD codes-diseases'!$A$212&amp;"*"),"YES","NO"))</f>
        <v>NO</v>
      </c>
      <c r="AP85" s="1" t="str">
        <f>IF(COUNTIF(U85:AB85,"*"&amp;'ICD codes-diseases'!$A$47&amp;"*"),"YES",IF(COUNTIF(U85:AB85,"*"&amp;'ICD codes-diseases'!$A$48&amp;"*"),"YES",IF(COUNTIF(U85:AB85,"*"&amp;'ICD codes-diseases'!$A$49&amp;"*"),"YES",IF(COUNTIF(U85:AB85,"*"&amp;'ICD codes-diseases'!$A$50&amp;"*"),"YES",IF(COUNTIF(U85:AB85,"*"&amp;'ICD codes-diseases'!$A$52&amp;"*"),"YES",IF(COUNTIF(U85:AB85,"*"&amp;'ICD codes-diseases'!$A$53&amp;"*"),"YES",IF(COUNTIF(U85:AB85,"*"&amp;'ICD codes-diseases'!$A$54&amp;"*"),"YES",IF(COUNTIF(U85:AB85,"*"&amp;'ICD codes-diseases'!$A$55&amp;"*"),"YES",IF(COUNTIF(U85:AB85,"*"&amp;'ICD codes-diseases'!$A$56&amp;"*"),"YES",IF(COUNTIF(U85:AB85,"*"&amp;'ICD codes-diseases'!$A$57&amp;"*"),"YES",IF(COUNTIF(U85:AB85,"*"&amp;'ICD codes-diseases'!$A$58&amp;"*"),"YES",IF(COUNTIF(U85:AB85,"*"&amp;'ICD codes-diseases'!$A$60&amp;"*"),"YES",IF(COUNTIF(U85:AB85,"*"&amp;'ICD codes-diseases'!$A$61&amp;"*"),"YES","NO")))))))))))))</f>
        <v>NO</v>
      </c>
      <c r="AQ85" s="10" t="b">
        <f t="shared" si="13"/>
        <v>0</v>
      </c>
      <c r="AR85">
        <v>5</v>
      </c>
      <c r="AS85">
        <v>5</v>
      </c>
      <c r="AT85">
        <v>5</v>
      </c>
      <c r="AU85">
        <v>5</v>
      </c>
      <c r="AV85" t="b">
        <f t="shared" si="14"/>
        <v>1</v>
      </c>
      <c r="AW85">
        <v>1</v>
      </c>
      <c r="AX85">
        <v>36</v>
      </c>
      <c r="AY85">
        <v>25</v>
      </c>
      <c r="AZ85">
        <v>1</v>
      </c>
      <c r="BA85">
        <v>1</v>
      </c>
      <c r="BB85">
        <v>4</v>
      </c>
      <c r="BC85">
        <v>0</v>
      </c>
      <c r="BD85">
        <v>1</v>
      </c>
      <c r="BE85">
        <f t="shared" si="21"/>
        <v>2</v>
      </c>
      <c r="BF85" t="s">
        <v>37</v>
      </c>
      <c r="BG85" t="s">
        <v>38</v>
      </c>
      <c r="BH85">
        <f t="shared" si="22"/>
        <v>0</v>
      </c>
      <c r="BI85" t="s">
        <v>37</v>
      </c>
      <c r="BJ85" t="s">
        <v>37</v>
      </c>
      <c r="BK85" t="s">
        <v>37</v>
      </c>
      <c r="BL85" t="b">
        <v>1</v>
      </c>
      <c r="BM85" s="16">
        <v>7</v>
      </c>
      <c r="BN85" s="16">
        <v>7</v>
      </c>
      <c r="BO85" s="16">
        <v>7</v>
      </c>
      <c r="BP85" s="16">
        <v>4</v>
      </c>
      <c r="BQ85" s="16">
        <v>4</v>
      </c>
      <c r="BR85" s="16">
        <v>4</v>
      </c>
      <c r="BS85" s="16">
        <v>4</v>
      </c>
      <c r="BT85" s="16">
        <v>4</v>
      </c>
      <c r="BU85" s="16">
        <v>7</v>
      </c>
      <c r="BV85" s="16">
        <v>7</v>
      </c>
      <c r="BW85" s="16">
        <v>7</v>
      </c>
      <c r="BX85" s="16">
        <v>5</v>
      </c>
      <c r="BY85" s="16">
        <v>4</v>
      </c>
      <c r="BZ85" s="16">
        <v>4</v>
      </c>
      <c r="CA85" s="16">
        <v>4</v>
      </c>
      <c r="CB85" s="16">
        <v>4</v>
      </c>
      <c r="CC85" s="18">
        <v>4</v>
      </c>
      <c r="CD85" s="18">
        <v>4</v>
      </c>
      <c r="CE85" s="18">
        <v>7</v>
      </c>
      <c r="CF85" s="18">
        <v>0</v>
      </c>
      <c r="CG85" s="18">
        <v>0</v>
      </c>
      <c r="CH85" s="18">
        <v>4</v>
      </c>
      <c r="CI85" s="18">
        <v>4</v>
      </c>
      <c r="CJ85" s="18">
        <v>0</v>
      </c>
      <c r="CK85" s="18">
        <v>4</v>
      </c>
      <c r="CL85" s="18">
        <v>4</v>
      </c>
      <c r="CM85" s="18">
        <v>7</v>
      </c>
      <c r="CN85" s="18">
        <v>4</v>
      </c>
      <c r="CO85" s="18">
        <v>0</v>
      </c>
      <c r="CP85" s="18">
        <v>4</v>
      </c>
      <c r="CQ85" s="18">
        <v>4</v>
      </c>
      <c r="CR85" s="18">
        <v>0</v>
      </c>
      <c r="CS85">
        <f t="shared" si="15"/>
        <v>0</v>
      </c>
      <c r="CT85">
        <f t="shared" si="16"/>
        <v>19</v>
      </c>
      <c r="CU85">
        <f t="shared" si="17"/>
        <v>0</v>
      </c>
      <c r="CV85">
        <f t="shared" si="18"/>
        <v>19</v>
      </c>
      <c r="CW85">
        <v>1</v>
      </c>
      <c r="CX85">
        <v>1</v>
      </c>
      <c r="CY85">
        <v>4</v>
      </c>
      <c r="CZ85" t="b">
        <v>0</v>
      </c>
    </row>
    <row r="86" spans="1:104" x14ac:dyDescent="0.35">
      <c r="A86" s="10">
        <v>85</v>
      </c>
      <c r="B86" t="s">
        <v>435</v>
      </c>
      <c r="C86" s="1">
        <v>17182</v>
      </c>
      <c r="D86" s="9">
        <f t="shared" si="23"/>
        <v>71</v>
      </c>
      <c r="E86" s="9">
        <f t="shared" si="19"/>
        <v>3</v>
      </c>
      <c r="F86" s="1">
        <v>43190</v>
      </c>
      <c r="G86" s="3">
        <v>43314</v>
      </c>
      <c r="H86" s="12">
        <f t="shared" si="20"/>
        <v>4.0666666666666664</v>
      </c>
      <c r="I86">
        <v>6</v>
      </c>
      <c r="J86">
        <v>1</v>
      </c>
      <c r="K86">
        <f t="shared" si="12"/>
        <v>6</v>
      </c>
      <c r="L86" t="b">
        <v>0</v>
      </c>
      <c r="M86" t="b">
        <v>0</v>
      </c>
      <c r="N86" t="b">
        <v>0</v>
      </c>
      <c r="O86" t="b">
        <v>0</v>
      </c>
      <c r="P86" t="b">
        <v>0</v>
      </c>
      <c r="Q86" t="b">
        <v>0</v>
      </c>
      <c r="R86" t="b">
        <v>0</v>
      </c>
      <c r="S86" t="b">
        <v>1</v>
      </c>
      <c r="T86" t="b">
        <v>0</v>
      </c>
      <c r="U86" t="s">
        <v>84</v>
      </c>
      <c r="V86" t="s">
        <v>74</v>
      </c>
      <c r="W86" t="s">
        <v>48</v>
      </c>
      <c r="X86" t="s">
        <v>85</v>
      </c>
      <c r="Y86" t="s">
        <v>142</v>
      </c>
      <c r="Z86" t="s">
        <v>53</v>
      </c>
      <c r="AC86" s="11" t="str">
        <f>IF(OR(INDEX(U86='ICD-codes-stroke'!$A$1:$A$20,)),"1",IF(OR(INDEX(U86='ICD-codes-stroke'!$A$22:$A$35,)),"2",IF(OR(INDEX(U86='ICD-codes-stroke'!$A$37:$A$64,)),"3","")))</f>
        <v>2</v>
      </c>
      <c r="AD86" s="1" t="str">
        <f>IF(COUNTIF(U86:AB86,"*"&amp;'ICD codes-diseases'!$A$15&amp;"*"),"YES",IF(COUNTIF(U86:AB86,"*"&amp;'ICD codes-diseases'!$A$16&amp;"*"),"YES",IF(COUNTIF(U86:AB86,"*"&amp;'ICD codes-diseases'!$A$17&amp;"*"),"YES",IF(COUNTIF(U86:AB86,"*"&amp;'ICD codes-diseases'!$A$18&amp;"*"),"YES",IF(COUNTIF(U86:AB86,"*"&amp;'ICD codes-diseases'!$A$19&amp;"*"),"YES",IF(COUNTIF(U86:AB86,"*"&amp;'ICD codes-diseases'!$A$20&amp;"*"),"YES",IF(COUNTIF(U86:AB86,"*"&amp;'ICD codes-diseases'!$A$21&amp;"*"),"YES",IF(COUNTIF(U86:AB86,"*"&amp;'ICD codes-diseases'!$A$22&amp;"*"),"YES",IF(COUNTIF(U86:AB86,"*"&amp;'ICD codes-diseases'!$A$23&amp;"*"),"YES",IF(COUNTIF(U86:AB86,"*"&amp;'ICD codes-diseases'!$A$24&amp;"*"),"YES",IF(COUNTIF(U86:AB86,"*"&amp;'ICD codes-diseases'!$A$25&amp;"*"),"YES",IF(COUNTIF(U86:AB86,"*"&amp;'ICD codes-diseases'!$A$26&amp;"*"),"YES",IF(COUNTIF(U86:AB86,"*"&amp;'ICD codes-diseases'!$A$27&amp;"*"),"YES",IF(COUNTIF(U86:AB86,"*"&amp;'ICD codes-diseases'!$A$28&amp;"*"),"YES",IF(COUNTIF(U86:AB86,"*"&amp;'ICD codes-diseases'!$A$29&amp;"*"),"YES",IF(COUNTIF(U86:AB86,"*"&amp;'ICD codes-diseases'!$A$30&amp;"*"),"YES","NO"))))))))))))))))</f>
        <v>NO</v>
      </c>
      <c r="AE86" s="1" t="str">
        <f>IF(COUNTIF(U86:AB86,"*"&amp;'ICD codes-diseases'!$A$92&amp;"*"),"YES","NO")</f>
        <v>YES</v>
      </c>
      <c r="AF86" s="10" t="str">
        <f>IF(COUNTIF(U86:AB86,"*"&amp;'ICD codes-diseases'!$A$34&amp;"*"),"YES",IF(COUNTIF(U86:AB86,"*"&amp;'ICD codes-diseases'!$A$35&amp;"*"),"YES",IF(COUNTIF(U86:AB86,"*"&amp;'ICD codes-diseases'!$A$36&amp;"*"),"YES",IF(COUNTIF(U86:AB86,"*"&amp;'ICD codes-diseases'!$A$37&amp;"*"),"YES",IF(COUNTIF(U86:AB86,"*"&amp;'ICD codes-diseases'!$A$38&amp;"*"),"YES",IF(COUNTIF(U86:AB86,"*"&amp;'ICD codes-diseases'!$A$39&amp;"*"),"YES","NO"))))))</f>
        <v>YES</v>
      </c>
      <c r="AG86" s="1" t="str">
        <f>IF(COUNTIF(U86:AB86,'ICD codes-diseases'!$A$113),"YES","NO")</f>
        <v>NO</v>
      </c>
      <c r="AH86" s="1" t="str">
        <f>IF(COUNTIF(U86:AB86,"*"&amp;'ICD codes-diseases'!$A$96&amp;"*"),"YES",IF(COUNTIF(U86:AB86,"*"&amp;'ICD codes-diseases'!$A$97&amp;"*"),"YES",IF(COUNTIF(U86:AB86,"*"&amp;'ICD codes-diseases'!$A$98&amp;"*"),"YES",IF(COUNTIF(U86:AB86,"*"&amp;'ICD codes-diseases'!$A$99&amp;"*"),"YES",IF(COUNTIF(U86:AB86,"*"&amp;'ICD codes-diseases'!$A$100&amp;"*"),"YES",IF(COUNTIF(U86:AB86,"*"&amp;'ICD codes-diseases'!$A$101&amp;"*"),"YES",IF(COUNTIF(U86:AB86,"*"&amp;'ICD codes-diseases'!$A$102&amp;"*"),"YES",IF(COUNTIF(U86:AB86,"*"&amp;'ICD codes-diseases'!$A$103&amp;"*"),"YES","NO"))))))))</f>
        <v>NO</v>
      </c>
      <c r="AI86" s="1" t="str">
        <f>IF(COUNTIF(U86:AB86,"*"&amp;'ICD codes-diseases'!$A$116&amp;"*"),"YES",IF(COUNTIF(U86:AB86,"*"&amp;'ICD codes-diseases'!$A$117&amp;"*"),"YES","NO"))</f>
        <v>NO</v>
      </c>
      <c r="AJ86" s="1" t="str">
        <f>IF(COUNTIF(U86:AB86,"*"&amp;'ICD codes-diseases'!$A$206&amp;"*"),"YES","NO")</f>
        <v>NO</v>
      </c>
      <c r="AK86" s="1" t="str">
        <f>IF(COUNTIF(U86:AB86,"*"&amp;'ICD codes-diseases'!$A$217&amp;"*"),"YES","NO")</f>
        <v>YES</v>
      </c>
      <c r="AL86" s="1" t="str">
        <f>IF(COUNTIF(U86:AB86,"*"&amp;'ICD codes-diseases'!$A$216&amp;"*"),"YES","NO")</f>
        <v>NO</v>
      </c>
      <c r="AM86" s="1" t="str">
        <f>IF(COUNTIF(U86:AB86,"*"&amp;'ICD codes-diseases'!$A$73&amp;"*"),"YES",IF(COUNTIF(U86:AB86,"*"&amp;'ICD codes-diseases'!$A$74&amp;"*"),"YES",IF(COUNTIF(U86:AB86,"*"&amp;'ICD codes-diseases'!$A$75&amp;"*"),"YES","NO")))</f>
        <v>YES</v>
      </c>
      <c r="AN86" s="1" t="str">
        <f>IF(COUNTIF(U86:AB86,"*"&amp;'ICD codes-diseases'!$A$76&amp;"*"),"YES",IF(COUNTIF(U86:AB86,"*"&amp;'ICD codes-diseases'!$A$77&amp;"*"),"YES",IF(COUNTIF(U86:AB86,"*"&amp;'ICD codes-diseases'!$A$78&amp;"*"),"YES","NO")))</f>
        <v>NO</v>
      </c>
      <c r="AO86" s="1" t="str">
        <f>IF(COUNTIF(U86:AB86,"*"&amp;'ICD codes-diseases'!$A$209&amp;"*"),"YES",IF(COUNTIF(U86:AB86,"*"&amp;'ICD codes-diseases'!$A$212&amp;"*"),"YES","NO"))</f>
        <v>NO</v>
      </c>
      <c r="AP86" s="1" t="str">
        <f>IF(COUNTIF(U86:AB86,"*"&amp;'ICD codes-diseases'!$A$47&amp;"*"),"YES",IF(COUNTIF(U86:AB86,"*"&amp;'ICD codes-diseases'!$A$48&amp;"*"),"YES",IF(COUNTIF(U86:AB86,"*"&amp;'ICD codes-diseases'!$A$49&amp;"*"),"YES",IF(COUNTIF(U86:AB86,"*"&amp;'ICD codes-diseases'!$A$50&amp;"*"),"YES",IF(COUNTIF(U86:AB86,"*"&amp;'ICD codes-diseases'!$A$52&amp;"*"),"YES",IF(COUNTIF(U86:AB86,"*"&amp;'ICD codes-diseases'!$A$53&amp;"*"),"YES",IF(COUNTIF(U86:AB86,"*"&amp;'ICD codes-diseases'!$A$54&amp;"*"),"YES",IF(COUNTIF(U86:AB86,"*"&amp;'ICD codes-diseases'!$A$55&amp;"*"),"YES",IF(COUNTIF(U86:AB86,"*"&amp;'ICD codes-diseases'!$A$56&amp;"*"),"YES",IF(COUNTIF(U86:AB86,"*"&amp;'ICD codes-diseases'!$A$57&amp;"*"),"YES",IF(COUNTIF(U86:AB86,"*"&amp;'ICD codes-diseases'!$A$58&amp;"*"),"YES",IF(COUNTIF(U86:AB86,"*"&amp;'ICD codes-diseases'!$A$60&amp;"*"),"YES",IF(COUNTIF(U86:AB86,"*"&amp;'ICD codes-diseases'!$A$61&amp;"*"),"YES","NO")))))))))))))</f>
        <v>NO</v>
      </c>
      <c r="AQ86" s="10" t="b">
        <f t="shared" si="13"/>
        <v>0</v>
      </c>
      <c r="AR86">
        <v>5</v>
      </c>
      <c r="AS86">
        <v>5</v>
      </c>
      <c r="AT86">
        <v>5</v>
      </c>
      <c r="AU86">
        <v>5</v>
      </c>
      <c r="AV86" t="b">
        <f t="shared" si="14"/>
        <v>1</v>
      </c>
      <c r="AW86">
        <v>1</v>
      </c>
      <c r="AX86">
        <v>39</v>
      </c>
      <c r="AY86">
        <v>15</v>
      </c>
      <c r="AZ86">
        <v>0</v>
      </c>
      <c r="BA86">
        <v>0</v>
      </c>
      <c r="BB86">
        <v>2</v>
      </c>
      <c r="BC86">
        <v>0</v>
      </c>
      <c r="BD86">
        <v>1</v>
      </c>
      <c r="BE86">
        <f t="shared" si="21"/>
        <v>3</v>
      </c>
      <c r="BF86" t="s">
        <v>38</v>
      </c>
      <c r="BG86" t="s">
        <v>38</v>
      </c>
      <c r="BH86">
        <f t="shared" si="22"/>
        <v>3</v>
      </c>
      <c r="BI86" t="s">
        <v>38</v>
      </c>
      <c r="BJ86" t="s">
        <v>38</v>
      </c>
      <c r="BK86" t="s">
        <v>37</v>
      </c>
      <c r="BL86" t="b">
        <v>0</v>
      </c>
      <c r="BM86" s="16">
        <v>7</v>
      </c>
      <c r="BN86" s="16">
        <v>7</v>
      </c>
      <c r="BO86" s="16">
        <v>0</v>
      </c>
      <c r="BP86" s="16">
        <v>5</v>
      </c>
      <c r="BQ86" s="16">
        <v>7</v>
      </c>
      <c r="BR86" s="16">
        <v>7</v>
      </c>
      <c r="BS86" s="16">
        <v>7</v>
      </c>
      <c r="BT86" s="16">
        <v>7</v>
      </c>
      <c r="BU86" s="16">
        <v>7</v>
      </c>
      <c r="BV86" s="16">
        <v>7</v>
      </c>
      <c r="BW86" s="16">
        <v>0</v>
      </c>
      <c r="BX86" s="16">
        <v>7</v>
      </c>
      <c r="BY86" s="16">
        <v>4</v>
      </c>
      <c r="BZ86" s="16">
        <v>7</v>
      </c>
      <c r="CA86" s="16">
        <v>4</v>
      </c>
      <c r="CB86" s="16">
        <v>8</v>
      </c>
      <c r="CC86" s="18">
        <v>0</v>
      </c>
      <c r="CD86" s="18">
        <v>0</v>
      </c>
      <c r="CE86" s="18">
        <v>0</v>
      </c>
      <c r="CF86" s="18">
        <v>0</v>
      </c>
      <c r="CG86" s="18">
        <v>7</v>
      </c>
      <c r="CH86" s="18">
        <v>7</v>
      </c>
      <c r="CI86" s="18">
        <v>5</v>
      </c>
      <c r="CJ86" s="18">
        <v>8</v>
      </c>
      <c r="CK86" s="18">
        <v>0</v>
      </c>
      <c r="CL86" s="18">
        <v>0</v>
      </c>
      <c r="CM86" s="18">
        <v>0</v>
      </c>
      <c r="CN86" s="18">
        <v>3</v>
      </c>
      <c r="CO86" s="18">
        <v>7</v>
      </c>
      <c r="CP86" s="18">
        <v>5</v>
      </c>
      <c r="CQ86" s="18">
        <v>7</v>
      </c>
      <c r="CR86" s="18">
        <v>8</v>
      </c>
      <c r="CS86">
        <f t="shared" si="15"/>
        <v>0</v>
      </c>
      <c r="CT86">
        <f t="shared" si="16"/>
        <v>5</v>
      </c>
      <c r="CU86">
        <f t="shared" si="17"/>
        <v>1</v>
      </c>
      <c r="CV86">
        <f t="shared" si="18"/>
        <v>6</v>
      </c>
      <c r="CW86">
        <v>0</v>
      </c>
      <c r="CX86">
        <v>0</v>
      </c>
      <c r="CY86">
        <v>4</v>
      </c>
      <c r="CZ86" t="b">
        <v>1</v>
      </c>
    </row>
    <row r="87" spans="1:104" x14ac:dyDescent="0.35">
      <c r="A87" s="10">
        <v>86</v>
      </c>
      <c r="B87" t="s">
        <v>435</v>
      </c>
      <c r="C87" s="1">
        <v>28520</v>
      </c>
      <c r="D87" s="9">
        <f t="shared" si="23"/>
        <v>40</v>
      </c>
      <c r="E87" s="9">
        <f t="shared" si="19"/>
        <v>1</v>
      </c>
      <c r="F87" s="1">
        <v>43236</v>
      </c>
      <c r="G87" s="3">
        <v>43314</v>
      </c>
      <c r="H87" s="12">
        <f t="shared" si="20"/>
        <v>2.5333333333333332</v>
      </c>
      <c r="I87">
        <v>5</v>
      </c>
      <c r="J87">
        <v>1</v>
      </c>
      <c r="K87">
        <f t="shared" si="12"/>
        <v>7</v>
      </c>
      <c r="L87" t="b">
        <v>0</v>
      </c>
      <c r="M87" t="b">
        <v>0</v>
      </c>
      <c r="N87" t="b">
        <v>0</v>
      </c>
      <c r="O87" t="b">
        <v>0</v>
      </c>
      <c r="P87" t="b">
        <v>0</v>
      </c>
      <c r="Q87" t="b">
        <v>0</v>
      </c>
      <c r="R87" t="b">
        <v>0</v>
      </c>
      <c r="S87" t="b">
        <v>0</v>
      </c>
      <c r="T87" t="b">
        <v>1</v>
      </c>
      <c r="U87" t="s">
        <v>49</v>
      </c>
      <c r="V87" t="s">
        <v>43</v>
      </c>
      <c r="W87" t="s">
        <v>59</v>
      </c>
      <c r="X87" t="s">
        <v>143</v>
      </c>
      <c r="Y87" t="s">
        <v>144</v>
      </c>
      <c r="Z87" t="s">
        <v>98</v>
      </c>
      <c r="AC87" s="11" t="str">
        <f>IF(OR(INDEX(U87='ICD-codes-stroke'!$A$1:$A$20,)),"1",IF(OR(INDEX(U87='ICD-codes-stroke'!$A$22:$A$35,)),"2",IF(OR(INDEX(U87='ICD-codes-stroke'!$A$37:$A$64,)),"3","")))</f>
        <v>3</v>
      </c>
      <c r="AD87" s="1" t="str">
        <f>IF(COUNTIF(U87:AB87,"*"&amp;'ICD codes-diseases'!$A$15&amp;"*"),"YES",IF(COUNTIF(U87:AB87,"*"&amp;'ICD codes-diseases'!$A$16&amp;"*"),"YES",IF(COUNTIF(U87:AB87,"*"&amp;'ICD codes-diseases'!$A$17&amp;"*"),"YES",IF(COUNTIF(U87:AB87,"*"&amp;'ICD codes-diseases'!$A$18&amp;"*"),"YES",IF(COUNTIF(U87:AB87,"*"&amp;'ICD codes-diseases'!$A$19&amp;"*"),"YES",IF(COUNTIF(U87:AB87,"*"&amp;'ICD codes-diseases'!$A$20&amp;"*"),"YES",IF(COUNTIF(U87:AB87,"*"&amp;'ICD codes-diseases'!$A$21&amp;"*"),"YES",IF(COUNTIF(U87:AB87,"*"&amp;'ICD codes-diseases'!$A$22&amp;"*"),"YES",IF(COUNTIF(U87:AB87,"*"&amp;'ICD codes-diseases'!$A$23&amp;"*"),"YES",IF(COUNTIF(U87:AB87,"*"&amp;'ICD codes-diseases'!$A$24&amp;"*"),"YES",IF(COUNTIF(U87:AB87,"*"&amp;'ICD codes-diseases'!$A$25&amp;"*"),"YES",IF(COUNTIF(U87:AB87,"*"&amp;'ICD codes-diseases'!$A$26&amp;"*"),"YES",IF(COUNTIF(U87:AB87,"*"&amp;'ICD codes-diseases'!$A$27&amp;"*"),"YES",IF(COUNTIF(U87:AB87,"*"&amp;'ICD codes-diseases'!$A$28&amp;"*"),"YES",IF(COUNTIF(U87:AB87,"*"&amp;'ICD codes-diseases'!$A$29&amp;"*"),"YES",IF(COUNTIF(U87:AB87,"*"&amp;'ICD codes-diseases'!$A$30&amp;"*"),"YES","NO"))))))))))))))))</f>
        <v>NO</v>
      </c>
      <c r="AE87" s="1" t="str">
        <f>IF(COUNTIF(U87:AB87,"*"&amp;'ICD codes-diseases'!$A$92&amp;"*"),"YES","NO")</f>
        <v>NO</v>
      </c>
      <c r="AF87" s="10" t="str">
        <f>IF(COUNTIF(U87:AB87,"*"&amp;'ICD codes-diseases'!$A$34&amp;"*"),"YES",IF(COUNTIF(U87:AB87,"*"&amp;'ICD codes-diseases'!$A$35&amp;"*"),"YES",IF(COUNTIF(U87:AB87,"*"&amp;'ICD codes-diseases'!$A$36&amp;"*"),"YES",IF(COUNTIF(U87:AB87,"*"&amp;'ICD codes-diseases'!$A$37&amp;"*"),"YES",IF(COUNTIF(U87:AB87,"*"&amp;'ICD codes-diseases'!$A$38&amp;"*"),"YES",IF(COUNTIF(U87:AB87,"*"&amp;'ICD codes-diseases'!$A$39&amp;"*"),"YES","NO"))))))</f>
        <v>NO</v>
      </c>
      <c r="AG87" s="1" t="str">
        <f>IF(COUNTIF(U87:AB87,'ICD codes-diseases'!$A$113),"YES","NO")</f>
        <v>NO</v>
      </c>
      <c r="AH87" s="1" t="str">
        <f>IF(COUNTIF(U87:AB87,"*"&amp;'ICD codes-diseases'!$A$96&amp;"*"),"YES",IF(COUNTIF(U87:AB87,"*"&amp;'ICD codes-diseases'!$A$97&amp;"*"),"YES",IF(COUNTIF(U87:AB87,"*"&amp;'ICD codes-diseases'!$A$98&amp;"*"),"YES",IF(COUNTIF(U87:AB87,"*"&amp;'ICD codes-diseases'!$A$99&amp;"*"),"YES",IF(COUNTIF(U87:AB87,"*"&amp;'ICD codes-diseases'!$A$100&amp;"*"),"YES",IF(COUNTIF(U87:AB87,"*"&amp;'ICD codes-diseases'!$A$101&amp;"*"),"YES",IF(COUNTIF(U87:AB87,"*"&amp;'ICD codes-diseases'!$A$102&amp;"*"),"YES",IF(COUNTIF(U87:AB87,"*"&amp;'ICD codes-diseases'!$A$103&amp;"*"),"YES","NO"))))))))</f>
        <v>NO</v>
      </c>
      <c r="AI87" s="1" t="str">
        <f>IF(COUNTIF(U87:AB87,"*"&amp;'ICD codes-diseases'!$A$116&amp;"*"),"YES",IF(COUNTIF(U87:AB87,"*"&amp;'ICD codes-diseases'!$A$117&amp;"*"),"YES","NO"))</f>
        <v>NO</v>
      </c>
      <c r="AJ87" s="1" t="str">
        <f>IF(COUNTIF(U87:AB87,"*"&amp;'ICD codes-diseases'!$A$206&amp;"*"),"YES","NO")</f>
        <v>NO</v>
      </c>
      <c r="AK87" s="1" t="str">
        <f>IF(COUNTIF(U87:AB87,"*"&amp;'ICD codes-diseases'!$A$217&amp;"*"),"YES","NO")</f>
        <v>NO</v>
      </c>
      <c r="AL87" s="1" t="str">
        <f>IF(COUNTIF(U87:AB87,"*"&amp;'ICD codes-diseases'!$A$216&amp;"*"),"YES","NO")</f>
        <v>YES</v>
      </c>
      <c r="AM87" s="1" t="str">
        <f>IF(COUNTIF(U87:AB87,"*"&amp;'ICD codes-diseases'!$A$73&amp;"*"),"YES",IF(COUNTIF(U87:AB87,"*"&amp;'ICD codes-diseases'!$A$74&amp;"*"),"YES",IF(COUNTIF(U87:AB87,"*"&amp;'ICD codes-diseases'!$A$75&amp;"*"),"YES","NO")))</f>
        <v>YES</v>
      </c>
      <c r="AN87" s="1" t="str">
        <f>IF(COUNTIF(U87:AB87,"*"&amp;'ICD codes-diseases'!$A$76&amp;"*"),"YES",IF(COUNTIF(U87:AB87,"*"&amp;'ICD codes-diseases'!$A$77&amp;"*"),"YES",IF(COUNTIF(U87:AB87,"*"&amp;'ICD codes-diseases'!$A$78&amp;"*"),"YES","NO")))</f>
        <v>NO</v>
      </c>
      <c r="AO87" s="1" t="str">
        <f>IF(COUNTIF(U87:AB87,"*"&amp;'ICD codes-diseases'!$A$209&amp;"*"),"YES",IF(COUNTIF(U87:AB87,"*"&amp;'ICD codes-diseases'!$A$212&amp;"*"),"YES","NO"))</f>
        <v>NO</v>
      </c>
      <c r="AP87" s="1" t="str">
        <f>IF(COUNTIF(U87:AB87,"*"&amp;'ICD codes-diseases'!$A$47&amp;"*"),"YES",IF(COUNTIF(U87:AB87,"*"&amp;'ICD codes-diseases'!$A$48&amp;"*"),"YES",IF(COUNTIF(U87:AB87,"*"&amp;'ICD codes-diseases'!$A$49&amp;"*"),"YES",IF(COUNTIF(U87:AB87,"*"&amp;'ICD codes-diseases'!$A$50&amp;"*"),"YES",IF(COUNTIF(U87:AB87,"*"&amp;'ICD codes-diseases'!$A$52&amp;"*"),"YES",IF(COUNTIF(U87:AB87,"*"&amp;'ICD codes-diseases'!$A$53&amp;"*"),"YES",IF(COUNTIF(U87:AB87,"*"&amp;'ICD codes-diseases'!$A$54&amp;"*"),"YES",IF(COUNTIF(U87:AB87,"*"&amp;'ICD codes-diseases'!$A$55&amp;"*"),"YES",IF(COUNTIF(U87:AB87,"*"&amp;'ICD codes-diseases'!$A$56&amp;"*"),"YES",IF(COUNTIF(U87:AB87,"*"&amp;'ICD codes-diseases'!$A$57&amp;"*"),"YES",IF(COUNTIF(U87:AB87,"*"&amp;'ICD codes-diseases'!$A$58&amp;"*"),"YES",IF(COUNTIF(U87:AB87,"*"&amp;'ICD codes-diseases'!$A$60&amp;"*"),"YES",IF(COUNTIF(U87:AB87,"*"&amp;'ICD codes-diseases'!$A$61&amp;"*"),"YES","NO")))))))))))))</f>
        <v>NO</v>
      </c>
      <c r="AQ87" s="10" t="b">
        <f t="shared" si="13"/>
        <v>0</v>
      </c>
      <c r="AR87">
        <v>5</v>
      </c>
      <c r="AS87">
        <v>5</v>
      </c>
      <c r="AT87">
        <v>5</v>
      </c>
      <c r="AU87">
        <v>5</v>
      </c>
      <c r="AV87" t="b">
        <f t="shared" si="14"/>
        <v>0</v>
      </c>
      <c r="AW87">
        <v>0</v>
      </c>
      <c r="AX87">
        <v>34</v>
      </c>
      <c r="AY87">
        <v>5</v>
      </c>
      <c r="AZ87">
        <v>0</v>
      </c>
      <c r="BA87">
        <v>1</v>
      </c>
      <c r="BB87">
        <v>4</v>
      </c>
      <c r="BC87">
        <v>0</v>
      </c>
      <c r="BD87">
        <v>0</v>
      </c>
      <c r="BE87">
        <f t="shared" si="21"/>
        <v>0</v>
      </c>
      <c r="BF87" t="s">
        <v>37</v>
      </c>
      <c r="BG87" t="s">
        <v>37</v>
      </c>
      <c r="BH87">
        <f t="shared" si="22"/>
        <v>2</v>
      </c>
      <c r="BI87" t="s">
        <v>37</v>
      </c>
      <c r="BJ87" t="s">
        <v>38</v>
      </c>
      <c r="BK87" t="s">
        <v>37</v>
      </c>
      <c r="BL87" t="b">
        <v>0</v>
      </c>
      <c r="BM87" s="16">
        <v>0</v>
      </c>
      <c r="BN87" s="16">
        <v>0</v>
      </c>
      <c r="BO87" s="16">
        <v>0</v>
      </c>
      <c r="BP87" s="16">
        <v>0</v>
      </c>
      <c r="BQ87" s="16">
        <v>0</v>
      </c>
      <c r="BR87" s="16">
        <v>1</v>
      </c>
      <c r="BS87" s="16">
        <v>0</v>
      </c>
      <c r="BT87" s="16">
        <v>8</v>
      </c>
      <c r="BU87" s="16">
        <v>0</v>
      </c>
      <c r="BV87" s="16">
        <v>0</v>
      </c>
      <c r="BW87" s="16">
        <v>0</v>
      </c>
      <c r="BX87" s="16">
        <v>3</v>
      </c>
      <c r="BY87" s="16">
        <v>0</v>
      </c>
      <c r="BZ87" s="16">
        <v>0</v>
      </c>
      <c r="CA87" s="16">
        <v>0</v>
      </c>
      <c r="CB87" s="16">
        <v>8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4</v>
      </c>
      <c r="CI87" s="18">
        <v>0</v>
      </c>
      <c r="CJ87" s="18">
        <v>8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0</v>
      </c>
      <c r="CR87" s="18">
        <v>8</v>
      </c>
      <c r="CS87">
        <f t="shared" si="15"/>
        <v>1</v>
      </c>
      <c r="CT87">
        <f t="shared" si="16"/>
        <v>1</v>
      </c>
      <c r="CU87">
        <f t="shared" si="17"/>
        <v>1</v>
      </c>
      <c r="CV87">
        <f t="shared" si="18"/>
        <v>3</v>
      </c>
      <c r="CW87">
        <v>0</v>
      </c>
      <c r="CX87">
        <v>0</v>
      </c>
      <c r="CY87">
        <v>4</v>
      </c>
      <c r="CZ87" t="b">
        <v>1</v>
      </c>
    </row>
    <row r="88" spans="1:104" x14ac:dyDescent="0.35">
      <c r="A88" s="10">
        <v>87</v>
      </c>
      <c r="B88" t="s">
        <v>435</v>
      </c>
      <c r="C88" s="1">
        <v>27777</v>
      </c>
      <c r="D88" s="9">
        <f t="shared" si="23"/>
        <v>42</v>
      </c>
      <c r="E88" s="9">
        <f t="shared" si="19"/>
        <v>1</v>
      </c>
      <c r="F88" s="1">
        <v>43247</v>
      </c>
      <c r="G88" s="3">
        <v>43314</v>
      </c>
      <c r="H88" s="12">
        <f t="shared" si="20"/>
        <v>2.1666666666666665</v>
      </c>
      <c r="I88">
        <v>4</v>
      </c>
      <c r="J88">
        <v>2</v>
      </c>
      <c r="K88">
        <f t="shared" si="12"/>
        <v>1</v>
      </c>
      <c r="L88" t="b">
        <v>1</v>
      </c>
      <c r="M88" t="b">
        <v>0</v>
      </c>
      <c r="N88" t="b">
        <v>0</v>
      </c>
      <c r="O88" t="b">
        <v>0</v>
      </c>
      <c r="P88" t="b">
        <v>0</v>
      </c>
      <c r="Q88" t="b">
        <v>0</v>
      </c>
      <c r="R88" t="b">
        <v>0</v>
      </c>
      <c r="S88" t="b">
        <v>0</v>
      </c>
      <c r="T88" t="b">
        <v>0</v>
      </c>
      <c r="U88" t="s">
        <v>69</v>
      </c>
      <c r="V88" t="s">
        <v>51</v>
      </c>
      <c r="W88" t="s">
        <v>59</v>
      </c>
      <c r="X88" t="s">
        <v>101</v>
      </c>
      <c r="Y88" t="s">
        <v>145</v>
      </c>
      <c r="AC88" s="11" t="str">
        <f>IF(OR(INDEX(U88='ICD-codes-stroke'!$A$1:$A$20,)),"1",IF(OR(INDEX(U88='ICD-codes-stroke'!$A$22:$A$35,)),"2",IF(OR(INDEX(U88='ICD-codes-stroke'!$A$37:$A$64,)),"3","")))</f>
        <v>3</v>
      </c>
      <c r="AD88" s="1" t="str">
        <f>IF(COUNTIF(U88:AB88,"*"&amp;'ICD codes-diseases'!$A$15&amp;"*"),"YES",IF(COUNTIF(U88:AB88,"*"&amp;'ICD codes-diseases'!$A$16&amp;"*"),"YES",IF(COUNTIF(U88:AB88,"*"&amp;'ICD codes-diseases'!$A$17&amp;"*"),"YES",IF(COUNTIF(U88:AB88,"*"&amp;'ICD codes-diseases'!$A$18&amp;"*"),"YES",IF(COUNTIF(U88:AB88,"*"&amp;'ICD codes-diseases'!$A$19&amp;"*"),"YES",IF(COUNTIF(U88:AB88,"*"&amp;'ICD codes-diseases'!$A$20&amp;"*"),"YES",IF(COUNTIF(U88:AB88,"*"&amp;'ICD codes-diseases'!$A$21&amp;"*"),"YES",IF(COUNTIF(U88:AB88,"*"&amp;'ICD codes-diseases'!$A$22&amp;"*"),"YES",IF(COUNTIF(U88:AB88,"*"&amp;'ICD codes-diseases'!$A$23&amp;"*"),"YES",IF(COUNTIF(U88:AB88,"*"&amp;'ICD codes-diseases'!$A$24&amp;"*"),"YES",IF(COUNTIF(U88:AB88,"*"&amp;'ICD codes-diseases'!$A$25&amp;"*"),"YES",IF(COUNTIF(U88:AB88,"*"&amp;'ICD codes-diseases'!$A$26&amp;"*"),"YES",IF(COUNTIF(U88:AB88,"*"&amp;'ICD codes-diseases'!$A$27&amp;"*"),"YES",IF(COUNTIF(U88:AB88,"*"&amp;'ICD codes-diseases'!$A$28&amp;"*"),"YES",IF(COUNTIF(U88:AB88,"*"&amp;'ICD codes-diseases'!$A$29&amp;"*"),"YES",IF(COUNTIF(U88:AB88,"*"&amp;'ICD codes-diseases'!$A$30&amp;"*"),"YES","NO"))))))))))))))))</f>
        <v>NO</v>
      </c>
      <c r="AE88" s="1" t="str">
        <f>IF(COUNTIF(U88:AB88,"*"&amp;'ICD codes-diseases'!$A$92&amp;"*"),"YES","NO")</f>
        <v>NO</v>
      </c>
      <c r="AF88" s="10" t="str">
        <f>IF(COUNTIF(U88:AB88,"*"&amp;'ICD codes-diseases'!$A$34&amp;"*"),"YES",IF(COUNTIF(U88:AB88,"*"&amp;'ICD codes-diseases'!$A$35&amp;"*"),"YES",IF(COUNTIF(U88:AB88,"*"&amp;'ICD codes-diseases'!$A$36&amp;"*"),"YES",IF(COUNTIF(U88:AB88,"*"&amp;'ICD codes-diseases'!$A$37&amp;"*"),"YES",IF(COUNTIF(U88:AB88,"*"&amp;'ICD codes-diseases'!$A$38&amp;"*"),"YES",IF(COUNTIF(U88:AB88,"*"&amp;'ICD codes-diseases'!$A$39&amp;"*"),"YES","NO"))))))</f>
        <v>NO</v>
      </c>
      <c r="AG88" s="1" t="str">
        <f>IF(COUNTIF(U88:AB88,'ICD codes-diseases'!$A$113),"YES","NO")</f>
        <v>NO</v>
      </c>
      <c r="AH88" s="1" t="str">
        <f>IF(COUNTIF(U88:AB88,"*"&amp;'ICD codes-diseases'!$A$96&amp;"*"),"YES",IF(COUNTIF(U88:AB88,"*"&amp;'ICD codes-diseases'!$A$97&amp;"*"),"YES",IF(COUNTIF(U88:AB88,"*"&amp;'ICD codes-diseases'!$A$98&amp;"*"),"YES",IF(COUNTIF(U88:AB88,"*"&amp;'ICD codes-diseases'!$A$99&amp;"*"),"YES",IF(COUNTIF(U88:AB88,"*"&amp;'ICD codes-diseases'!$A$100&amp;"*"),"YES",IF(COUNTIF(U88:AB88,"*"&amp;'ICD codes-diseases'!$A$101&amp;"*"),"YES",IF(COUNTIF(U88:AB88,"*"&amp;'ICD codes-diseases'!$A$102&amp;"*"),"YES",IF(COUNTIF(U88:AB88,"*"&amp;'ICD codes-diseases'!$A$103&amp;"*"),"YES","NO"))))))))</f>
        <v>NO</v>
      </c>
      <c r="AI88" s="1" t="str">
        <f>IF(COUNTIF(U88:AB88,"*"&amp;'ICD codes-diseases'!$A$116&amp;"*"),"YES",IF(COUNTIF(U88:AB88,"*"&amp;'ICD codes-diseases'!$A$117&amp;"*"),"YES","NO"))</f>
        <v>NO</v>
      </c>
      <c r="AJ88" s="1" t="str">
        <f>IF(COUNTIF(U88:AB88,"*"&amp;'ICD codes-diseases'!$A$206&amp;"*"),"YES","NO")</f>
        <v>NO</v>
      </c>
      <c r="AK88" s="1" t="str">
        <f>IF(COUNTIF(U88:AB88,"*"&amp;'ICD codes-diseases'!$A$217&amp;"*"),"YES","NO")</f>
        <v>NO</v>
      </c>
      <c r="AL88" s="1" t="str">
        <f>IF(COUNTIF(U88:AB88,"*"&amp;'ICD codes-diseases'!$A$216&amp;"*"),"YES","NO")</f>
        <v>YES</v>
      </c>
      <c r="AM88" s="1" t="str">
        <f>IF(COUNTIF(U88:AB88,"*"&amp;'ICD codes-diseases'!$A$73&amp;"*"),"YES",IF(COUNTIF(U88:AB88,"*"&amp;'ICD codes-diseases'!$A$74&amp;"*"),"YES",IF(COUNTIF(U88:AB88,"*"&amp;'ICD codes-diseases'!$A$75&amp;"*"),"YES","NO")))</f>
        <v>YES</v>
      </c>
      <c r="AN88" s="1" t="str">
        <f>IF(COUNTIF(U88:AB88,"*"&amp;'ICD codes-diseases'!$A$76&amp;"*"),"YES",IF(COUNTIF(U88:AB88,"*"&amp;'ICD codes-diseases'!$A$77&amp;"*"),"YES",IF(COUNTIF(U88:AB88,"*"&amp;'ICD codes-diseases'!$A$78&amp;"*"),"YES","NO")))</f>
        <v>NO</v>
      </c>
      <c r="AO88" s="1" t="str">
        <f>IF(COUNTIF(U88:AB88,"*"&amp;'ICD codes-diseases'!$A$209&amp;"*"),"YES",IF(COUNTIF(U88:AB88,"*"&amp;'ICD codes-diseases'!$A$212&amp;"*"),"YES","NO"))</f>
        <v>NO</v>
      </c>
      <c r="AP88" s="1" t="str">
        <f>IF(COUNTIF(U88:AB88,"*"&amp;'ICD codes-diseases'!$A$47&amp;"*"),"YES",IF(COUNTIF(U88:AB88,"*"&amp;'ICD codes-diseases'!$A$48&amp;"*"),"YES",IF(COUNTIF(U88:AB88,"*"&amp;'ICD codes-diseases'!$A$49&amp;"*"),"YES",IF(COUNTIF(U88:AB88,"*"&amp;'ICD codes-diseases'!$A$50&amp;"*"),"YES",IF(COUNTIF(U88:AB88,"*"&amp;'ICD codes-diseases'!$A$52&amp;"*"),"YES",IF(COUNTIF(U88:AB88,"*"&amp;'ICD codes-diseases'!$A$53&amp;"*"),"YES",IF(COUNTIF(U88:AB88,"*"&amp;'ICD codes-diseases'!$A$54&amp;"*"),"YES",IF(COUNTIF(U88:AB88,"*"&amp;'ICD codes-diseases'!$A$55&amp;"*"),"YES",IF(COUNTIF(U88:AB88,"*"&amp;'ICD codes-diseases'!$A$56&amp;"*"),"YES",IF(COUNTIF(U88:AB88,"*"&amp;'ICD codes-diseases'!$A$57&amp;"*"),"YES",IF(COUNTIF(U88:AB88,"*"&amp;'ICD codes-diseases'!$A$58&amp;"*"),"YES",IF(COUNTIF(U88:AB88,"*"&amp;'ICD codes-diseases'!$A$60&amp;"*"),"YES",IF(COUNTIF(U88:AB88,"*"&amp;'ICD codes-diseases'!$A$61&amp;"*"),"YES","NO")))))))))))))</f>
        <v>NO</v>
      </c>
      <c r="AQ88" s="10" t="b">
        <f t="shared" si="13"/>
        <v>0</v>
      </c>
      <c r="AR88">
        <v>5</v>
      </c>
      <c r="AS88">
        <v>5</v>
      </c>
      <c r="AT88">
        <v>5</v>
      </c>
      <c r="AU88">
        <v>5</v>
      </c>
      <c r="AV88" t="b">
        <f t="shared" si="14"/>
        <v>0</v>
      </c>
      <c r="AW88">
        <v>0</v>
      </c>
      <c r="AX88">
        <v>41</v>
      </c>
      <c r="AY88">
        <v>50</v>
      </c>
      <c r="AZ88">
        <v>0</v>
      </c>
      <c r="BA88">
        <v>3</v>
      </c>
      <c r="BB88">
        <v>1</v>
      </c>
      <c r="BC88">
        <v>0</v>
      </c>
      <c r="BD88">
        <v>1</v>
      </c>
      <c r="BE88">
        <f t="shared" si="21"/>
        <v>2</v>
      </c>
      <c r="BF88" t="s">
        <v>37</v>
      </c>
      <c r="BG88" t="s">
        <v>38</v>
      </c>
      <c r="BH88">
        <f t="shared" si="22"/>
        <v>2</v>
      </c>
      <c r="BI88" t="s">
        <v>37</v>
      </c>
      <c r="BJ88" t="s">
        <v>38</v>
      </c>
      <c r="BK88" t="s">
        <v>37</v>
      </c>
      <c r="BL88" t="b">
        <v>0</v>
      </c>
      <c r="BM88" s="16">
        <v>0</v>
      </c>
      <c r="BN88" s="16">
        <v>0</v>
      </c>
      <c r="BO88" s="16">
        <v>0</v>
      </c>
      <c r="BP88" s="16">
        <v>4</v>
      </c>
      <c r="BQ88" s="16">
        <v>0</v>
      </c>
      <c r="BR88" s="16">
        <v>3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3</v>
      </c>
      <c r="BY88" s="16">
        <v>3</v>
      </c>
      <c r="BZ88" s="16">
        <v>3</v>
      </c>
      <c r="CA88" s="16">
        <v>3</v>
      </c>
      <c r="CB88" s="16">
        <v>4</v>
      </c>
      <c r="CC88" s="18">
        <v>0</v>
      </c>
      <c r="CD88" s="18">
        <v>0</v>
      </c>
      <c r="CE88" s="18">
        <v>0</v>
      </c>
      <c r="CF88" s="18">
        <v>3</v>
      </c>
      <c r="CG88" s="18">
        <v>0</v>
      </c>
      <c r="CH88" s="18">
        <v>3</v>
      </c>
      <c r="CI88" s="18">
        <v>1</v>
      </c>
      <c r="CJ88" s="18">
        <v>0</v>
      </c>
      <c r="CK88" s="18">
        <v>0</v>
      </c>
      <c r="CL88" s="18">
        <v>0</v>
      </c>
      <c r="CM88" s="18">
        <v>0</v>
      </c>
      <c r="CN88" s="18">
        <v>0</v>
      </c>
      <c r="CO88" s="18">
        <v>3</v>
      </c>
      <c r="CP88" s="18">
        <v>1</v>
      </c>
      <c r="CQ88" s="18">
        <v>3</v>
      </c>
      <c r="CR88" s="18">
        <v>0</v>
      </c>
      <c r="CS88">
        <f t="shared" si="15"/>
        <v>2</v>
      </c>
      <c r="CT88">
        <f t="shared" si="16"/>
        <v>2</v>
      </c>
      <c r="CU88">
        <f t="shared" si="17"/>
        <v>9</v>
      </c>
      <c r="CV88">
        <f t="shared" si="18"/>
        <v>13</v>
      </c>
      <c r="CW88">
        <v>0</v>
      </c>
      <c r="CX88">
        <v>0</v>
      </c>
      <c r="CY88">
        <v>4</v>
      </c>
      <c r="CZ88" t="b">
        <v>1</v>
      </c>
    </row>
    <row r="89" spans="1:104" x14ac:dyDescent="0.35">
      <c r="A89" s="10">
        <v>88</v>
      </c>
      <c r="B89" t="s">
        <v>436</v>
      </c>
      <c r="C89" s="1">
        <v>16056</v>
      </c>
      <c r="D89" s="9">
        <f t="shared" si="23"/>
        <v>74</v>
      </c>
      <c r="E89" s="9">
        <f t="shared" si="19"/>
        <v>3</v>
      </c>
      <c r="F89" s="1">
        <v>43131</v>
      </c>
      <c r="G89" s="3">
        <v>43318</v>
      </c>
      <c r="H89" s="12">
        <f t="shared" si="20"/>
        <v>6.2000000000000011</v>
      </c>
      <c r="I89">
        <v>5</v>
      </c>
      <c r="J89">
        <v>0</v>
      </c>
      <c r="K89">
        <f t="shared" si="12"/>
        <v>6</v>
      </c>
      <c r="L89" t="b">
        <v>0</v>
      </c>
      <c r="M89" t="b">
        <v>0</v>
      </c>
      <c r="N89" t="b">
        <v>0</v>
      </c>
      <c r="O89" t="b">
        <v>0</v>
      </c>
      <c r="P89" t="b">
        <v>0</v>
      </c>
      <c r="Q89" t="b">
        <v>0</v>
      </c>
      <c r="R89" t="b">
        <v>0</v>
      </c>
      <c r="S89" t="b">
        <v>1</v>
      </c>
      <c r="T89" t="b">
        <v>0</v>
      </c>
      <c r="U89" t="s">
        <v>49</v>
      </c>
      <c r="V89" t="s">
        <v>51</v>
      </c>
      <c r="W89" t="s">
        <v>48</v>
      </c>
      <c r="X89" t="s">
        <v>69</v>
      </c>
      <c r="Y89" t="s">
        <v>56</v>
      </c>
      <c r="AC89" s="11" t="str">
        <f>IF(OR(INDEX(U89='ICD-codes-stroke'!$A$1:$A$20,)),"1",IF(OR(INDEX(U89='ICD-codes-stroke'!$A$22:$A$35,)),"2",IF(OR(INDEX(U89='ICD-codes-stroke'!$A$37:$A$64,)),"3","")))</f>
        <v>3</v>
      </c>
      <c r="AD89" s="1" t="str">
        <f>IF(COUNTIF(U89:AB89,"*"&amp;'ICD codes-diseases'!$A$15&amp;"*"),"YES",IF(COUNTIF(U89:AB89,"*"&amp;'ICD codes-diseases'!$A$16&amp;"*"),"YES",IF(COUNTIF(U89:AB89,"*"&amp;'ICD codes-diseases'!$A$17&amp;"*"),"YES",IF(COUNTIF(U89:AB89,"*"&amp;'ICD codes-diseases'!$A$18&amp;"*"),"YES",IF(COUNTIF(U89:AB89,"*"&amp;'ICD codes-diseases'!$A$19&amp;"*"),"YES",IF(COUNTIF(U89:AB89,"*"&amp;'ICD codes-diseases'!$A$20&amp;"*"),"YES",IF(COUNTIF(U89:AB89,"*"&amp;'ICD codes-diseases'!$A$21&amp;"*"),"YES",IF(COUNTIF(U89:AB89,"*"&amp;'ICD codes-diseases'!$A$22&amp;"*"),"YES",IF(COUNTIF(U89:AB89,"*"&amp;'ICD codes-diseases'!$A$23&amp;"*"),"YES",IF(COUNTIF(U89:AB89,"*"&amp;'ICD codes-diseases'!$A$24&amp;"*"),"YES",IF(COUNTIF(U89:AB89,"*"&amp;'ICD codes-diseases'!$A$25&amp;"*"),"YES",IF(COUNTIF(U89:AB89,"*"&amp;'ICD codes-diseases'!$A$26&amp;"*"),"YES",IF(COUNTIF(U89:AB89,"*"&amp;'ICD codes-diseases'!$A$27&amp;"*"),"YES",IF(COUNTIF(U89:AB89,"*"&amp;'ICD codes-diseases'!$A$28&amp;"*"),"YES",IF(COUNTIF(U89:AB89,"*"&amp;'ICD codes-diseases'!$A$29&amp;"*"),"YES",IF(COUNTIF(U89:AB89,"*"&amp;'ICD codes-diseases'!$A$30&amp;"*"),"YES","NO"))))))))))))))))</f>
        <v>NO</v>
      </c>
      <c r="AE89" s="1" t="str">
        <f>IF(COUNTIF(U89:AB89,"*"&amp;'ICD codes-diseases'!$A$92&amp;"*"),"YES","NO")</f>
        <v>YES</v>
      </c>
      <c r="AF89" s="10" t="str">
        <f>IF(COUNTIF(U89:AB89,"*"&amp;'ICD codes-diseases'!$A$34&amp;"*"),"YES",IF(COUNTIF(U89:AB89,"*"&amp;'ICD codes-diseases'!$A$35&amp;"*"),"YES",IF(COUNTIF(U89:AB89,"*"&amp;'ICD codes-diseases'!$A$36&amp;"*"),"YES",IF(COUNTIF(U89:AB89,"*"&amp;'ICD codes-diseases'!$A$37&amp;"*"),"YES",IF(COUNTIF(U89:AB89,"*"&amp;'ICD codes-diseases'!$A$38&amp;"*"),"YES",IF(COUNTIF(U89:AB89,"*"&amp;'ICD codes-diseases'!$A$39&amp;"*"),"YES","NO"))))))</f>
        <v>NO</v>
      </c>
      <c r="AG89" s="1" t="str">
        <f>IF(COUNTIF(U89:AB89,'ICD codes-diseases'!$A$113),"YES","NO")</f>
        <v>NO</v>
      </c>
      <c r="AH89" s="1" t="str">
        <f>IF(COUNTIF(U89:AB89,"*"&amp;'ICD codes-diseases'!$A$96&amp;"*"),"YES",IF(COUNTIF(U89:AB89,"*"&amp;'ICD codes-diseases'!$A$97&amp;"*"),"YES",IF(COUNTIF(U89:AB89,"*"&amp;'ICD codes-diseases'!$A$98&amp;"*"),"YES",IF(COUNTIF(U89:AB89,"*"&amp;'ICD codes-diseases'!$A$99&amp;"*"),"YES",IF(COUNTIF(U89:AB89,"*"&amp;'ICD codes-diseases'!$A$100&amp;"*"),"YES",IF(COUNTIF(U89:AB89,"*"&amp;'ICD codes-diseases'!$A$101&amp;"*"),"YES",IF(COUNTIF(U89:AB89,"*"&amp;'ICD codes-diseases'!$A$102&amp;"*"),"YES",IF(COUNTIF(U89:AB89,"*"&amp;'ICD codes-diseases'!$A$103&amp;"*"),"YES","NO"))))))))</f>
        <v>NO</v>
      </c>
      <c r="AI89" s="1" t="str">
        <f>IF(COUNTIF(U89:AB89,"*"&amp;'ICD codes-diseases'!$A$116&amp;"*"),"YES",IF(COUNTIF(U89:AB89,"*"&amp;'ICD codes-diseases'!$A$117&amp;"*"),"YES","NO"))</f>
        <v>NO</v>
      </c>
      <c r="AJ89" s="1" t="str">
        <f>IF(COUNTIF(U89:AB89,"*"&amp;'ICD codes-diseases'!$A$206&amp;"*"),"YES","NO")</f>
        <v>NO</v>
      </c>
      <c r="AK89" s="1" t="str">
        <f>IF(COUNTIF(U89:AB89,"*"&amp;'ICD codes-diseases'!$A$217&amp;"*"),"YES","NO")</f>
        <v>NO</v>
      </c>
      <c r="AL89" s="1" t="str">
        <f>IF(COUNTIF(U89:AB89,"*"&amp;'ICD codes-diseases'!$A$216&amp;"*"),"YES","NO")</f>
        <v>NO</v>
      </c>
      <c r="AM89" s="1" t="str">
        <f>IF(COUNTIF(U89:AB89,"*"&amp;'ICD codes-diseases'!$A$73&amp;"*"),"YES",IF(COUNTIF(U89:AB89,"*"&amp;'ICD codes-diseases'!$A$74&amp;"*"),"YES",IF(COUNTIF(U89:AB89,"*"&amp;'ICD codes-diseases'!$A$75&amp;"*"),"YES","NO")))</f>
        <v>YES</v>
      </c>
      <c r="AN89" s="1" t="str">
        <f>IF(COUNTIF(U89:AB89,"*"&amp;'ICD codes-diseases'!$A$76&amp;"*"),"YES",IF(COUNTIF(U89:AB89,"*"&amp;'ICD codes-diseases'!$A$77&amp;"*"),"YES",IF(COUNTIF(U89:AB89,"*"&amp;'ICD codes-diseases'!$A$78&amp;"*"),"YES","NO")))</f>
        <v>NO</v>
      </c>
      <c r="AO89" s="1" t="str">
        <f>IF(COUNTIF(U89:AB89,"*"&amp;'ICD codes-diseases'!$A$209&amp;"*"),"YES",IF(COUNTIF(U89:AB89,"*"&amp;'ICD codes-diseases'!$A$212&amp;"*"),"YES","NO"))</f>
        <v>NO</v>
      </c>
      <c r="AP89" s="1" t="str">
        <f>IF(COUNTIF(U89:AB89,"*"&amp;'ICD codes-diseases'!$A$47&amp;"*"),"YES",IF(COUNTIF(U89:AB89,"*"&amp;'ICD codes-diseases'!$A$48&amp;"*"),"YES",IF(COUNTIF(U89:AB89,"*"&amp;'ICD codes-diseases'!$A$49&amp;"*"),"YES",IF(COUNTIF(U89:AB89,"*"&amp;'ICD codes-diseases'!$A$50&amp;"*"),"YES",IF(COUNTIF(U89:AB89,"*"&amp;'ICD codes-diseases'!$A$52&amp;"*"),"YES",IF(COUNTIF(U89:AB89,"*"&amp;'ICD codes-diseases'!$A$53&amp;"*"),"YES",IF(COUNTIF(U89:AB89,"*"&amp;'ICD codes-diseases'!$A$54&amp;"*"),"YES",IF(COUNTIF(U89:AB89,"*"&amp;'ICD codes-diseases'!$A$55&amp;"*"),"YES",IF(COUNTIF(U89:AB89,"*"&amp;'ICD codes-diseases'!$A$56&amp;"*"),"YES",IF(COUNTIF(U89:AB89,"*"&amp;'ICD codes-diseases'!$A$57&amp;"*"),"YES",IF(COUNTIF(U89:AB89,"*"&amp;'ICD codes-diseases'!$A$58&amp;"*"),"YES",IF(COUNTIF(U89:AB89,"*"&amp;'ICD codes-diseases'!$A$60&amp;"*"),"YES",IF(COUNTIF(U89:AB89,"*"&amp;'ICD codes-diseases'!$A$61&amp;"*"),"YES","NO")))))))))))))</f>
        <v>NO</v>
      </c>
      <c r="AQ89" s="10" t="b">
        <f t="shared" si="13"/>
        <v>0</v>
      </c>
      <c r="AR89">
        <v>5</v>
      </c>
      <c r="AS89">
        <v>5</v>
      </c>
      <c r="AT89">
        <v>5</v>
      </c>
      <c r="AU89">
        <v>5</v>
      </c>
      <c r="AV89" t="b">
        <f t="shared" si="14"/>
        <v>1</v>
      </c>
      <c r="AW89">
        <v>1</v>
      </c>
      <c r="AX89">
        <v>48</v>
      </c>
      <c r="AY89">
        <v>20</v>
      </c>
      <c r="AZ89">
        <v>0</v>
      </c>
      <c r="BA89">
        <v>0</v>
      </c>
      <c r="BB89">
        <v>1</v>
      </c>
      <c r="BC89">
        <v>0</v>
      </c>
      <c r="BD89">
        <v>1</v>
      </c>
      <c r="BE89">
        <f t="shared" si="21"/>
        <v>2</v>
      </c>
      <c r="BF89" t="s">
        <v>37</v>
      </c>
      <c r="BG89" t="s">
        <v>38</v>
      </c>
      <c r="BH89">
        <f t="shared" si="22"/>
        <v>3</v>
      </c>
      <c r="BI89" t="s">
        <v>38</v>
      </c>
      <c r="BJ89" t="s">
        <v>38</v>
      </c>
      <c r="BK89" t="s">
        <v>37</v>
      </c>
      <c r="BL89" t="b">
        <v>0</v>
      </c>
      <c r="BM89" s="16">
        <v>3</v>
      </c>
      <c r="BN89" s="16">
        <v>3</v>
      </c>
      <c r="BO89" s="16">
        <v>3</v>
      </c>
      <c r="BP89" s="16">
        <v>3</v>
      </c>
      <c r="BQ89" s="16">
        <v>7</v>
      </c>
      <c r="BR89" s="16">
        <v>7</v>
      </c>
      <c r="BS89" s="16">
        <v>5</v>
      </c>
      <c r="BT89" s="16">
        <v>8</v>
      </c>
      <c r="BU89" s="16">
        <v>3</v>
      </c>
      <c r="BV89" s="16">
        <v>3</v>
      </c>
      <c r="BW89" s="16">
        <v>3</v>
      </c>
      <c r="BX89" s="16">
        <v>7</v>
      </c>
      <c r="BY89" s="16">
        <v>7</v>
      </c>
      <c r="BZ89" s="16">
        <v>7</v>
      </c>
      <c r="CA89" s="16">
        <v>7</v>
      </c>
      <c r="CB89" s="16">
        <v>8</v>
      </c>
      <c r="CC89" s="18">
        <v>0</v>
      </c>
      <c r="CD89" s="18">
        <v>0</v>
      </c>
      <c r="CE89" s="18">
        <v>0</v>
      </c>
      <c r="CF89" s="18">
        <v>3</v>
      </c>
      <c r="CG89" s="18">
        <v>3</v>
      </c>
      <c r="CH89" s="18">
        <v>3</v>
      </c>
      <c r="CI89" s="18">
        <v>0</v>
      </c>
      <c r="CJ89" s="18">
        <v>8</v>
      </c>
      <c r="CK89" s="18">
        <v>0</v>
      </c>
      <c r="CL89" s="18">
        <v>0</v>
      </c>
      <c r="CM89" s="18">
        <v>0</v>
      </c>
      <c r="CN89" s="18">
        <v>3</v>
      </c>
      <c r="CO89" s="18">
        <v>7</v>
      </c>
      <c r="CP89" s="18">
        <v>7</v>
      </c>
      <c r="CQ89" s="18">
        <v>5</v>
      </c>
      <c r="CR89" s="18">
        <v>5</v>
      </c>
      <c r="CS89">
        <f t="shared" si="15"/>
        <v>0</v>
      </c>
      <c r="CT89">
        <f t="shared" si="16"/>
        <v>3</v>
      </c>
      <c r="CU89">
        <f t="shared" si="17"/>
        <v>11</v>
      </c>
      <c r="CV89">
        <f t="shared" si="18"/>
        <v>14</v>
      </c>
      <c r="CW89">
        <v>0</v>
      </c>
      <c r="CX89">
        <v>0</v>
      </c>
      <c r="CY89">
        <v>4</v>
      </c>
      <c r="CZ89" t="b">
        <v>1</v>
      </c>
    </row>
    <row r="90" spans="1:104" x14ac:dyDescent="0.35">
      <c r="A90" s="10">
        <v>89</v>
      </c>
      <c r="B90" t="s">
        <v>436</v>
      </c>
      <c r="C90" s="1">
        <v>21958</v>
      </c>
      <c r="D90" s="9">
        <f t="shared" si="23"/>
        <v>58</v>
      </c>
      <c r="E90" s="9">
        <f t="shared" si="19"/>
        <v>2</v>
      </c>
      <c r="F90" s="1">
        <v>43244</v>
      </c>
      <c r="G90" s="3">
        <v>43319</v>
      </c>
      <c r="H90" s="12">
        <f t="shared" si="20"/>
        <v>2.4333333333333336</v>
      </c>
      <c r="I90">
        <v>5</v>
      </c>
      <c r="J90">
        <v>2</v>
      </c>
      <c r="K90">
        <f t="shared" si="12"/>
        <v>1</v>
      </c>
      <c r="L90" t="b">
        <v>1</v>
      </c>
      <c r="M90" t="b">
        <v>0</v>
      </c>
      <c r="N90" t="b">
        <v>0</v>
      </c>
      <c r="O90" t="b">
        <v>0</v>
      </c>
      <c r="P90" t="b">
        <v>0</v>
      </c>
      <c r="Q90" t="b">
        <v>0</v>
      </c>
      <c r="R90" t="b">
        <v>0</v>
      </c>
      <c r="S90" t="b">
        <v>0</v>
      </c>
      <c r="T90" t="b">
        <v>0</v>
      </c>
      <c r="U90" t="s">
        <v>57</v>
      </c>
      <c r="V90" t="s">
        <v>79</v>
      </c>
      <c r="W90" t="s">
        <v>146</v>
      </c>
      <c r="X90" t="s">
        <v>90</v>
      </c>
      <c r="Y90" t="s">
        <v>48</v>
      </c>
      <c r="Z90" t="s">
        <v>85</v>
      </c>
      <c r="AC90" s="11" t="str">
        <f>IF(OR(INDEX(U90='ICD-codes-stroke'!$A$1:$A$20,)),"1",IF(OR(INDEX(U90='ICD-codes-stroke'!$A$22:$A$35,)),"2",IF(OR(INDEX(U90='ICD-codes-stroke'!$A$37:$A$64,)),"3","")))</f>
        <v>3</v>
      </c>
      <c r="AD90" s="1" t="str">
        <f>IF(COUNTIF(U90:AB90,"*"&amp;'ICD codes-diseases'!$A$15&amp;"*"),"YES",IF(COUNTIF(U90:AB90,"*"&amp;'ICD codes-diseases'!$A$16&amp;"*"),"YES",IF(COUNTIF(U90:AB90,"*"&amp;'ICD codes-diseases'!$A$17&amp;"*"),"YES",IF(COUNTIF(U90:AB90,"*"&amp;'ICD codes-diseases'!$A$18&amp;"*"),"YES",IF(COUNTIF(U90:AB90,"*"&amp;'ICD codes-diseases'!$A$19&amp;"*"),"YES",IF(COUNTIF(U90:AB90,"*"&amp;'ICD codes-diseases'!$A$20&amp;"*"),"YES",IF(COUNTIF(U90:AB90,"*"&amp;'ICD codes-diseases'!$A$21&amp;"*"),"YES",IF(COUNTIF(U90:AB90,"*"&amp;'ICD codes-diseases'!$A$22&amp;"*"),"YES",IF(COUNTIF(U90:AB90,"*"&amp;'ICD codes-diseases'!$A$23&amp;"*"),"YES",IF(COUNTIF(U90:AB90,"*"&amp;'ICD codes-diseases'!$A$24&amp;"*"),"YES",IF(COUNTIF(U90:AB90,"*"&amp;'ICD codes-diseases'!$A$25&amp;"*"),"YES",IF(COUNTIF(U90:AB90,"*"&amp;'ICD codes-diseases'!$A$26&amp;"*"),"YES",IF(COUNTIF(U90:AB90,"*"&amp;'ICD codes-diseases'!$A$27&amp;"*"),"YES",IF(COUNTIF(U90:AB90,"*"&amp;'ICD codes-diseases'!$A$28&amp;"*"),"YES",IF(COUNTIF(U90:AB90,"*"&amp;'ICD codes-diseases'!$A$29&amp;"*"),"YES",IF(COUNTIF(U90:AB90,"*"&amp;'ICD codes-diseases'!$A$30&amp;"*"),"YES","NO"))))))))))))))))</f>
        <v>NO</v>
      </c>
      <c r="AE90" s="1" t="str">
        <f>IF(COUNTIF(U90:AB90,"*"&amp;'ICD codes-diseases'!$A$92&amp;"*"),"YES","NO")</f>
        <v>YES</v>
      </c>
      <c r="AF90" s="10" t="str">
        <f>IF(COUNTIF(U90:AB90,"*"&amp;'ICD codes-diseases'!$A$34&amp;"*"),"YES",IF(COUNTIF(U90:AB90,"*"&amp;'ICD codes-diseases'!$A$35&amp;"*"),"YES",IF(COUNTIF(U90:AB90,"*"&amp;'ICD codes-diseases'!$A$36&amp;"*"),"YES",IF(COUNTIF(U90:AB90,"*"&amp;'ICD codes-diseases'!$A$37&amp;"*"),"YES",IF(COUNTIF(U90:AB90,"*"&amp;'ICD codes-diseases'!$A$38&amp;"*"),"YES",IF(COUNTIF(U90:AB90,"*"&amp;'ICD codes-diseases'!$A$39&amp;"*"),"YES","NO"))))))</f>
        <v>YES</v>
      </c>
      <c r="AG90" s="1" t="str">
        <f>IF(COUNTIF(U90:AB90,'ICD codes-diseases'!$A$113),"YES","NO")</f>
        <v>YES</v>
      </c>
      <c r="AH90" s="1" t="str">
        <f>IF(COUNTIF(U90:AB90,"*"&amp;'ICD codes-diseases'!$A$96&amp;"*"),"YES",IF(COUNTIF(U90:AB90,"*"&amp;'ICD codes-diseases'!$A$97&amp;"*"),"YES",IF(COUNTIF(U90:AB90,"*"&amp;'ICD codes-diseases'!$A$98&amp;"*"),"YES",IF(COUNTIF(U90:AB90,"*"&amp;'ICD codes-diseases'!$A$99&amp;"*"),"YES",IF(COUNTIF(U90:AB90,"*"&amp;'ICD codes-diseases'!$A$100&amp;"*"),"YES",IF(COUNTIF(U90:AB90,"*"&amp;'ICD codes-diseases'!$A$101&amp;"*"),"YES",IF(COUNTIF(U90:AB90,"*"&amp;'ICD codes-diseases'!$A$102&amp;"*"),"YES",IF(COUNTIF(U90:AB90,"*"&amp;'ICD codes-diseases'!$A$103&amp;"*"),"YES","NO"))))))))</f>
        <v>NO</v>
      </c>
      <c r="AI90" s="1" t="str">
        <f>IF(COUNTIF(U90:AB90,"*"&amp;'ICD codes-diseases'!$A$116&amp;"*"),"YES",IF(COUNTIF(U90:AB90,"*"&amp;'ICD codes-diseases'!$A$117&amp;"*"),"YES","NO"))</f>
        <v>NO</v>
      </c>
      <c r="AJ90" s="1" t="str">
        <f>IF(COUNTIF(U90:AB90,"*"&amp;'ICD codes-diseases'!$A$206&amp;"*"),"YES","NO")</f>
        <v>NO</v>
      </c>
      <c r="AK90" s="1" t="str">
        <f>IF(COUNTIF(U90:AB90,"*"&amp;'ICD codes-diseases'!$A$217&amp;"*"),"YES","NO")</f>
        <v>NO</v>
      </c>
      <c r="AL90" s="1" t="str">
        <f>IF(COUNTIF(U90:AB90,"*"&amp;'ICD codes-diseases'!$A$216&amp;"*"),"YES","NO")</f>
        <v>NO</v>
      </c>
      <c r="AM90" s="1" t="str">
        <f>IF(COUNTIF(U90:AB90,"*"&amp;'ICD codes-diseases'!$A$73&amp;"*"),"YES",IF(COUNTIF(U90:AB90,"*"&amp;'ICD codes-diseases'!$A$74&amp;"*"),"YES",IF(COUNTIF(U90:AB90,"*"&amp;'ICD codes-diseases'!$A$75&amp;"*"),"YES","NO")))</f>
        <v>NO</v>
      </c>
      <c r="AN90" s="1" t="str">
        <f>IF(COUNTIF(U90:AB90,"*"&amp;'ICD codes-diseases'!$A$76&amp;"*"),"YES",IF(COUNTIF(U90:AB90,"*"&amp;'ICD codes-diseases'!$A$77&amp;"*"),"YES",IF(COUNTIF(U90:AB90,"*"&amp;'ICD codes-diseases'!$A$78&amp;"*"),"YES","NO")))</f>
        <v>NO</v>
      </c>
      <c r="AO90" s="1" t="str">
        <f>IF(COUNTIF(U90:AB90,"*"&amp;'ICD codes-diseases'!$A$209&amp;"*"),"YES",IF(COUNTIF(U90:AB90,"*"&amp;'ICD codes-diseases'!$A$212&amp;"*"),"YES","NO"))</f>
        <v>YES</v>
      </c>
      <c r="AP90" s="1" t="str">
        <f>IF(COUNTIF(U90:AB90,"*"&amp;'ICD codes-diseases'!$A$47&amp;"*"),"YES",IF(COUNTIF(U90:AB90,"*"&amp;'ICD codes-diseases'!$A$48&amp;"*"),"YES",IF(COUNTIF(U90:AB90,"*"&amp;'ICD codes-diseases'!$A$49&amp;"*"),"YES",IF(COUNTIF(U90:AB90,"*"&amp;'ICD codes-diseases'!$A$50&amp;"*"),"YES",IF(COUNTIF(U90:AB90,"*"&amp;'ICD codes-diseases'!$A$52&amp;"*"),"YES",IF(COUNTIF(U90:AB90,"*"&amp;'ICD codes-diseases'!$A$53&amp;"*"),"YES",IF(COUNTIF(U90:AB90,"*"&amp;'ICD codes-diseases'!$A$54&amp;"*"),"YES",IF(COUNTIF(U90:AB90,"*"&amp;'ICD codes-diseases'!$A$55&amp;"*"),"YES",IF(COUNTIF(U90:AB90,"*"&amp;'ICD codes-diseases'!$A$56&amp;"*"),"YES",IF(COUNTIF(U90:AB90,"*"&amp;'ICD codes-diseases'!$A$57&amp;"*"),"YES",IF(COUNTIF(U90:AB90,"*"&amp;'ICD codes-diseases'!$A$58&amp;"*"),"YES",IF(COUNTIF(U90:AB90,"*"&amp;'ICD codes-diseases'!$A$60&amp;"*"),"YES",IF(COUNTIF(U90:AB90,"*"&amp;'ICD codes-diseases'!$A$61&amp;"*"),"YES","NO")))))))))))))</f>
        <v>NO</v>
      </c>
      <c r="AQ90" s="10" t="b">
        <f t="shared" si="13"/>
        <v>0</v>
      </c>
      <c r="AR90">
        <v>5</v>
      </c>
      <c r="AS90">
        <v>5</v>
      </c>
      <c r="AT90">
        <v>5</v>
      </c>
      <c r="AU90">
        <v>5</v>
      </c>
      <c r="AV90" t="b">
        <f t="shared" si="14"/>
        <v>1</v>
      </c>
      <c r="AW90">
        <v>3</v>
      </c>
      <c r="AX90">
        <v>46</v>
      </c>
      <c r="AY90">
        <v>10</v>
      </c>
      <c r="AZ90">
        <v>0</v>
      </c>
      <c r="BA90">
        <v>3</v>
      </c>
      <c r="BB90">
        <v>3</v>
      </c>
      <c r="BC90">
        <v>0</v>
      </c>
      <c r="BD90">
        <v>2</v>
      </c>
      <c r="BE90">
        <f t="shared" si="21"/>
        <v>2</v>
      </c>
      <c r="BF90" t="s">
        <v>37</v>
      </c>
      <c r="BG90" t="s">
        <v>38</v>
      </c>
      <c r="BH90">
        <f t="shared" si="22"/>
        <v>2</v>
      </c>
      <c r="BI90" t="s">
        <v>37</v>
      </c>
      <c r="BJ90" t="s">
        <v>38</v>
      </c>
      <c r="BK90" t="s">
        <v>37</v>
      </c>
      <c r="BL90" t="b">
        <v>0</v>
      </c>
      <c r="BM90" s="16">
        <v>5</v>
      </c>
      <c r="BN90" s="16">
        <v>7</v>
      </c>
      <c r="BO90" s="16">
        <v>0</v>
      </c>
      <c r="BP90" s="16">
        <v>0</v>
      </c>
      <c r="BQ90" s="16">
        <v>0</v>
      </c>
      <c r="BR90" s="16">
        <v>1</v>
      </c>
      <c r="BS90" s="16">
        <v>0</v>
      </c>
      <c r="BT90" s="16">
        <v>4</v>
      </c>
      <c r="BU90" s="16">
        <v>5</v>
      </c>
      <c r="BV90" s="16">
        <v>7</v>
      </c>
      <c r="BW90" s="16">
        <v>0</v>
      </c>
      <c r="BX90" s="16">
        <v>0</v>
      </c>
      <c r="BY90" s="16">
        <v>0</v>
      </c>
      <c r="BZ90" s="16">
        <v>0</v>
      </c>
      <c r="CA90" s="16">
        <v>1</v>
      </c>
      <c r="CB90" s="16">
        <v>1</v>
      </c>
      <c r="CC90" s="18">
        <v>0</v>
      </c>
      <c r="CD90" s="18">
        <v>0</v>
      </c>
      <c r="CE90" s="18">
        <v>0</v>
      </c>
      <c r="CF90" s="18">
        <v>0</v>
      </c>
      <c r="CG90" s="18">
        <v>0</v>
      </c>
      <c r="CH90" s="18">
        <v>1</v>
      </c>
      <c r="CI90" s="18">
        <v>4</v>
      </c>
      <c r="CJ90" s="18">
        <v>1</v>
      </c>
      <c r="CK90" s="18">
        <v>0</v>
      </c>
      <c r="CL90" s="18">
        <v>0</v>
      </c>
      <c r="CM90" s="18">
        <v>0</v>
      </c>
      <c r="CN90" s="18">
        <v>0</v>
      </c>
      <c r="CO90" s="18">
        <v>0</v>
      </c>
      <c r="CP90" s="18">
        <v>1</v>
      </c>
      <c r="CQ90" s="18">
        <v>0</v>
      </c>
      <c r="CR90" s="18">
        <v>1</v>
      </c>
      <c r="CS90">
        <f t="shared" si="15"/>
        <v>7</v>
      </c>
      <c r="CT90">
        <f t="shared" si="16"/>
        <v>4</v>
      </c>
      <c r="CU90">
        <f t="shared" si="17"/>
        <v>0</v>
      </c>
      <c r="CV90">
        <f t="shared" si="18"/>
        <v>11</v>
      </c>
      <c r="CW90">
        <v>0</v>
      </c>
      <c r="CX90">
        <v>0</v>
      </c>
      <c r="CY90">
        <v>4</v>
      </c>
      <c r="CZ90" t="b">
        <v>1</v>
      </c>
    </row>
    <row r="91" spans="1:104" x14ac:dyDescent="0.35">
      <c r="A91" s="10">
        <v>90</v>
      </c>
      <c r="B91" t="s">
        <v>436</v>
      </c>
      <c r="C91" s="1">
        <v>25281</v>
      </c>
      <c r="D91" s="9">
        <f t="shared" si="23"/>
        <v>49</v>
      </c>
      <c r="E91" s="9">
        <f t="shared" si="19"/>
        <v>1</v>
      </c>
      <c r="F91" s="1">
        <v>43249</v>
      </c>
      <c r="G91" s="3">
        <v>43319</v>
      </c>
      <c r="H91" s="12">
        <f t="shared" si="20"/>
        <v>2.2666666666666666</v>
      </c>
      <c r="I91">
        <v>3</v>
      </c>
      <c r="J91">
        <v>0</v>
      </c>
      <c r="K91">
        <f t="shared" si="12"/>
        <v>1</v>
      </c>
      <c r="L91" t="b">
        <v>1</v>
      </c>
      <c r="M91" t="b">
        <v>0</v>
      </c>
      <c r="N91" t="b">
        <v>0</v>
      </c>
      <c r="O91" t="b">
        <v>0</v>
      </c>
      <c r="P91" t="b">
        <v>0</v>
      </c>
      <c r="Q91" t="b">
        <v>0</v>
      </c>
      <c r="R91" t="b">
        <v>0</v>
      </c>
      <c r="S91" t="b">
        <v>0</v>
      </c>
      <c r="T91" t="b">
        <v>0</v>
      </c>
      <c r="U91" t="s">
        <v>49</v>
      </c>
      <c r="V91" t="s">
        <v>43</v>
      </c>
      <c r="W91" t="s">
        <v>47</v>
      </c>
      <c r="X91" t="s">
        <v>59</v>
      </c>
      <c r="AC91" s="11" t="str">
        <f>IF(OR(INDEX(U91='ICD-codes-stroke'!$A$1:$A$20,)),"1",IF(OR(INDEX(U91='ICD-codes-stroke'!$A$22:$A$35,)),"2",IF(OR(INDEX(U91='ICD-codes-stroke'!$A$37:$A$64,)),"3","")))</f>
        <v>3</v>
      </c>
      <c r="AD91" s="1" t="str">
        <f>IF(COUNTIF(U91:AB91,"*"&amp;'ICD codes-diseases'!$A$15&amp;"*"),"YES",IF(COUNTIF(U91:AB91,"*"&amp;'ICD codes-diseases'!$A$16&amp;"*"),"YES",IF(COUNTIF(U91:AB91,"*"&amp;'ICD codes-diseases'!$A$17&amp;"*"),"YES",IF(COUNTIF(U91:AB91,"*"&amp;'ICD codes-diseases'!$A$18&amp;"*"),"YES",IF(COUNTIF(U91:AB91,"*"&amp;'ICD codes-diseases'!$A$19&amp;"*"),"YES",IF(COUNTIF(U91:AB91,"*"&amp;'ICD codes-diseases'!$A$20&amp;"*"),"YES",IF(COUNTIF(U91:AB91,"*"&amp;'ICD codes-diseases'!$A$21&amp;"*"),"YES",IF(COUNTIF(U91:AB91,"*"&amp;'ICD codes-diseases'!$A$22&amp;"*"),"YES",IF(COUNTIF(U91:AB91,"*"&amp;'ICD codes-diseases'!$A$23&amp;"*"),"YES",IF(COUNTIF(U91:AB91,"*"&amp;'ICD codes-diseases'!$A$24&amp;"*"),"YES",IF(COUNTIF(U91:AB91,"*"&amp;'ICD codes-diseases'!$A$25&amp;"*"),"YES",IF(COUNTIF(U91:AB91,"*"&amp;'ICD codes-diseases'!$A$26&amp;"*"),"YES",IF(COUNTIF(U91:AB91,"*"&amp;'ICD codes-diseases'!$A$27&amp;"*"),"YES",IF(COUNTIF(U91:AB91,"*"&amp;'ICD codes-diseases'!$A$28&amp;"*"),"YES",IF(COUNTIF(U91:AB91,"*"&amp;'ICD codes-diseases'!$A$29&amp;"*"),"YES",IF(COUNTIF(U91:AB91,"*"&amp;'ICD codes-diseases'!$A$30&amp;"*"),"YES","NO"))))))))))))))))</f>
        <v>NO</v>
      </c>
      <c r="AE91" s="1" t="str">
        <f>IF(COUNTIF(U91:AB91,"*"&amp;'ICD codes-diseases'!$A$92&amp;"*"),"YES","NO")</f>
        <v>NO</v>
      </c>
      <c r="AF91" s="10" t="str">
        <f>IF(COUNTIF(U91:AB91,"*"&amp;'ICD codes-diseases'!$A$34&amp;"*"),"YES",IF(COUNTIF(U91:AB91,"*"&amp;'ICD codes-diseases'!$A$35&amp;"*"),"YES",IF(COUNTIF(U91:AB91,"*"&amp;'ICD codes-diseases'!$A$36&amp;"*"),"YES",IF(COUNTIF(U91:AB91,"*"&amp;'ICD codes-diseases'!$A$37&amp;"*"),"YES",IF(COUNTIF(U91:AB91,"*"&amp;'ICD codes-diseases'!$A$38&amp;"*"),"YES",IF(COUNTIF(U91:AB91,"*"&amp;'ICD codes-diseases'!$A$39&amp;"*"),"YES","NO"))))))</f>
        <v>YES</v>
      </c>
      <c r="AG91" s="1" t="str">
        <f>IF(COUNTIF(U91:AB91,'ICD codes-diseases'!$A$113),"YES","NO")</f>
        <v>NO</v>
      </c>
      <c r="AH91" s="1" t="str">
        <f>IF(COUNTIF(U91:AB91,"*"&amp;'ICD codes-diseases'!$A$96&amp;"*"),"YES",IF(COUNTIF(U91:AB91,"*"&amp;'ICD codes-diseases'!$A$97&amp;"*"),"YES",IF(COUNTIF(U91:AB91,"*"&amp;'ICD codes-diseases'!$A$98&amp;"*"),"YES",IF(COUNTIF(U91:AB91,"*"&amp;'ICD codes-diseases'!$A$99&amp;"*"),"YES",IF(COUNTIF(U91:AB91,"*"&amp;'ICD codes-diseases'!$A$100&amp;"*"),"YES",IF(COUNTIF(U91:AB91,"*"&amp;'ICD codes-diseases'!$A$101&amp;"*"),"YES",IF(COUNTIF(U91:AB91,"*"&amp;'ICD codes-diseases'!$A$102&amp;"*"),"YES",IF(COUNTIF(U91:AB91,"*"&amp;'ICD codes-diseases'!$A$103&amp;"*"),"YES","NO"))))))))</f>
        <v>NO</v>
      </c>
      <c r="AI91" s="1" t="str">
        <f>IF(COUNTIF(U91:AB91,"*"&amp;'ICD codes-diseases'!$A$116&amp;"*"),"YES",IF(COUNTIF(U91:AB91,"*"&amp;'ICD codes-diseases'!$A$117&amp;"*"),"YES","NO"))</f>
        <v>NO</v>
      </c>
      <c r="AJ91" s="1" t="str">
        <f>IF(COUNTIF(U91:AB91,"*"&amp;'ICD codes-diseases'!$A$206&amp;"*"),"YES","NO")</f>
        <v>NO</v>
      </c>
      <c r="AK91" s="1" t="str">
        <f>IF(COUNTIF(U91:AB91,"*"&amp;'ICD codes-diseases'!$A$217&amp;"*"),"YES","NO")</f>
        <v>NO</v>
      </c>
      <c r="AL91" s="1" t="str">
        <f>IF(COUNTIF(U91:AB91,"*"&amp;'ICD codes-diseases'!$A$216&amp;"*"),"YES","NO")</f>
        <v>YES</v>
      </c>
      <c r="AM91" s="1" t="str">
        <f>IF(COUNTIF(U91:AB91,"*"&amp;'ICD codes-diseases'!$A$73&amp;"*"),"YES",IF(COUNTIF(U91:AB91,"*"&amp;'ICD codes-diseases'!$A$74&amp;"*"),"YES",IF(COUNTIF(U91:AB91,"*"&amp;'ICD codes-diseases'!$A$75&amp;"*"),"YES","NO")))</f>
        <v>YES</v>
      </c>
      <c r="AN91" s="1" t="str">
        <f>IF(COUNTIF(U91:AB91,"*"&amp;'ICD codes-diseases'!$A$76&amp;"*"),"YES",IF(COUNTIF(U91:AB91,"*"&amp;'ICD codes-diseases'!$A$77&amp;"*"),"YES",IF(COUNTIF(U91:AB91,"*"&amp;'ICD codes-diseases'!$A$78&amp;"*"),"YES","NO")))</f>
        <v>NO</v>
      </c>
      <c r="AO91" s="1" t="str">
        <f>IF(COUNTIF(U91:AB91,"*"&amp;'ICD codes-diseases'!$A$209&amp;"*"),"YES",IF(COUNTIF(U91:AB91,"*"&amp;'ICD codes-diseases'!$A$212&amp;"*"),"YES","NO"))</f>
        <v>NO</v>
      </c>
      <c r="AP91" s="1" t="str">
        <f>IF(COUNTIF(U91:AB91,"*"&amp;'ICD codes-diseases'!$A$47&amp;"*"),"YES",IF(COUNTIF(U91:AB91,"*"&amp;'ICD codes-diseases'!$A$48&amp;"*"),"YES",IF(COUNTIF(U91:AB91,"*"&amp;'ICD codes-diseases'!$A$49&amp;"*"),"YES",IF(COUNTIF(U91:AB91,"*"&amp;'ICD codes-diseases'!$A$50&amp;"*"),"YES",IF(COUNTIF(U91:AB91,"*"&amp;'ICD codes-diseases'!$A$52&amp;"*"),"YES",IF(COUNTIF(U91:AB91,"*"&amp;'ICD codes-diseases'!$A$53&amp;"*"),"YES",IF(COUNTIF(U91:AB91,"*"&amp;'ICD codes-diseases'!$A$54&amp;"*"),"YES",IF(COUNTIF(U91:AB91,"*"&amp;'ICD codes-diseases'!$A$55&amp;"*"),"YES",IF(COUNTIF(U91:AB91,"*"&amp;'ICD codes-diseases'!$A$56&amp;"*"),"YES",IF(COUNTIF(U91:AB91,"*"&amp;'ICD codes-diseases'!$A$57&amp;"*"),"YES",IF(COUNTIF(U91:AB91,"*"&amp;'ICD codes-diseases'!$A$58&amp;"*"),"YES",IF(COUNTIF(U91:AB91,"*"&amp;'ICD codes-diseases'!$A$60&amp;"*"),"YES",IF(COUNTIF(U91:AB91,"*"&amp;'ICD codes-diseases'!$A$61&amp;"*"),"YES","NO")))))))))))))</f>
        <v>NO</v>
      </c>
      <c r="AQ91" s="10" t="b">
        <f t="shared" si="13"/>
        <v>1</v>
      </c>
      <c r="AR91">
        <v>2</v>
      </c>
      <c r="AS91">
        <v>5</v>
      </c>
      <c r="AT91">
        <v>5</v>
      </c>
      <c r="AU91">
        <v>5</v>
      </c>
      <c r="AV91" t="b">
        <f t="shared" si="14"/>
        <v>1</v>
      </c>
      <c r="AW91">
        <v>3</v>
      </c>
      <c r="AX91">
        <v>37</v>
      </c>
      <c r="AY91">
        <v>30</v>
      </c>
      <c r="AZ91">
        <v>0</v>
      </c>
      <c r="BA91">
        <v>3</v>
      </c>
      <c r="BB91">
        <v>3</v>
      </c>
      <c r="BC91">
        <v>1</v>
      </c>
      <c r="BD91">
        <v>1</v>
      </c>
      <c r="BE91">
        <f t="shared" si="21"/>
        <v>2</v>
      </c>
      <c r="BF91" t="s">
        <v>37</v>
      </c>
      <c r="BG91" t="s">
        <v>38</v>
      </c>
      <c r="BH91">
        <f t="shared" si="22"/>
        <v>2</v>
      </c>
      <c r="BI91" t="s">
        <v>37</v>
      </c>
      <c r="BJ91" t="s">
        <v>38</v>
      </c>
      <c r="BK91" t="s">
        <v>37</v>
      </c>
      <c r="BL91" t="b">
        <v>0</v>
      </c>
      <c r="BM91" s="16">
        <v>0</v>
      </c>
      <c r="BN91" s="16">
        <v>0</v>
      </c>
      <c r="BO91" s="16">
        <v>0</v>
      </c>
      <c r="BP91" s="16">
        <v>0</v>
      </c>
      <c r="BQ91" s="16">
        <v>0</v>
      </c>
      <c r="BR91" s="16">
        <v>3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1</v>
      </c>
      <c r="BY91" s="16">
        <v>1</v>
      </c>
      <c r="BZ91" s="16">
        <v>1</v>
      </c>
      <c r="CA91" s="16">
        <v>3</v>
      </c>
      <c r="CB91" s="16">
        <v>8</v>
      </c>
      <c r="CC91" s="18">
        <v>0</v>
      </c>
      <c r="CD91" s="18">
        <v>0</v>
      </c>
      <c r="CE91" s="18">
        <v>0</v>
      </c>
      <c r="CF91" s="18">
        <v>0</v>
      </c>
      <c r="CG91" s="18">
        <v>0</v>
      </c>
      <c r="CH91" s="18">
        <v>4</v>
      </c>
      <c r="CI91" s="18">
        <v>3</v>
      </c>
      <c r="CJ91" s="18">
        <v>1</v>
      </c>
      <c r="CK91" s="18">
        <v>0</v>
      </c>
      <c r="CL91" s="18">
        <v>0</v>
      </c>
      <c r="CM91" s="18">
        <v>0</v>
      </c>
      <c r="CN91" s="18">
        <v>1</v>
      </c>
      <c r="CO91" s="18">
        <v>1</v>
      </c>
      <c r="CP91" s="18">
        <v>3</v>
      </c>
      <c r="CQ91" s="18">
        <v>3</v>
      </c>
      <c r="CR91" s="18">
        <v>8</v>
      </c>
      <c r="CS91">
        <f t="shared" si="15"/>
        <v>6</v>
      </c>
      <c r="CT91">
        <f t="shared" si="16"/>
        <v>1</v>
      </c>
      <c r="CU91">
        <f t="shared" si="17"/>
        <v>5</v>
      </c>
      <c r="CV91">
        <f t="shared" si="18"/>
        <v>12</v>
      </c>
      <c r="CW91">
        <v>0</v>
      </c>
      <c r="CX91">
        <v>0</v>
      </c>
      <c r="CY91">
        <v>4</v>
      </c>
      <c r="CZ91" t="b">
        <v>1</v>
      </c>
    </row>
    <row r="92" spans="1:104" x14ac:dyDescent="0.35">
      <c r="A92" s="10">
        <v>91</v>
      </c>
      <c r="B92" t="s">
        <v>436</v>
      </c>
      <c r="C92" s="1">
        <v>19545</v>
      </c>
      <c r="D92" s="9">
        <f t="shared" si="23"/>
        <v>65</v>
      </c>
      <c r="E92" s="9">
        <f t="shared" si="19"/>
        <v>3</v>
      </c>
      <c r="F92" s="1">
        <v>43277</v>
      </c>
      <c r="G92" s="3">
        <v>43326</v>
      </c>
      <c r="H92" s="12">
        <f t="shared" si="20"/>
        <v>1.6</v>
      </c>
      <c r="I92">
        <v>2</v>
      </c>
      <c r="J92">
        <v>2</v>
      </c>
      <c r="K92">
        <f t="shared" si="12"/>
        <v>6</v>
      </c>
      <c r="L92" t="b">
        <v>0</v>
      </c>
      <c r="M92" t="b">
        <v>0</v>
      </c>
      <c r="N92" t="b">
        <v>0</v>
      </c>
      <c r="O92" t="b">
        <v>0</v>
      </c>
      <c r="P92" t="b">
        <v>0</v>
      </c>
      <c r="Q92" t="b">
        <v>0</v>
      </c>
      <c r="R92" t="b">
        <v>0</v>
      </c>
      <c r="S92" t="b">
        <v>1</v>
      </c>
      <c r="T92" t="b">
        <v>0</v>
      </c>
      <c r="U92" t="s">
        <v>147</v>
      </c>
      <c r="V92" t="s">
        <v>74</v>
      </c>
      <c r="W92" t="s">
        <v>43</v>
      </c>
      <c r="X92" t="s">
        <v>75</v>
      </c>
      <c r="Y92" t="s">
        <v>49</v>
      </c>
      <c r="Z92" t="s">
        <v>48</v>
      </c>
      <c r="AA92" t="s">
        <v>194</v>
      </c>
      <c r="AB92" t="s">
        <v>47</v>
      </c>
      <c r="AC92" s="11" t="str">
        <f>IF(OR(INDEX(U92='ICD-codes-stroke'!$A$1:$A$20,)),"1",IF(OR(INDEX(U92='ICD-codes-stroke'!$A$22:$A$35,)),"2",IF(OR(INDEX(U92='ICD-codes-stroke'!$A$37:$A$64,)),"3","")))</f>
        <v>3</v>
      </c>
      <c r="AD92" s="1" t="str">
        <f>IF(COUNTIF(U92:AB92,"*"&amp;'ICD codes-diseases'!$A$15&amp;"*"),"YES",IF(COUNTIF(U92:AB92,"*"&amp;'ICD codes-diseases'!$A$16&amp;"*"),"YES",IF(COUNTIF(U92:AB92,"*"&amp;'ICD codes-diseases'!$A$17&amp;"*"),"YES",IF(COUNTIF(U92:AB92,"*"&amp;'ICD codes-diseases'!$A$18&amp;"*"),"YES",IF(COUNTIF(U92:AB92,"*"&amp;'ICD codes-diseases'!$A$19&amp;"*"),"YES",IF(COUNTIF(U92:AB92,"*"&amp;'ICD codes-diseases'!$A$20&amp;"*"),"YES",IF(COUNTIF(U92:AB92,"*"&amp;'ICD codes-diseases'!$A$21&amp;"*"),"YES",IF(COUNTIF(U92:AB92,"*"&amp;'ICD codes-diseases'!$A$22&amp;"*"),"YES",IF(COUNTIF(U92:AB92,"*"&amp;'ICD codes-diseases'!$A$23&amp;"*"),"YES",IF(COUNTIF(U92:AB92,"*"&amp;'ICD codes-diseases'!$A$24&amp;"*"),"YES",IF(COUNTIF(U92:AB92,"*"&amp;'ICD codes-diseases'!$A$25&amp;"*"),"YES",IF(COUNTIF(U92:AB92,"*"&amp;'ICD codes-diseases'!$A$26&amp;"*"),"YES",IF(COUNTIF(U92:AB92,"*"&amp;'ICD codes-diseases'!$A$27&amp;"*"),"YES",IF(COUNTIF(U92:AB92,"*"&amp;'ICD codes-diseases'!$A$28&amp;"*"),"YES",IF(COUNTIF(U92:AB92,"*"&amp;'ICD codes-diseases'!$A$29&amp;"*"),"YES",IF(COUNTIF(U92:AB92,"*"&amp;'ICD codes-diseases'!$A$30&amp;"*"),"YES","NO"))))))))))))))))</f>
        <v>NO</v>
      </c>
      <c r="AE92" s="1" t="str">
        <f>IF(COUNTIF(U92:AB92,"*"&amp;'ICD codes-diseases'!$A$92&amp;"*"),"YES","NO")</f>
        <v>YES</v>
      </c>
      <c r="AF92" s="10" t="str">
        <f>IF(COUNTIF(U92:AB92,"*"&amp;'ICD codes-diseases'!$A$34&amp;"*"),"YES",IF(COUNTIF(U92:AB92,"*"&amp;'ICD codes-diseases'!$A$35&amp;"*"),"YES",IF(COUNTIF(U92:AB92,"*"&amp;'ICD codes-diseases'!$A$36&amp;"*"),"YES",IF(COUNTIF(U92:AB92,"*"&amp;'ICD codes-diseases'!$A$37&amp;"*"),"YES",IF(COUNTIF(U92:AB92,"*"&amp;'ICD codes-diseases'!$A$38&amp;"*"),"YES",IF(COUNTIF(U92:AB92,"*"&amp;'ICD codes-diseases'!$A$39&amp;"*"),"YES","NO"))))))</f>
        <v>YES</v>
      </c>
      <c r="AG92" s="1" t="str">
        <f>IF(COUNTIF(U92:AB92,'ICD codes-diseases'!$A$113),"YES","NO")</f>
        <v>NO</v>
      </c>
      <c r="AH92" s="1" t="str">
        <f>IF(COUNTIF(U92:AB92,"*"&amp;'ICD codes-diseases'!$A$96&amp;"*"),"YES",IF(COUNTIF(U92:AB92,"*"&amp;'ICD codes-diseases'!$A$97&amp;"*"),"YES",IF(COUNTIF(U92:AB92,"*"&amp;'ICD codes-diseases'!$A$98&amp;"*"),"YES",IF(COUNTIF(U92:AB92,"*"&amp;'ICD codes-diseases'!$A$99&amp;"*"),"YES",IF(COUNTIF(U92:AB92,"*"&amp;'ICD codes-diseases'!$A$100&amp;"*"),"YES",IF(COUNTIF(U92:AB92,"*"&amp;'ICD codes-diseases'!$A$101&amp;"*"),"YES",IF(COUNTIF(U92:AB92,"*"&amp;'ICD codes-diseases'!$A$102&amp;"*"),"YES",IF(COUNTIF(U92:AB92,"*"&amp;'ICD codes-diseases'!$A$103&amp;"*"),"YES","NO"))))))))</f>
        <v>NO</v>
      </c>
      <c r="AI92" s="1" t="str">
        <f>IF(COUNTIF(U92:AB92,"*"&amp;'ICD codes-diseases'!$A$116&amp;"*"),"YES",IF(COUNTIF(U92:AB92,"*"&amp;'ICD codes-diseases'!$A$117&amp;"*"),"YES","NO"))</f>
        <v>NO</v>
      </c>
      <c r="AJ92" s="1" t="str">
        <f>IF(COUNTIF(U92:AB92,"*"&amp;'ICD codes-diseases'!$A$206&amp;"*"),"YES","NO")</f>
        <v>NO</v>
      </c>
      <c r="AK92" s="1" t="str">
        <f>IF(COUNTIF(U92:AB92,"*"&amp;'ICD codes-diseases'!$A$217&amp;"*"),"YES","NO")</f>
        <v>NO</v>
      </c>
      <c r="AL92" s="1" t="str">
        <f>IF(COUNTIF(U92:AB92,"*"&amp;'ICD codes-diseases'!$A$216&amp;"*"),"YES","NO")</f>
        <v>NO</v>
      </c>
      <c r="AM92" s="1" t="str">
        <f>IF(COUNTIF(U92:AB92,"*"&amp;'ICD codes-diseases'!$A$73&amp;"*"),"YES",IF(COUNTIF(U92:AB92,"*"&amp;'ICD codes-diseases'!$A$74&amp;"*"),"YES",IF(COUNTIF(U92:AB92,"*"&amp;'ICD codes-diseases'!$A$75&amp;"*"),"YES","NO")))</f>
        <v>YES</v>
      </c>
      <c r="AN92" s="1" t="str">
        <f>IF(COUNTIF(U92:AB92,"*"&amp;'ICD codes-diseases'!$A$76&amp;"*"),"YES",IF(COUNTIF(U92:AB92,"*"&amp;'ICD codes-diseases'!$A$77&amp;"*"),"YES",IF(COUNTIF(U92:AB92,"*"&amp;'ICD codes-diseases'!$A$78&amp;"*"),"YES","NO")))</f>
        <v>NO</v>
      </c>
      <c r="AO92" s="1" t="str">
        <f>IF(COUNTIF(U92:AB92,"*"&amp;'ICD codes-diseases'!$A$209&amp;"*"),"YES",IF(COUNTIF(U92:AB92,"*"&amp;'ICD codes-diseases'!$A$212&amp;"*"),"YES","NO"))</f>
        <v>NO</v>
      </c>
      <c r="AP92" s="1" t="str">
        <f>IF(COUNTIF(U92:AB92,"*"&amp;'ICD codes-diseases'!$A$47&amp;"*"),"YES",IF(COUNTIF(U92:AB92,"*"&amp;'ICD codes-diseases'!$A$48&amp;"*"),"YES",IF(COUNTIF(U92:AB92,"*"&amp;'ICD codes-diseases'!$A$49&amp;"*"),"YES",IF(COUNTIF(U92:AB92,"*"&amp;'ICD codes-diseases'!$A$50&amp;"*"),"YES",IF(COUNTIF(U92:AB92,"*"&amp;'ICD codes-diseases'!$A$52&amp;"*"),"YES",IF(COUNTIF(U92:AB92,"*"&amp;'ICD codes-diseases'!$A$53&amp;"*"),"YES",IF(COUNTIF(U92:AB92,"*"&amp;'ICD codes-diseases'!$A$54&amp;"*"),"YES",IF(COUNTIF(U92:AB92,"*"&amp;'ICD codes-diseases'!$A$55&amp;"*"),"YES",IF(COUNTIF(U92:AB92,"*"&amp;'ICD codes-diseases'!$A$56&amp;"*"),"YES",IF(COUNTIF(U92:AB92,"*"&amp;'ICD codes-diseases'!$A$57&amp;"*"),"YES",IF(COUNTIF(U92:AB92,"*"&amp;'ICD codes-diseases'!$A$58&amp;"*"),"YES",IF(COUNTIF(U92:AB92,"*"&amp;'ICD codes-diseases'!$A$60&amp;"*"),"YES",IF(COUNTIF(U92:AB92,"*"&amp;'ICD codes-diseases'!$A$61&amp;"*"),"YES","NO")))))))))))))</f>
        <v>NO</v>
      </c>
      <c r="AQ92" s="10" t="b">
        <f t="shared" si="13"/>
        <v>1</v>
      </c>
      <c r="AR92">
        <v>0</v>
      </c>
      <c r="AS92">
        <v>5</v>
      </c>
      <c r="AT92">
        <v>5</v>
      </c>
      <c r="AU92">
        <v>5</v>
      </c>
      <c r="AV92" t="b">
        <f t="shared" si="14"/>
        <v>1</v>
      </c>
      <c r="AW92">
        <v>1</v>
      </c>
      <c r="AX92">
        <v>32</v>
      </c>
      <c r="AY92">
        <v>5</v>
      </c>
      <c r="AZ92">
        <v>2</v>
      </c>
      <c r="BA92">
        <v>3</v>
      </c>
      <c r="BB92">
        <v>5</v>
      </c>
      <c r="BC92">
        <v>0</v>
      </c>
      <c r="BD92">
        <v>2</v>
      </c>
      <c r="BE92">
        <f t="shared" si="21"/>
        <v>2</v>
      </c>
      <c r="BF92" t="s">
        <v>37</v>
      </c>
      <c r="BG92" t="s">
        <v>38</v>
      </c>
      <c r="BH92">
        <f t="shared" si="22"/>
        <v>2</v>
      </c>
      <c r="BI92" t="s">
        <v>37</v>
      </c>
      <c r="BJ92" t="s">
        <v>38</v>
      </c>
      <c r="BK92" t="s">
        <v>37</v>
      </c>
      <c r="BL92" t="b">
        <v>0</v>
      </c>
      <c r="BM92" s="16">
        <v>4</v>
      </c>
      <c r="BN92" s="16">
        <v>4</v>
      </c>
      <c r="BO92" s="16">
        <v>4</v>
      </c>
      <c r="BP92" s="16">
        <v>4</v>
      </c>
      <c r="BQ92" s="16">
        <v>4</v>
      </c>
      <c r="BR92" s="16">
        <v>4</v>
      </c>
      <c r="BS92" s="16">
        <v>4</v>
      </c>
      <c r="BT92" s="16">
        <v>4</v>
      </c>
      <c r="BU92" s="16">
        <v>4</v>
      </c>
      <c r="BV92" s="16">
        <v>4</v>
      </c>
      <c r="BW92" s="16">
        <v>4</v>
      </c>
      <c r="BX92" s="16">
        <v>4</v>
      </c>
      <c r="BY92" s="16">
        <v>4</v>
      </c>
      <c r="BZ92" s="16">
        <v>4</v>
      </c>
      <c r="CA92" s="16">
        <v>4</v>
      </c>
      <c r="CB92" s="16">
        <v>4</v>
      </c>
      <c r="CC92" s="18">
        <v>4</v>
      </c>
      <c r="CD92" s="18">
        <v>4</v>
      </c>
      <c r="CE92" s="18">
        <v>0</v>
      </c>
      <c r="CF92" s="18">
        <v>0</v>
      </c>
      <c r="CG92" s="18">
        <v>4</v>
      </c>
      <c r="CH92" s="18">
        <v>4</v>
      </c>
      <c r="CI92" s="18">
        <v>0</v>
      </c>
      <c r="CJ92" s="18">
        <v>4</v>
      </c>
      <c r="CK92" s="18">
        <v>4</v>
      </c>
      <c r="CL92" s="18">
        <v>4</v>
      </c>
      <c r="CM92" s="18">
        <v>4</v>
      </c>
      <c r="CN92" s="18">
        <v>4</v>
      </c>
      <c r="CO92" s="18">
        <v>4</v>
      </c>
      <c r="CP92" s="18">
        <v>4</v>
      </c>
      <c r="CQ92" s="18">
        <v>4</v>
      </c>
      <c r="CR92" s="18">
        <v>4</v>
      </c>
      <c r="CS92">
        <f t="shared" si="15"/>
        <v>0</v>
      </c>
      <c r="CT92">
        <f t="shared" si="16"/>
        <v>29</v>
      </c>
      <c r="CU92">
        <f t="shared" si="17"/>
        <v>0</v>
      </c>
      <c r="CV92">
        <f t="shared" si="18"/>
        <v>29</v>
      </c>
      <c r="CW92">
        <v>2</v>
      </c>
      <c r="CX92">
        <v>1</v>
      </c>
      <c r="CY92">
        <v>0</v>
      </c>
      <c r="CZ92" t="b">
        <v>1</v>
      </c>
    </row>
    <row r="93" spans="1:104" x14ac:dyDescent="0.35">
      <c r="A93" s="10">
        <v>92</v>
      </c>
      <c r="B93" t="s">
        <v>436</v>
      </c>
      <c r="C93" s="1">
        <v>21895</v>
      </c>
      <c r="D93" s="9">
        <f t="shared" si="23"/>
        <v>59</v>
      </c>
      <c r="E93" s="9">
        <f t="shared" si="19"/>
        <v>2</v>
      </c>
      <c r="F93" s="1">
        <v>43296</v>
      </c>
      <c r="G93" s="3">
        <v>43719</v>
      </c>
      <c r="H93" s="12">
        <f t="shared" si="20"/>
        <v>13.866666666666665</v>
      </c>
      <c r="I93">
        <v>4</v>
      </c>
      <c r="J93">
        <v>0</v>
      </c>
      <c r="K93">
        <f t="shared" si="12"/>
        <v>1</v>
      </c>
      <c r="L93" t="b">
        <v>1</v>
      </c>
      <c r="M93" t="b">
        <v>0</v>
      </c>
      <c r="N93" t="b">
        <v>0</v>
      </c>
      <c r="O93" t="b">
        <v>0</v>
      </c>
      <c r="P93" t="b">
        <v>0</v>
      </c>
      <c r="Q93" t="b">
        <v>0</v>
      </c>
      <c r="R93" t="b">
        <v>0</v>
      </c>
      <c r="S93" t="b">
        <v>0</v>
      </c>
      <c r="T93" t="b">
        <v>0</v>
      </c>
      <c r="U93" t="s">
        <v>49</v>
      </c>
      <c r="V93" t="s">
        <v>43</v>
      </c>
      <c r="W93" t="s">
        <v>120</v>
      </c>
      <c r="X93" t="s">
        <v>53</v>
      </c>
      <c r="Y93" t="s">
        <v>48</v>
      </c>
      <c r="Z93" t="s">
        <v>85</v>
      </c>
      <c r="AC93" s="11" t="str">
        <f>IF(OR(INDEX(U93='ICD-codes-stroke'!$A$1:$A$20,)),"1",IF(OR(INDEX(U93='ICD-codes-stroke'!$A$22:$A$35,)),"2",IF(OR(INDEX(U93='ICD-codes-stroke'!$A$37:$A$64,)),"3","")))</f>
        <v>3</v>
      </c>
      <c r="AD93" s="1" t="str">
        <f>IF(COUNTIF(U93:AB93,"*"&amp;'ICD codes-diseases'!$A$15&amp;"*"),"YES",IF(COUNTIF(U93:AB93,"*"&amp;'ICD codes-diseases'!$A$16&amp;"*"),"YES",IF(COUNTIF(U93:AB93,"*"&amp;'ICD codes-diseases'!$A$17&amp;"*"),"YES",IF(COUNTIF(U93:AB93,"*"&amp;'ICD codes-diseases'!$A$18&amp;"*"),"YES",IF(COUNTIF(U93:AB93,"*"&amp;'ICD codes-diseases'!$A$19&amp;"*"),"YES",IF(COUNTIF(U93:AB93,"*"&amp;'ICD codes-diseases'!$A$20&amp;"*"),"YES",IF(COUNTIF(U93:AB93,"*"&amp;'ICD codes-diseases'!$A$21&amp;"*"),"YES",IF(COUNTIF(U93:AB93,"*"&amp;'ICD codes-diseases'!$A$22&amp;"*"),"YES",IF(COUNTIF(U93:AB93,"*"&amp;'ICD codes-diseases'!$A$23&amp;"*"),"YES",IF(COUNTIF(U93:AB93,"*"&amp;'ICD codes-diseases'!$A$24&amp;"*"),"YES",IF(COUNTIF(U93:AB93,"*"&amp;'ICD codes-diseases'!$A$25&amp;"*"),"YES",IF(COUNTIF(U93:AB93,"*"&amp;'ICD codes-diseases'!$A$26&amp;"*"),"YES",IF(COUNTIF(U93:AB93,"*"&amp;'ICD codes-diseases'!$A$27&amp;"*"),"YES",IF(COUNTIF(U93:AB93,"*"&amp;'ICD codes-diseases'!$A$28&amp;"*"),"YES",IF(COUNTIF(U93:AB93,"*"&amp;'ICD codes-diseases'!$A$29&amp;"*"),"YES",IF(COUNTIF(U93:AB93,"*"&amp;'ICD codes-diseases'!$A$30&amp;"*"),"YES","NO"))))))))))))))))</f>
        <v>NO</v>
      </c>
      <c r="AE93" s="1" t="str">
        <f>IF(COUNTIF(U93:AB93,"*"&amp;'ICD codes-diseases'!$A$92&amp;"*"),"YES","NO")</f>
        <v>YES</v>
      </c>
      <c r="AF93" s="10" t="str">
        <f>IF(COUNTIF(U93:AB93,"*"&amp;'ICD codes-diseases'!$A$34&amp;"*"),"YES",IF(COUNTIF(U93:AB93,"*"&amp;'ICD codes-diseases'!$A$35&amp;"*"),"YES",IF(COUNTIF(U93:AB93,"*"&amp;'ICD codes-diseases'!$A$36&amp;"*"),"YES",IF(COUNTIF(U93:AB93,"*"&amp;'ICD codes-diseases'!$A$37&amp;"*"),"YES",IF(COUNTIF(U93:AB93,"*"&amp;'ICD codes-diseases'!$A$38&amp;"*"),"YES",IF(COUNTIF(U93:AB93,"*"&amp;'ICD codes-diseases'!$A$39&amp;"*"),"YES","NO"))))))</f>
        <v>YES</v>
      </c>
      <c r="AG93" s="1" t="str">
        <f>IF(COUNTIF(U93:AB93,'ICD codes-diseases'!$A$113),"YES","NO")</f>
        <v>NO</v>
      </c>
      <c r="AH93" s="1" t="str">
        <f>IF(COUNTIF(U93:AB93,"*"&amp;'ICD codes-diseases'!$A$96&amp;"*"),"YES",IF(COUNTIF(U93:AB93,"*"&amp;'ICD codes-diseases'!$A$97&amp;"*"),"YES",IF(COUNTIF(U93:AB93,"*"&amp;'ICD codes-diseases'!$A$98&amp;"*"),"YES",IF(COUNTIF(U93:AB93,"*"&amp;'ICD codes-diseases'!$A$99&amp;"*"),"YES",IF(COUNTIF(U93:AB93,"*"&amp;'ICD codes-diseases'!$A$100&amp;"*"),"YES",IF(COUNTIF(U93:AB93,"*"&amp;'ICD codes-diseases'!$A$101&amp;"*"),"YES",IF(COUNTIF(U93:AB93,"*"&amp;'ICD codes-diseases'!$A$102&amp;"*"),"YES",IF(COUNTIF(U93:AB93,"*"&amp;'ICD codes-diseases'!$A$103&amp;"*"),"YES","NO"))))))))</f>
        <v>NO</v>
      </c>
      <c r="AI93" s="1" t="str">
        <f>IF(COUNTIF(U93:AB93,"*"&amp;'ICD codes-diseases'!$A$116&amp;"*"),"YES",IF(COUNTIF(U93:AB93,"*"&amp;'ICD codes-diseases'!$A$117&amp;"*"),"YES","NO"))</f>
        <v>NO</v>
      </c>
      <c r="AJ93" s="1" t="str">
        <f>IF(COUNTIF(U93:AB93,"*"&amp;'ICD codes-diseases'!$A$206&amp;"*"),"YES","NO")</f>
        <v>NO</v>
      </c>
      <c r="AK93" s="1" t="str">
        <f>IF(COUNTIF(U93:AB93,"*"&amp;'ICD codes-diseases'!$A$217&amp;"*"),"YES","NO")</f>
        <v>YES</v>
      </c>
      <c r="AL93" s="1" t="str">
        <f>IF(COUNTIF(U93:AB93,"*"&amp;'ICD codes-diseases'!$A$216&amp;"*"),"YES","NO")</f>
        <v>NO</v>
      </c>
      <c r="AM93" s="1" t="str">
        <f>IF(COUNTIF(U93:AB93,"*"&amp;'ICD codes-diseases'!$A$73&amp;"*"),"YES",IF(COUNTIF(U93:AB93,"*"&amp;'ICD codes-diseases'!$A$74&amp;"*"),"YES",IF(COUNTIF(U93:AB93,"*"&amp;'ICD codes-diseases'!$A$75&amp;"*"),"YES","NO")))</f>
        <v>YES</v>
      </c>
      <c r="AN93" s="1" t="str">
        <f>IF(COUNTIF(U93:AB93,"*"&amp;'ICD codes-diseases'!$A$76&amp;"*"),"YES",IF(COUNTIF(U93:AB93,"*"&amp;'ICD codes-diseases'!$A$77&amp;"*"),"YES",IF(COUNTIF(U93:AB93,"*"&amp;'ICD codes-diseases'!$A$78&amp;"*"),"YES","NO")))</f>
        <v>NO</v>
      </c>
      <c r="AO93" s="1" t="str">
        <f>IF(COUNTIF(U93:AB93,"*"&amp;'ICD codes-diseases'!$A$209&amp;"*"),"YES",IF(COUNTIF(U93:AB93,"*"&amp;'ICD codes-diseases'!$A$212&amp;"*"),"YES","NO"))</f>
        <v>NO</v>
      </c>
      <c r="AP93" s="1" t="str">
        <f>IF(COUNTIF(U93:AB93,"*"&amp;'ICD codes-diseases'!$A$47&amp;"*"),"YES",IF(COUNTIF(U93:AB93,"*"&amp;'ICD codes-diseases'!$A$48&amp;"*"),"YES",IF(COUNTIF(U93:AB93,"*"&amp;'ICD codes-diseases'!$A$49&amp;"*"),"YES",IF(COUNTIF(U93:AB93,"*"&amp;'ICD codes-diseases'!$A$50&amp;"*"),"YES",IF(COUNTIF(U93:AB93,"*"&amp;'ICD codes-diseases'!$A$52&amp;"*"),"YES",IF(COUNTIF(U93:AB93,"*"&amp;'ICD codes-diseases'!$A$53&amp;"*"),"YES",IF(COUNTIF(U93:AB93,"*"&amp;'ICD codes-diseases'!$A$54&amp;"*"),"YES",IF(COUNTIF(U93:AB93,"*"&amp;'ICD codes-diseases'!$A$55&amp;"*"),"YES",IF(COUNTIF(U93:AB93,"*"&amp;'ICD codes-diseases'!$A$56&amp;"*"),"YES",IF(COUNTIF(U93:AB93,"*"&amp;'ICD codes-diseases'!$A$57&amp;"*"),"YES",IF(COUNTIF(U93:AB93,"*"&amp;'ICD codes-diseases'!$A$58&amp;"*"),"YES",IF(COUNTIF(U93:AB93,"*"&amp;'ICD codes-diseases'!$A$60&amp;"*"),"YES",IF(COUNTIF(U93:AB93,"*"&amp;'ICD codes-diseases'!$A$61&amp;"*"),"YES","NO")))))))))))))</f>
        <v>NO</v>
      </c>
      <c r="AQ93" s="10" t="b">
        <f t="shared" si="13"/>
        <v>1</v>
      </c>
      <c r="AR93">
        <v>0</v>
      </c>
      <c r="AS93">
        <v>5</v>
      </c>
      <c r="AT93">
        <v>5</v>
      </c>
      <c r="AU93">
        <v>5</v>
      </c>
      <c r="AV93" t="b">
        <f t="shared" si="14"/>
        <v>1</v>
      </c>
      <c r="AW93">
        <v>1</v>
      </c>
      <c r="AX93">
        <v>60</v>
      </c>
      <c r="AY93">
        <v>30</v>
      </c>
      <c r="AZ93">
        <v>2</v>
      </c>
      <c r="BA93">
        <v>3</v>
      </c>
      <c r="BB93">
        <v>1</v>
      </c>
      <c r="BC93">
        <v>1</v>
      </c>
      <c r="BD93">
        <v>2</v>
      </c>
      <c r="BE93">
        <f t="shared" si="21"/>
        <v>2</v>
      </c>
      <c r="BF93" t="s">
        <v>37</v>
      </c>
      <c r="BG93" t="s">
        <v>38</v>
      </c>
      <c r="BH93">
        <f t="shared" si="22"/>
        <v>0</v>
      </c>
      <c r="BI93" t="s">
        <v>37</v>
      </c>
      <c r="BJ93" t="s">
        <v>37</v>
      </c>
      <c r="BK93" t="s">
        <v>37</v>
      </c>
      <c r="BL93" t="b">
        <v>1</v>
      </c>
      <c r="BM93" s="16">
        <v>0</v>
      </c>
      <c r="BN93" s="16">
        <v>0</v>
      </c>
      <c r="BO93" s="16">
        <v>5</v>
      </c>
      <c r="BP93" s="16">
        <v>5</v>
      </c>
      <c r="BQ93" s="16">
        <v>0</v>
      </c>
      <c r="BR93" s="16">
        <v>4</v>
      </c>
      <c r="BS93" s="16">
        <v>4</v>
      </c>
      <c r="BT93" s="16">
        <v>4</v>
      </c>
      <c r="BU93" s="16">
        <v>4</v>
      </c>
      <c r="BV93" s="16">
        <v>5</v>
      </c>
      <c r="BW93" s="16">
        <v>5</v>
      </c>
      <c r="BX93" s="16">
        <v>5</v>
      </c>
      <c r="BY93" s="16">
        <v>4</v>
      </c>
      <c r="BZ93" s="16">
        <v>4</v>
      </c>
      <c r="CA93" s="16">
        <v>4</v>
      </c>
      <c r="CB93" s="16">
        <v>4</v>
      </c>
      <c r="CC93" s="18">
        <v>4</v>
      </c>
      <c r="CD93" s="18">
        <v>4</v>
      </c>
      <c r="CE93" s="18">
        <v>0</v>
      </c>
      <c r="CF93" s="18">
        <v>0</v>
      </c>
      <c r="CG93" s="18">
        <v>5</v>
      </c>
      <c r="CH93" s="18">
        <v>5</v>
      </c>
      <c r="CI93" s="18">
        <v>4</v>
      </c>
      <c r="CJ93" s="18">
        <v>4</v>
      </c>
      <c r="CK93" s="18">
        <v>4</v>
      </c>
      <c r="CL93" s="18">
        <v>4</v>
      </c>
      <c r="CM93" s="18">
        <v>5</v>
      </c>
      <c r="CN93" s="18">
        <v>5</v>
      </c>
      <c r="CO93" s="18">
        <v>5</v>
      </c>
      <c r="CP93" s="18">
        <v>4</v>
      </c>
      <c r="CQ93" s="18">
        <v>4</v>
      </c>
      <c r="CR93" s="18">
        <v>4</v>
      </c>
      <c r="CS93">
        <f t="shared" si="15"/>
        <v>0</v>
      </c>
      <c r="CT93">
        <f t="shared" si="16"/>
        <v>27</v>
      </c>
      <c r="CU93">
        <f t="shared" si="17"/>
        <v>0</v>
      </c>
      <c r="CV93">
        <f t="shared" si="18"/>
        <v>27</v>
      </c>
      <c r="CW93">
        <v>1</v>
      </c>
      <c r="CX93">
        <v>1</v>
      </c>
      <c r="CY93">
        <v>2</v>
      </c>
      <c r="CZ93" t="b">
        <v>1</v>
      </c>
    </row>
    <row r="94" spans="1:104" x14ac:dyDescent="0.35">
      <c r="A94" s="10">
        <v>93</v>
      </c>
      <c r="B94" t="s">
        <v>436</v>
      </c>
      <c r="C94" s="1">
        <v>30902</v>
      </c>
      <c r="D94" s="9">
        <f t="shared" si="23"/>
        <v>34</v>
      </c>
      <c r="E94" s="9">
        <f t="shared" si="19"/>
        <v>1</v>
      </c>
      <c r="F94" s="1">
        <v>43274</v>
      </c>
      <c r="G94" s="3">
        <v>43360</v>
      </c>
      <c r="H94" s="12">
        <f t="shared" si="20"/>
        <v>2.8</v>
      </c>
      <c r="I94">
        <v>2</v>
      </c>
      <c r="J94">
        <v>2</v>
      </c>
      <c r="K94">
        <f t="shared" si="12"/>
        <v>2</v>
      </c>
      <c r="L94" t="b">
        <v>0</v>
      </c>
      <c r="M94" t="b">
        <v>1</v>
      </c>
      <c r="N94" t="b">
        <v>0</v>
      </c>
      <c r="O94" t="b">
        <v>0</v>
      </c>
      <c r="P94" t="b">
        <v>0</v>
      </c>
      <c r="Q94" t="b">
        <v>0</v>
      </c>
      <c r="R94" t="b">
        <v>0</v>
      </c>
      <c r="S94" t="b">
        <v>0</v>
      </c>
      <c r="T94" t="b">
        <v>0</v>
      </c>
      <c r="U94" t="s">
        <v>49</v>
      </c>
      <c r="V94" t="s">
        <v>43</v>
      </c>
      <c r="W94" t="s">
        <v>69</v>
      </c>
      <c r="X94" t="s">
        <v>129</v>
      </c>
      <c r="AC94" s="11" t="str">
        <f>IF(OR(INDEX(U94='ICD-codes-stroke'!$A$1:$A$20,)),"1",IF(OR(INDEX(U94='ICD-codes-stroke'!$A$22:$A$35,)),"2",IF(OR(INDEX(U94='ICD-codes-stroke'!$A$37:$A$64,)),"3","")))</f>
        <v>3</v>
      </c>
      <c r="AD94" s="1" t="str">
        <f>IF(COUNTIF(U94:AB94,"*"&amp;'ICD codes-diseases'!$A$15&amp;"*"),"YES",IF(COUNTIF(U94:AB94,"*"&amp;'ICD codes-diseases'!$A$16&amp;"*"),"YES",IF(COUNTIF(U94:AB94,"*"&amp;'ICD codes-diseases'!$A$17&amp;"*"),"YES",IF(COUNTIF(U94:AB94,"*"&amp;'ICD codes-diseases'!$A$18&amp;"*"),"YES",IF(COUNTIF(U94:AB94,"*"&amp;'ICD codes-diseases'!$A$19&amp;"*"),"YES",IF(COUNTIF(U94:AB94,"*"&amp;'ICD codes-diseases'!$A$20&amp;"*"),"YES",IF(COUNTIF(U94:AB94,"*"&amp;'ICD codes-diseases'!$A$21&amp;"*"),"YES",IF(COUNTIF(U94:AB94,"*"&amp;'ICD codes-diseases'!$A$22&amp;"*"),"YES",IF(COUNTIF(U94:AB94,"*"&amp;'ICD codes-diseases'!$A$23&amp;"*"),"YES",IF(COUNTIF(U94:AB94,"*"&amp;'ICD codes-diseases'!$A$24&amp;"*"),"YES",IF(COUNTIF(U94:AB94,"*"&amp;'ICD codes-diseases'!$A$25&amp;"*"),"YES",IF(COUNTIF(U94:AB94,"*"&amp;'ICD codes-diseases'!$A$26&amp;"*"),"YES",IF(COUNTIF(U94:AB94,"*"&amp;'ICD codes-diseases'!$A$27&amp;"*"),"YES",IF(COUNTIF(U94:AB94,"*"&amp;'ICD codes-diseases'!$A$28&amp;"*"),"YES",IF(COUNTIF(U94:AB94,"*"&amp;'ICD codes-diseases'!$A$29&amp;"*"),"YES",IF(COUNTIF(U94:AB94,"*"&amp;'ICD codes-diseases'!$A$30&amp;"*"),"YES","NO"))))))))))))))))</f>
        <v>NO</v>
      </c>
      <c r="AE94" s="1" t="str">
        <f>IF(COUNTIF(U94:AB94,"*"&amp;'ICD codes-diseases'!$A$92&amp;"*"),"YES","NO")</f>
        <v>NO</v>
      </c>
      <c r="AF94" s="10" t="str">
        <f>IF(COUNTIF(U94:AB94,"*"&amp;'ICD codes-diseases'!$A$34&amp;"*"),"YES",IF(COUNTIF(U94:AB94,"*"&amp;'ICD codes-diseases'!$A$35&amp;"*"),"YES",IF(COUNTIF(U94:AB94,"*"&amp;'ICD codes-diseases'!$A$36&amp;"*"),"YES",IF(COUNTIF(U94:AB94,"*"&amp;'ICD codes-diseases'!$A$37&amp;"*"),"YES",IF(COUNTIF(U94:AB94,"*"&amp;'ICD codes-diseases'!$A$38&amp;"*"),"YES",IF(COUNTIF(U94:AB94,"*"&amp;'ICD codes-diseases'!$A$39&amp;"*"),"YES","NO"))))))</f>
        <v>NO</v>
      </c>
      <c r="AG94" s="1" t="str">
        <f>IF(COUNTIF(U94:AB94,'ICD codes-diseases'!$A$113),"YES","NO")</f>
        <v>NO</v>
      </c>
      <c r="AH94" s="1" t="str">
        <f>IF(COUNTIF(U94:AB94,"*"&amp;'ICD codes-diseases'!$A$96&amp;"*"),"YES",IF(COUNTIF(U94:AB94,"*"&amp;'ICD codes-diseases'!$A$97&amp;"*"),"YES",IF(COUNTIF(U94:AB94,"*"&amp;'ICD codes-diseases'!$A$98&amp;"*"),"YES",IF(COUNTIF(U94:AB94,"*"&amp;'ICD codes-diseases'!$A$99&amp;"*"),"YES",IF(COUNTIF(U94:AB94,"*"&amp;'ICD codes-diseases'!$A$100&amp;"*"),"YES",IF(COUNTIF(U94:AB94,"*"&amp;'ICD codes-diseases'!$A$101&amp;"*"),"YES",IF(COUNTIF(U94:AB94,"*"&amp;'ICD codes-diseases'!$A$102&amp;"*"),"YES",IF(COUNTIF(U94:AB94,"*"&amp;'ICD codes-diseases'!$A$103&amp;"*"),"YES","NO"))))))))</f>
        <v>NO</v>
      </c>
      <c r="AI94" s="1" t="str">
        <f>IF(COUNTIF(U94:AB94,"*"&amp;'ICD codes-diseases'!$A$116&amp;"*"),"YES",IF(COUNTIF(U94:AB94,"*"&amp;'ICD codes-diseases'!$A$117&amp;"*"),"YES","NO"))</f>
        <v>NO</v>
      </c>
      <c r="AJ94" s="1" t="str">
        <f>IF(COUNTIF(U94:AB94,"*"&amp;'ICD codes-diseases'!$A$206&amp;"*"),"YES","NO")</f>
        <v>NO</v>
      </c>
      <c r="AK94" s="1" t="str">
        <f>IF(COUNTIF(U94:AB94,"*"&amp;'ICD codes-diseases'!$A$217&amp;"*"),"YES","NO")</f>
        <v>NO</v>
      </c>
      <c r="AL94" s="1" t="str">
        <f>IF(COUNTIF(U94:AB94,"*"&amp;'ICD codes-diseases'!$A$216&amp;"*"),"YES","NO")</f>
        <v>NO</v>
      </c>
      <c r="AM94" s="1" t="str">
        <f>IF(COUNTIF(U94:AB94,"*"&amp;'ICD codes-diseases'!$A$73&amp;"*"),"YES",IF(COUNTIF(U94:AB94,"*"&amp;'ICD codes-diseases'!$A$74&amp;"*"),"YES",IF(COUNTIF(U94:AB94,"*"&amp;'ICD codes-diseases'!$A$75&amp;"*"),"YES","NO")))</f>
        <v>YES</v>
      </c>
      <c r="AN94" s="1" t="str">
        <f>IF(COUNTIF(U94:AB94,"*"&amp;'ICD codes-diseases'!$A$76&amp;"*"),"YES",IF(COUNTIF(U94:AB94,"*"&amp;'ICD codes-diseases'!$A$77&amp;"*"),"YES",IF(COUNTIF(U94:AB94,"*"&amp;'ICD codes-diseases'!$A$78&amp;"*"),"YES","NO")))</f>
        <v>NO</v>
      </c>
      <c r="AO94" s="1" t="str">
        <f>IF(COUNTIF(U94:AB94,"*"&amp;'ICD codes-diseases'!$A$209&amp;"*"),"YES",IF(COUNTIF(U94:AB94,"*"&amp;'ICD codes-diseases'!$A$212&amp;"*"),"YES","NO"))</f>
        <v>NO</v>
      </c>
      <c r="AP94" s="1" t="str">
        <f>IF(COUNTIF(U94:AB94,"*"&amp;'ICD codes-diseases'!$A$47&amp;"*"),"YES",IF(COUNTIF(U94:AB94,"*"&amp;'ICD codes-diseases'!$A$48&amp;"*"),"YES",IF(COUNTIF(U94:AB94,"*"&amp;'ICD codes-diseases'!$A$49&amp;"*"),"YES",IF(COUNTIF(U94:AB94,"*"&amp;'ICD codes-diseases'!$A$50&amp;"*"),"YES",IF(COUNTIF(U94:AB94,"*"&amp;'ICD codes-diseases'!$A$52&amp;"*"),"YES",IF(COUNTIF(U94:AB94,"*"&amp;'ICD codes-diseases'!$A$53&amp;"*"),"YES",IF(COUNTIF(U94:AB94,"*"&amp;'ICD codes-diseases'!$A$54&amp;"*"),"YES",IF(COUNTIF(U94:AB94,"*"&amp;'ICD codes-diseases'!$A$55&amp;"*"),"YES",IF(COUNTIF(U94:AB94,"*"&amp;'ICD codes-diseases'!$A$56&amp;"*"),"YES",IF(COUNTIF(U94:AB94,"*"&amp;'ICD codes-diseases'!$A$57&amp;"*"),"YES",IF(COUNTIF(U94:AB94,"*"&amp;'ICD codes-diseases'!$A$58&amp;"*"),"YES",IF(COUNTIF(U94:AB94,"*"&amp;'ICD codes-diseases'!$A$60&amp;"*"),"YES",IF(COUNTIF(U94:AB94,"*"&amp;'ICD codes-diseases'!$A$61&amp;"*"),"YES","NO")))))))))))))</f>
        <v>YES</v>
      </c>
      <c r="AQ94" s="10" t="b">
        <f t="shared" si="13"/>
        <v>1</v>
      </c>
      <c r="AR94">
        <v>0</v>
      </c>
      <c r="AS94">
        <v>5</v>
      </c>
      <c r="AT94">
        <v>5</v>
      </c>
      <c r="AU94">
        <v>5</v>
      </c>
      <c r="AV94" t="b">
        <f t="shared" si="14"/>
        <v>1</v>
      </c>
      <c r="AW94">
        <v>1</v>
      </c>
      <c r="AX94">
        <v>73</v>
      </c>
      <c r="AY94">
        <v>45</v>
      </c>
      <c r="AZ94">
        <v>0</v>
      </c>
      <c r="BA94">
        <v>3</v>
      </c>
      <c r="BB94">
        <v>1</v>
      </c>
      <c r="BC94">
        <v>0</v>
      </c>
      <c r="BD94">
        <v>2</v>
      </c>
      <c r="BE94">
        <f t="shared" si="21"/>
        <v>3</v>
      </c>
      <c r="BF94" t="s">
        <v>38</v>
      </c>
      <c r="BG94" t="s">
        <v>38</v>
      </c>
      <c r="BH94">
        <f t="shared" si="22"/>
        <v>2</v>
      </c>
      <c r="BI94" t="s">
        <v>37</v>
      </c>
      <c r="BJ94" t="s">
        <v>38</v>
      </c>
      <c r="BK94" t="s">
        <v>37</v>
      </c>
      <c r="BL94" t="b">
        <v>0</v>
      </c>
      <c r="BM94" s="16">
        <v>7</v>
      </c>
      <c r="BN94" s="16">
        <v>1</v>
      </c>
      <c r="BO94" s="16">
        <v>3</v>
      </c>
      <c r="BP94" s="16">
        <v>3</v>
      </c>
      <c r="BQ94" s="16">
        <v>3</v>
      </c>
      <c r="BR94" s="16">
        <v>3</v>
      </c>
      <c r="BS94" s="16">
        <v>3</v>
      </c>
      <c r="BT94" s="16">
        <v>4</v>
      </c>
      <c r="BU94" s="16">
        <v>0</v>
      </c>
      <c r="BV94" s="16">
        <v>3</v>
      </c>
      <c r="BW94" s="16">
        <v>0</v>
      </c>
      <c r="BX94" s="16">
        <v>2</v>
      </c>
      <c r="BY94" s="16">
        <v>3</v>
      </c>
      <c r="BZ94" s="16">
        <v>2</v>
      </c>
      <c r="CA94" s="16">
        <v>1</v>
      </c>
      <c r="CB94" s="16">
        <v>4</v>
      </c>
      <c r="CC94" s="18">
        <v>0</v>
      </c>
      <c r="CD94" s="18">
        <v>0</v>
      </c>
      <c r="CE94" s="18">
        <v>0</v>
      </c>
      <c r="CF94" s="18">
        <v>1</v>
      </c>
      <c r="CG94" s="18">
        <v>3</v>
      </c>
      <c r="CH94" s="18">
        <v>4</v>
      </c>
      <c r="CI94" s="18">
        <v>3</v>
      </c>
      <c r="CJ94" s="18">
        <v>4</v>
      </c>
      <c r="CK94" s="18">
        <v>0</v>
      </c>
      <c r="CL94" s="18">
        <v>0</v>
      </c>
      <c r="CM94" s="18">
        <v>0</v>
      </c>
      <c r="CN94" s="18">
        <v>3</v>
      </c>
      <c r="CO94" s="18">
        <v>3</v>
      </c>
      <c r="CP94" s="18">
        <v>3</v>
      </c>
      <c r="CQ94" s="18">
        <v>3</v>
      </c>
      <c r="CR94" s="18">
        <v>1</v>
      </c>
      <c r="CS94">
        <f t="shared" si="15"/>
        <v>6</v>
      </c>
      <c r="CT94">
        <f t="shared" si="16"/>
        <v>4</v>
      </c>
      <c r="CU94">
        <f t="shared" si="17"/>
        <v>13</v>
      </c>
      <c r="CV94">
        <f t="shared" si="18"/>
        <v>23</v>
      </c>
      <c r="CW94">
        <v>0</v>
      </c>
      <c r="CX94">
        <v>0</v>
      </c>
      <c r="CY94">
        <v>4</v>
      </c>
      <c r="CZ94" t="b">
        <v>1</v>
      </c>
    </row>
    <row r="95" spans="1:104" x14ac:dyDescent="0.35">
      <c r="A95" s="10">
        <v>94</v>
      </c>
      <c r="B95" t="s">
        <v>435</v>
      </c>
      <c r="C95" s="1">
        <v>17875</v>
      </c>
      <c r="D95" s="9">
        <f t="shared" si="23"/>
        <v>69</v>
      </c>
      <c r="E95" s="9">
        <f t="shared" si="19"/>
        <v>3</v>
      </c>
      <c r="F95" s="1">
        <v>43343</v>
      </c>
      <c r="G95" s="3">
        <v>43374</v>
      </c>
      <c r="H95" s="12">
        <f t="shared" si="20"/>
        <v>1.0333333333333332</v>
      </c>
      <c r="I95">
        <v>5</v>
      </c>
      <c r="J95">
        <v>2</v>
      </c>
      <c r="K95">
        <f t="shared" si="12"/>
        <v>6</v>
      </c>
      <c r="L95" t="b">
        <v>0</v>
      </c>
      <c r="M95" t="b">
        <v>0</v>
      </c>
      <c r="N95" t="b">
        <v>0</v>
      </c>
      <c r="O95" t="b">
        <v>0</v>
      </c>
      <c r="P95" t="b">
        <v>0</v>
      </c>
      <c r="Q95" t="b">
        <v>0</v>
      </c>
      <c r="R95" t="b">
        <v>0</v>
      </c>
      <c r="S95" t="b">
        <v>1</v>
      </c>
      <c r="T95" t="b">
        <v>0</v>
      </c>
      <c r="U95" t="s">
        <v>41</v>
      </c>
      <c r="V95" t="s">
        <v>149</v>
      </c>
      <c r="W95" t="s">
        <v>43</v>
      </c>
      <c r="X95" t="s">
        <v>40</v>
      </c>
      <c r="Y95" t="s">
        <v>148</v>
      </c>
      <c r="Z95" t="s">
        <v>48</v>
      </c>
      <c r="AA95" t="s">
        <v>199</v>
      </c>
      <c r="AB95" t="s">
        <v>53</v>
      </c>
      <c r="AC95" s="11" t="str">
        <f>IF(OR(INDEX(U95='ICD-codes-stroke'!$A$1:$A$20,)),"1",IF(OR(INDEX(U95='ICD-codes-stroke'!$A$22:$A$35,)),"2",IF(OR(INDEX(U95='ICD-codes-stroke'!$A$37:$A$64,)),"3","")))</f>
        <v>3</v>
      </c>
      <c r="AD95" s="1" t="str">
        <f>IF(COUNTIF(U95:AB95,"*"&amp;'ICD codes-diseases'!$A$15&amp;"*"),"YES",IF(COUNTIF(U95:AB95,"*"&amp;'ICD codes-diseases'!$A$16&amp;"*"),"YES",IF(COUNTIF(U95:AB95,"*"&amp;'ICD codes-diseases'!$A$17&amp;"*"),"YES",IF(COUNTIF(U95:AB95,"*"&amp;'ICD codes-diseases'!$A$18&amp;"*"),"YES",IF(COUNTIF(U95:AB95,"*"&amp;'ICD codes-diseases'!$A$19&amp;"*"),"YES",IF(COUNTIF(U95:AB95,"*"&amp;'ICD codes-diseases'!$A$20&amp;"*"),"YES",IF(COUNTIF(U95:AB95,"*"&amp;'ICD codes-diseases'!$A$21&amp;"*"),"YES",IF(COUNTIF(U95:AB95,"*"&amp;'ICD codes-diseases'!$A$22&amp;"*"),"YES",IF(COUNTIF(U95:AB95,"*"&amp;'ICD codes-diseases'!$A$23&amp;"*"),"YES",IF(COUNTIF(U95:AB95,"*"&amp;'ICD codes-diseases'!$A$24&amp;"*"),"YES",IF(COUNTIF(U95:AB95,"*"&amp;'ICD codes-diseases'!$A$25&amp;"*"),"YES",IF(COUNTIF(U95:AB95,"*"&amp;'ICD codes-diseases'!$A$26&amp;"*"),"YES",IF(COUNTIF(U95:AB95,"*"&amp;'ICD codes-diseases'!$A$27&amp;"*"),"YES",IF(COUNTIF(U95:AB95,"*"&amp;'ICD codes-diseases'!$A$28&amp;"*"),"YES",IF(COUNTIF(U95:AB95,"*"&amp;'ICD codes-diseases'!$A$29&amp;"*"),"YES",IF(COUNTIF(U95:AB95,"*"&amp;'ICD codes-diseases'!$A$30&amp;"*"),"YES","NO"))))))))))))))))</f>
        <v>NO</v>
      </c>
      <c r="AE95" s="1" t="str">
        <f>IF(COUNTIF(U95:AB95,"*"&amp;'ICD codes-diseases'!$A$92&amp;"*"),"YES","NO")</f>
        <v>YES</v>
      </c>
      <c r="AF95" s="10" t="str">
        <f>IF(COUNTIF(U95:AB95,"*"&amp;'ICD codes-diseases'!$A$34&amp;"*"),"YES",IF(COUNTIF(U95:AB95,"*"&amp;'ICD codes-diseases'!$A$35&amp;"*"),"YES",IF(COUNTIF(U95:AB95,"*"&amp;'ICD codes-diseases'!$A$36&amp;"*"),"YES",IF(COUNTIF(U95:AB95,"*"&amp;'ICD codes-diseases'!$A$37&amp;"*"),"YES",IF(COUNTIF(U95:AB95,"*"&amp;'ICD codes-diseases'!$A$38&amp;"*"),"YES",IF(COUNTIF(U95:AB95,"*"&amp;'ICD codes-diseases'!$A$39&amp;"*"),"YES","NO"))))))</f>
        <v>NO</v>
      </c>
      <c r="AG95" s="1" t="str">
        <f>IF(COUNTIF(U95:AB95,'ICD codes-diseases'!$A$113),"YES","NO")</f>
        <v>NO</v>
      </c>
      <c r="AH95" s="1" t="str">
        <f>IF(COUNTIF(U95:AB95,"*"&amp;'ICD codes-diseases'!$A$96&amp;"*"),"YES",IF(COUNTIF(U95:AB95,"*"&amp;'ICD codes-diseases'!$A$97&amp;"*"),"YES",IF(COUNTIF(U95:AB95,"*"&amp;'ICD codes-diseases'!$A$98&amp;"*"),"YES",IF(COUNTIF(U95:AB95,"*"&amp;'ICD codes-diseases'!$A$99&amp;"*"),"YES",IF(COUNTIF(U95:AB95,"*"&amp;'ICD codes-diseases'!$A$100&amp;"*"),"YES",IF(COUNTIF(U95:AB95,"*"&amp;'ICD codes-diseases'!$A$101&amp;"*"),"YES",IF(COUNTIF(U95:AB95,"*"&amp;'ICD codes-diseases'!$A$102&amp;"*"),"YES",IF(COUNTIF(U95:AB95,"*"&amp;'ICD codes-diseases'!$A$103&amp;"*"),"YES","NO"))))))))</f>
        <v>NO</v>
      </c>
      <c r="AI95" s="1" t="str">
        <f>IF(COUNTIF(U95:AB95,"*"&amp;'ICD codes-diseases'!$A$116&amp;"*"),"YES",IF(COUNTIF(U95:AB95,"*"&amp;'ICD codes-diseases'!$A$117&amp;"*"),"YES","NO"))</f>
        <v>NO</v>
      </c>
      <c r="AJ95" s="1" t="str">
        <f>IF(COUNTIF(U95:AB95,"*"&amp;'ICD codes-diseases'!$A$206&amp;"*"),"YES","NO")</f>
        <v>YES</v>
      </c>
      <c r="AK95" s="1" t="str">
        <f>IF(COUNTIF(U95:AB95,"*"&amp;'ICD codes-diseases'!$A$217&amp;"*"),"YES","NO")</f>
        <v>YES</v>
      </c>
      <c r="AL95" s="1" t="str">
        <f>IF(COUNTIF(U95:AB95,"*"&amp;'ICD codes-diseases'!$A$216&amp;"*"),"YES","NO")</f>
        <v>NO</v>
      </c>
      <c r="AM95" s="1" t="str">
        <f>IF(COUNTIF(U95:AB95,"*"&amp;'ICD codes-diseases'!$A$73&amp;"*"),"YES",IF(COUNTIF(U95:AB95,"*"&amp;'ICD codes-diseases'!$A$74&amp;"*"),"YES",IF(COUNTIF(U95:AB95,"*"&amp;'ICD codes-diseases'!$A$75&amp;"*"),"YES","NO")))</f>
        <v>YES</v>
      </c>
      <c r="AN95" s="1" t="str">
        <f>IF(COUNTIF(U95:AB95,"*"&amp;'ICD codes-diseases'!$A$76&amp;"*"),"YES",IF(COUNTIF(U95:AB95,"*"&amp;'ICD codes-diseases'!$A$77&amp;"*"),"YES",IF(COUNTIF(U95:AB95,"*"&amp;'ICD codes-diseases'!$A$78&amp;"*"),"YES","NO")))</f>
        <v>NO</v>
      </c>
      <c r="AO95" s="1" t="str">
        <f>IF(COUNTIF(U95:AB95,"*"&amp;'ICD codes-diseases'!$A$209&amp;"*"),"YES",IF(COUNTIF(U95:AB95,"*"&amp;'ICD codes-diseases'!$A$212&amp;"*"),"YES","NO"))</f>
        <v>NO</v>
      </c>
      <c r="AP95" s="1" t="str">
        <f>IF(COUNTIF(U95:AB95,"*"&amp;'ICD codes-diseases'!$A$47&amp;"*"),"YES",IF(COUNTIF(U95:AB95,"*"&amp;'ICD codes-diseases'!$A$48&amp;"*"),"YES",IF(COUNTIF(U95:AB95,"*"&amp;'ICD codes-diseases'!$A$49&amp;"*"),"YES",IF(COUNTIF(U95:AB95,"*"&amp;'ICD codes-diseases'!$A$50&amp;"*"),"YES",IF(COUNTIF(U95:AB95,"*"&amp;'ICD codes-diseases'!$A$52&amp;"*"),"YES",IF(COUNTIF(U95:AB95,"*"&amp;'ICD codes-diseases'!$A$53&amp;"*"),"YES",IF(COUNTIF(U95:AB95,"*"&amp;'ICD codes-diseases'!$A$54&amp;"*"),"YES",IF(COUNTIF(U95:AB95,"*"&amp;'ICD codes-diseases'!$A$55&amp;"*"),"YES",IF(COUNTIF(U95:AB95,"*"&amp;'ICD codes-diseases'!$A$56&amp;"*"),"YES",IF(COUNTIF(U95:AB95,"*"&amp;'ICD codes-diseases'!$A$57&amp;"*"),"YES",IF(COUNTIF(U95:AB95,"*"&amp;'ICD codes-diseases'!$A$58&amp;"*"),"YES",IF(COUNTIF(U95:AB95,"*"&amp;'ICD codes-diseases'!$A$60&amp;"*"),"YES",IF(COUNTIF(U95:AB95,"*"&amp;'ICD codes-diseases'!$A$61&amp;"*"),"YES","NO")))))))))))))</f>
        <v>NO</v>
      </c>
      <c r="AQ95" s="10" t="b">
        <f t="shared" si="13"/>
        <v>0</v>
      </c>
      <c r="AR95">
        <v>5</v>
      </c>
      <c r="AS95">
        <v>5</v>
      </c>
      <c r="AT95">
        <v>5</v>
      </c>
      <c r="AU95">
        <v>5</v>
      </c>
      <c r="AV95" t="b">
        <f t="shared" si="14"/>
        <v>1</v>
      </c>
      <c r="AW95">
        <v>1</v>
      </c>
      <c r="AZ95">
        <v>1</v>
      </c>
      <c r="BA95">
        <v>1</v>
      </c>
      <c r="BB95">
        <v>1</v>
      </c>
      <c r="BC95">
        <v>0</v>
      </c>
      <c r="BD95">
        <v>1</v>
      </c>
      <c r="BE95">
        <f t="shared" si="21"/>
        <v>2</v>
      </c>
      <c r="BF95" t="s">
        <v>37</v>
      </c>
      <c r="BG95" t="s">
        <v>38</v>
      </c>
      <c r="BH95">
        <f t="shared" si="22"/>
        <v>0</v>
      </c>
      <c r="BI95" t="s">
        <v>37</v>
      </c>
      <c r="BJ95" t="s">
        <v>37</v>
      </c>
      <c r="BK95" t="s">
        <v>37</v>
      </c>
      <c r="BL95" t="b">
        <v>0</v>
      </c>
      <c r="BM95" s="16">
        <v>4</v>
      </c>
      <c r="BN95" s="16">
        <v>4</v>
      </c>
      <c r="BO95" s="16">
        <v>7</v>
      </c>
      <c r="BP95" s="16">
        <v>4</v>
      </c>
      <c r="BQ95" s="16">
        <v>4</v>
      </c>
      <c r="BR95" s="16">
        <v>7</v>
      </c>
      <c r="BS95" s="16">
        <v>4</v>
      </c>
      <c r="BT95" s="16">
        <v>4</v>
      </c>
      <c r="BU95" s="16">
        <v>7</v>
      </c>
      <c r="BV95" s="16">
        <v>4</v>
      </c>
      <c r="BW95" s="16">
        <v>7</v>
      </c>
      <c r="BX95" s="16">
        <v>7</v>
      </c>
      <c r="BY95" s="16">
        <v>4</v>
      </c>
      <c r="BZ95" s="16">
        <v>4</v>
      </c>
      <c r="CA95" s="16">
        <v>7</v>
      </c>
      <c r="CB95" s="16">
        <v>4</v>
      </c>
      <c r="CC95" s="18">
        <v>0</v>
      </c>
      <c r="CD95" s="18">
        <v>0</v>
      </c>
      <c r="CE95" s="18">
        <v>0</v>
      </c>
      <c r="CF95" s="18">
        <v>3</v>
      </c>
      <c r="CG95" s="18">
        <v>3</v>
      </c>
      <c r="CH95" s="18">
        <v>4</v>
      </c>
      <c r="CI95" s="18">
        <v>4</v>
      </c>
      <c r="CJ95" s="18">
        <v>0</v>
      </c>
      <c r="CK95" s="18">
        <v>0</v>
      </c>
      <c r="CL95" s="18">
        <v>0</v>
      </c>
      <c r="CM95" s="18">
        <v>0</v>
      </c>
      <c r="CN95" s="18">
        <v>3</v>
      </c>
      <c r="CO95" s="18">
        <v>3</v>
      </c>
      <c r="CP95" s="18">
        <v>4</v>
      </c>
      <c r="CQ95" s="18">
        <v>4</v>
      </c>
      <c r="CR95" s="18">
        <v>4</v>
      </c>
      <c r="CS95">
        <f t="shared" si="15"/>
        <v>0</v>
      </c>
      <c r="CT95">
        <f t="shared" si="16"/>
        <v>15</v>
      </c>
      <c r="CU95">
        <f t="shared" si="17"/>
        <v>4</v>
      </c>
      <c r="CV95">
        <f t="shared" si="18"/>
        <v>19</v>
      </c>
      <c r="CW95">
        <v>0</v>
      </c>
      <c r="CX95">
        <v>0</v>
      </c>
      <c r="CY95">
        <v>4</v>
      </c>
      <c r="CZ95" t="b">
        <v>0</v>
      </c>
    </row>
    <row r="96" spans="1:104" x14ac:dyDescent="0.35">
      <c r="A96" s="10">
        <v>95</v>
      </c>
      <c r="B96" t="s">
        <v>435</v>
      </c>
      <c r="C96" s="1">
        <v>25002</v>
      </c>
      <c r="D96" s="9">
        <f t="shared" si="23"/>
        <v>50</v>
      </c>
      <c r="E96" s="9">
        <f t="shared" si="19"/>
        <v>2</v>
      </c>
      <c r="F96" s="1">
        <v>43272</v>
      </c>
      <c r="G96" s="3">
        <v>43384</v>
      </c>
      <c r="H96" s="12">
        <f t="shared" si="20"/>
        <v>3.666666666666667</v>
      </c>
      <c r="I96">
        <v>4</v>
      </c>
      <c r="J96">
        <v>0</v>
      </c>
      <c r="K96">
        <f t="shared" si="12"/>
        <v>3</v>
      </c>
      <c r="L96" t="b">
        <v>0</v>
      </c>
      <c r="M96" t="b">
        <v>0</v>
      </c>
      <c r="N96" t="b">
        <v>0</v>
      </c>
      <c r="O96" t="b">
        <v>0</v>
      </c>
      <c r="P96" t="b">
        <v>1</v>
      </c>
      <c r="Q96" t="b">
        <v>0</v>
      </c>
      <c r="R96" t="b">
        <v>0</v>
      </c>
      <c r="S96" t="b">
        <v>0</v>
      </c>
      <c r="T96" t="b">
        <v>0</v>
      </c>
      <c r="U96" t="s">
        <v>41</v>
      </c>
      <c r="V96" t="s">
        <v>48</v>
      </c>
      <c r="W96" t="s">
        <v>113</v>
      </c>
      <c r="X96" t="s">
        <v>110</v>
      </c>
      <c r="Y96" t="s">
        <v>109</v>
      </c>
      <c r="AC96" s="11" t="str">
        <f>IF(OR(INDEX(U96='ICD-codes-stroke'!$A$1:$A$20,)),"1",IF(OR(INDEX(U96='ICD-codes-stroke'!$A$22:$A$35,)),"2",IF(OR(INDEX(U96='ICD-codes-stroke'!$A$37:$A$64,)),"3","")))</f>
        <v>3</v>
      </c>
      <c r="AD96" s="1" t="str">
        <f>IF(COUNTIF(U96:AB96,"*"&amp;'ICD codes-diseases'!$A$15&amp;"*"),"YES",IF(COUNTIF(U96:AB96,"*"&amp;'ICD codes-diseases'!$A$16&amp;"*"),"YES",IF(COUNTIF(U96:AB96,"*"&amp;'ICD codes-diseases'!$A$17&amp;"*"),"YES",IF(COUNTIF(U96:AB96,"*"&amp;'ICD codes-diseases'!$A$18&amp;"*"),"YES",IF(COUNTIF(U96:AB96,"*"&amp;'ICD codes-diseases'!$A$19&amp;"*"),"YES",IF(COUNTIF(U96:AB96,"*"&amp;'ICD codes-diseases'!$A$20&amp;"*"),"YES",IF(COUNTIF(U96:AB96,"*"&amp;'ICD codes-diseases'!$A$21&amp;"*"),"YES",IF(COUNTIF(U96:AB96,"*"&amp;'ICD codes-diseases'!$A$22&amp;"*"),"YES",IF(COUNTIF(U96:AB96,"*"&amp;'ICD codes-diseases'!$A$23&amp;"*"),"YES",IF(COUNTIF(U96:AB96,"*"&amp;'ICD codes-diseases'!$A$24&amp;"*"),"YES",IF(COUNTIF(U96:AB96,"*"&amp;'ICD codes-diseases'!$A$25&amp;"*"),"YES",IF(COUNTIF(U96:AB96,"*"&amp;'ICD codes-diseases'!$A$26&amp;"*"),"YES",IF(COUNTIF(U96:AB96,"*"&amp;'ICD codes-diseases'!$A$27&amp;"*"),"YES",IF(COUNTIF(U96:AB96,"*"&amp;'ICD codes-diseases'!$A$28&amp;"*"),"YES",IF(COUNTIF(U96:AB96,"*"&amp;'ICD codes-diseases'!$A$29&amp;"*"),"YES",IF(COUNTIF(U96:AB96,"*"&amp;'ICD codes-diseases'!$A$30&amp;"*"),"YES","NO"))))))))))))))))</f>
        <v>NO</v>
      </c>
      <c r="AE96" s="1" t="str">
        <f>IF(COUNTIF(U96:AB96,"*"&amp;'ICD codes-diseases'!$A$92&amp;"*"),"YES","NO")</f>
        <v>YES</v>
      </c>
      <c r="AF96" s="10" t="str">
        <f>IF(COUNTIF(U96:AB96,"*"&amp;'ICD codes-diseases'!$A$34&amp;"*"),"YES",IF(COUNTIF(U96:AB96,"*"&amp;'ICD codes-diseases'!$A$35&amp;"*"),"YES",IF(COUNTIF(U96:AB96,"*"&amp;'ICD codes-diseases'!$A$36&amp;"*"),"YES",IF(COUNTIF(U96:AB96,"*"&amp;'ICD codes-diseases'!$A$37&amp;"*"),"YES",IF(COUNTIF(U96:AB96,"*"&amp;'ICD codes-diseases'!$A$38&amp;"*"),"YES",IF(COUNTIF(U96:AB96,"*"&amp;'ICD codes-diseases'!$A$39&amp;"*"),"YES","NO"))))))</f>
        <v>NO</v>
      </c>
      <c r="AG96" s="1" t="str">
        <f>IF(COUNTIF(U96:AB96,'ICD codes-diseases'!$A$113),"YES","NO")</f>
        <v>NO</v>
      </c>
      <c r="AH96" s="1" t="str">
        <f>IF(COUNTIF(U96:AB96,"*"&amp;'ICD codes-diseases'!$A$96&amp;"*"),"YES",IF(COUNTIF(U96:AB96,"*"&amp;'ICD codes-diseases'!$A$97&amp;"*"),"YES",IF(COUNTIF(U96:AB96,"*"&amp;'ICD codes-diseases'!$A$98&amp;"*"),"YES",IF(COUNTIF(U96:AB96,"*"&amp;'ICD codes-diseases'!$A$99&amp;"*"),"YES",IF(COUNTIF(U96:AB96,"*"&amp;'ICD codes-diseases'!$A$100&amp;"*"),"YES",IF(COUNTIF(U96:AB96,"*"&amp;'ICD codes-diseases'!$A$101&amp;"*"),"YES",IF(COUNTIF(U96:AB96,"*"&amp;'ICD codes-diseases'!$A$102&amp;"*"),"YES",IF(COUNTIF(U96:AB96,"*"&amp;'ICD codes-diseases'!$A$103&amp;"*"),"YES","NO"))))))))</f>
        <v>NO</v>
      </c>
      <c r="AI96" s="1" t="str">
        <f>IF(COUNTIF(U96:AB96,"*"&amp;'ICD codes-diseases'!$A$116&amp;"*"),"YES",IF(COUNTIF(U96:AB96,"*"&amp;'ICD codes-diseases'!$A$117&amp;"*"),"YES","NO"))</f>
        <v>NO</v>
      </c>
      <c r="AJ96" s="1" t="str">
        <f>IF(COUNTIF(U96:AB96,"*"&amp;'ICD codes-diseases'!$A$206&amp;"*"),"YES","NO")</f>
        <v>NO</v>
      </c>
      <c r="AK96" s="1" t="str">
        <f>IF(COUNTIF(U96:AB96,"*"&amp;'ICD codes-diseases'!$A$217&amp;"*"),"YES","NO")</f>
        <v>NO</v>
      </c>
      <c r="AL96" s="1" t="str">
        <f>IF(COUNTIF(U96:AB96,"*"&amp;'ICD codes-diseases'!$A$216&amp;"*"),"YES","NO")</f>
        <v>NO</v>
      </c>
      <c r="AM96" s="1" t="str">
        <f>IF(COUNTIF(U96:AB96,"*"&amp;'ICD codes-diseases'!$A$73&amp;"*"),"YES",IF(COUNTIF(U96:AB96,"*"&amp;'ICD codes-diseases'!$A$74&amp;"*"),"YES",IF(COUNTIF(U96:AB96,"*"&amp;'ICD codes-diseases'!$A$75&amp;"*"),"YES","NO")))</f>
        <v>NO</v>
      </c>
      <c r="AN96" s="1" t="str">
        <f>IF(COUNTIF(U96:AB96,"*"&amp;'ICD codes-diseases'!$A$76&amp;"*"),"YES",IF(COUNTIF(U96:AB96,"*"&amp;'ICD codes-diseases'!$A$77&amp;"*"),"YES",IF(COUNTIF(U96:AB96,"*"&amp;'ICD codes-diseases'!$A$78&amp;"*"),"YES","NO")))</f>
        <v>YES</v>
      </c>
      <c r="AO96" s="1" t="str">
        <f>IF(COUNTIF(U96:AB96,"*"&amp;'ICD codes-diseases'!$A$209&amp;"*"),"YES",IF(COUNTIF(U96:AB96,"*"&amp;'ICD codes-diseases'!$A$212&amp;"*"),"YES","NO"))</f>
        <v>NO</v>
      </c>
      <c r="AP96" s="1" t="str">
        <f>IF(COUNTIF(U96:AB96,"*"&amp;'ICD codes-diseases'!$A$47&amp;"*"),"YES",IF(COUNTIF(U96:AB96,"*"&amp;'ICD codes-diseases'!$A$48&amp;"*"),"YES",IF(COUNTIF(U96:AB96,"*"&amp;'ICD codes-diseases'!$A$49&amp;"*"),"YES",IF(COUNTIF(U96:AB96,"*"&amp;'ICD codes-diseases'!$A$50&amp;"*"),"YES",IF(COUNTIF(U96:AB96,"*"&amp;'ICD codes-diseases'!$A$52&amp;"*"),"YES",IF(COUNTIF(U96:AB96,"*"&amp;'ICD codes-diseases'!$A$53&amp;"*"),"YES",IF(COUNTIF(U96:AB96,"*"&amp;'ICD codes-diseases'!$A$54&amp;"*"),"YES",IF(COUNTIF(U96:AB96,"*"&amp;'ICD codes-diseases'!$A$55&amp;"*"),"YES",IF(COUNTIF(U96:AB96,"*"&amp;'ICD codes-diseases'!$A$56&amp;"*"),"YES",IF(COUNTIF(U96:AB96,"*"&amp;'ICD codes-diseases'!$A$57&amp;"*"),"YES",IF(COUNTIF(U96:AB96,"*"&amp;'ICD codes-diseases'!$A$58&amp;"*"),"YES",IF(COUNTIF(U96:AB96,"*"&amp;'ICD codes-diseases'!$A$60&amp;"*"),"YES",IF(COUNTIF(U96:AB96,"*"&amp;'ICD codes-diseases'!$A$61&amp;"*"),"YES","NO")))))))))))))</f>
        <v>NO</v>
      </c>
      <c r="AQ96" s="10" t="b">
        <f t="shared" si="13"/>
        <v>0</v>
      </c>
      <c r="AR96">
        <v>5</v>
      </c>
      <c r="AS96">
        <v>5</v>
      </c>
      <c r="AT96">
        <v>5</v>
      </c>
      <c r="AU96">
        <v>5</v>
      </c>
      <c r="AV96" t="b">
        <f t="shared" si="14"/>
        <v>0</v>
      </c>
      <c r="AW96">
        <v>0</v>
      </c>
      <c r="AX96">
        <v>32</v>
      </c>
      <c r="AY96">
        <v>0</v>
      </c>
      <c r="AZ96">
        <v>0</v>
      </c>
      <c r="BA96">
        <v>3</v>
      </c>
      <c r="BB96">
        <v>4</v>
      </c>
      <c r="BC96">
        <v>0</v>
      </c>
      <c r="BD96">
        <v>4</v>
      </c>
      <c r="BE96">
        <f t="shared" si="21"/>
        <v>2</v>
      </c>
      <c r="BF96" t="s">
        <v>37</v>
      </c>
      <c r="BG96" t="s">
        <v>38</v>
      </c>
      <c r="BH96">
        <f t="shared" si="22"/>
        <v>0</v>
      </c>
      <c r="BI96" t="s">
        <v>37</v>
      </c>
      <c r="BJ96" t="s">
        <v>37</v>
      </c>
      <c r="BK96" t="s">
        <v>37</v>
      </c>
      <c r="BL96" t="b">
        <v>0</v>
      </c>
      <c r="BM96" s="16">
        <v>1</v>
      </c>
      <c r="BN96" s="16">
        <v>1</v>
      </c>
      <c r="BO96" s="16">
        <v>1</v>
      </c>
      <c r="BP96" s="16">
        <v>7</v>
      </c>
      <c r="BQ96" s="16">
        <v>4</v>
      </c>
      <c r="BR96" s="16">
        <v>7</v>
      </c>
      <c r="BS96" s="16">
        <v>4</v>
      </c>
      <c r="BT96" s="16">
        <v>4</v>
      </c>
      <c r="BU96" s="16">
        <v>3</v>
      </c>
      <c r="BV96" s="16">
        <v>1</v>
      </c>
      <c r="BW96" s="16">
        <v>1</v>
      </c>
      <c r="BX96" s="16">
        <v>1</v>
      </c>
      <c r="BY96" s="16">
        <v>2</v>
      </c>
      <c r="BZ96" s="16">
        <v>2</v>
      </c>
      <c r="CA96" s="16">
        <v>4</v>
      </c>
      <c r="CB96" s="16">
        <v>4</v>
      </c>
      <c r="CC96" s="18">
        <v>0</v>
      </c>
      <c r="CD96" s="18">
        <v>0</v>
      </c>
      <c r="CE96" s="18">
        <v>0</v>
      </c>
      <c r="CF96" s="18">
        <v>1</v>
      </c>
      <c r="CG96" s="18">
        <v>1</v>
      </c>
      <c r="CH96" s="18">
        <v>4</v>
      </c>
      <c r="CI96" s="18">
        <v>4</v>
      </c>
      <c r="CJ96" s="18">
        <v>4</v>
      </c>
      <c r="CK96" s="18">
        <v>0</v>
      </c>
      <c r="CL96" s="18">
        <v>0</v>
      </c>
      <c r="CM96" s="18">
        <v>0</v>
      </c>
      <c r="CN96" s="18">
        <v>1</v>
      </c>
      <c r="CO96" s="18">
        <v>1</v>
      </c>
      <c r="CP96" s="18">
        <v>4</v>
      </c>
      <c r="CQ96" s="18">
        <v>4</v>
      </c>
      <c r="CR96" s="18">
        <v>4</v>
      </c>
      <c r="CS96">
        <f t="shared" si="15"/>
        <v>12</v>
      </c>
      <c r="CT96">
        <f t="shared" si="16"/>
        <v>11</v>
      </c>
      <c r="CU96">
        <f t="shared" si="17"/>
        <v>1</v>
      </c>
      <c r="CV96">
        <f t="shared" si="18"/>
        <v>24</v>
      </c>
      <c r="CW96">
        <v>0</v>
      </c>
      <c r="CX96">
        <v>0</v>
      </c>
      <c r="CY96">
        <v>4</v>
      </c>
      <c r="CZ96" t="b">
        <v>0</v>
      </c>
    </row>
    <row r="97" spans="1:104" x14ac:dyDescent="0.35">
      <c r="A97" s="10">
        <v>96</v>
      </c>
      <c r="B97" t="s">
        <v>436</v>
      </c>
      <c r="C97" s="1">
        <v>13270</v>
      </c>
      <c r="D97" s="9">
        <f t="shared" si="23"/>
        <v>82</v>
      </c>
      <c r="E97" s="9">
        <f t="shared" si="19"/>
        <v>4</v>
      </c>
      <c r="F97" s="1">
        <v>43362</v>
      </c>
      <c r="G97" s="3">
        <v>43389</v>
      </c>
      <c r="H97" s="12">
        <f t="shared" si="20"/>
        <v>0.89999999999999991</v>
      </c>
      <c r="I97">
        <v>5</v>
      </c>
      <c r="J97">
        <v>0</v>
      </c>
      <c r="K97">
        <f t="shared" si="12"/>
        <v>6</v>
      </c>
      <c r="L97" t="b">
        <v>0</v>
      </c>
      <c r="M97" t="b">
        <v>0</v>
      </c>
      <c r="N97" t="b">
        <v>0</v>
      </c>
      <c r="O97" t="b">
        <v>0</v>
      </c>
      <c r="P97" t="b">
        <v>0</v>
      </c>
      <c r="Q97" t="b">
        <v>0</v>
      </c>
      <c r="R97" t="b">
        <v>0</v>
      </c>
      <c r="S97" t="b">
        <v>1</v>
      </c>
      <c r="T97" t="b">
        <v>0</v>
      </c>
      <c r="U97" t="s">
        <v>137</v>
      </c>
      <c r="V97" t="s">
        <v>74</v>
      </c>
      <c r="W97" t="s">
        <v>79</v>
      </c>
      <c r="X97" t="s">
        <v>129</v>
      </c>
      <c r="Y97" t="s">
        <v>150</v>
      </c>
      <c r="Z97" t="s">
        <v>48</v>
      </c>
      <c r="AA97" t="s">
        <v>260</v>
      </c>
      <c r="AC97" s="11" t="str">
        <f>IF(OR(INDEX(U97='ICD-codes-stroke'!$A$1:$A$20,)),"1",IF(OR(INDEX(U97='ICD-codes-stroke'!$A$22:$A$35,)),"2",IF(OR(INDEX(U97='ICD-codes-stroke'!$A$37:$A$64,)),"3","")))</f>
        <v>3</v>
      </c>
      <c r="AD97" s="1" t="str">
        <f>IF(COUNTIF(U97:AB97,"*"&amp;'ICD codes-diseases'!$A$15&amp;"*"),"YES",IF(COUNTIF(U97:AB97,"*"&amp;'ICD codes-diseases'!$A$16&amp;"*"),"YES",IF(COUNTIF(U97:AB97,"*"&amp;'ICD codes-diseases'!$A$17&amp;"*"),"YES",IF(COUNTIF(U97:AB97,"*"&amp;'ICD codes-diseases'!$A$18&amp;"*"),"YES",IF(COUNTIF(U97:AB97,"*"&amp;'ICD codes-diseases'!$A$19&amp;"*"),"YES",IF(COUNTIF(U97:AB97,"*"&amp;'ICD codes-diseases'!$A$20&amp;"*"),"YES",IF(COUNTIF(U97:AB97,"*"&amp;'ICD codes-diseases'!$A$21&amp;"*"),"YES",IF(COUNTIF(U97:AB97,"*"&amp;'ICD codes-diseases'!$A$22&amp;"*"),"YES",IF(COUNTIF(U97:AB97,"*"&amp;'ICD codes-diseases'!$A$23&amp;"*"),"YES",IF(COUNTIF(U97:AB97,"*"&amp;'ICD codes-diseases'!$A$24&amp;"*"),"YES",IF(COUNTIF(U97:AB97,"*"&amp;'ICD codes-diseases'!$A$25&amp;"*"),"YES",IF(COUNTIF(U97:AB97,"*"&amp;'ICD codes-diseases'!$A$26&amp;"*"),"YES",IF(COUNTIF(U97:AB97,"*"&amp;'ICD codes-diseases'!$A$27&amp;"*"),"YES",IF(COUNTIF(U97:AB97,"*"&amp;'ICD codes-diseases'!$A$28&amp;"*"),"YES",IF(COUNTIF(U97:AB97,"*"&amp;'ICD codes-diseases'!$A$29&amp;"*"),"YES",IF(COUNTIF(U97:AB97,"*"&amp;'ICD codes-diseases'!$A$30&amp;"*"),"YES","NO"))))))))))))))))</f>
        <v>NO</v>
      </c>
      <c r="AE97" s="1" t="str">
        <f>IF(COUNTIF(U97:AB97,"*"&amp;'ICD codes-diseases'!$A$92&amp;"*"),"YES","NO")</f>
        <v>YES</v>
      </c>
      <c r="AF97" s="10" t="str">
        <f>IF(COUNTIF(U97:AB97,"*"&amp;'ICD codes-diseases'!$A$34&amp;"*"),"YES",IF(COUNTIF(U97:AB97,"*"&amp;'ICD codes-diseases'!$A$35&amp;"*"),"YES",IF(COUNTIF(U97:AB97,"*"&amp;'ICD codes-diseases'!$A$36&amp;"*"),"YES",IF(COUNTIF(U97:AB97,"*"&amp;'ICD codes-diseases'!$A$37&amp;"*"),"YES",IF(COUNTIF(U97:AB97,"*"&amp;'ICD codes-diseases'!$A$38&amp;"*"),"YES",IF(COUNTIF(U97:AB97,"*"&amp;'ICD codes-diseases'!$A$39&amp;"*"),"YES","NO"))))))</f>
        <v>NO</v>
      </c>
      <c r="AG97" s="1" t="str">
        <f>IF(COUNTIF(U97:AB97,'ICD codes-diseases'!$A$113),"YES","NO")</f>
        <v>NO</v>
      </c>
      <c r="AH97" s="1" t="str">
        <f>IF(COUNTIF(U97:AB97,"*"&amp;'ICD codes-diseases'!$A$96&amp;"*"),"YES",IF(COUNTIF(U97:AB97,"*"&amp;'ICD codes-diseases'!$A$97&amp;"*"),"YES",IF(COUNTIF(U97:AB97,"*"&amp;'ICD codes-diseases'!$A$98&amp;"*"),"YES",IF(COUNTIF(U97:AB97,"*"&amp;'ICD codes-diseases'!$A$99&amp;"*"),"YES",IF(COUNTIF(U97:AB97,"*"&amp;'ICD codes-diseases'!$A$100&amp;"*"),"YES",IF(COUNTIF(U97:AB97,"*"&amp;'ICD codes-diseases'!$A$101&amp;"*"),"YES",IF(COUNTIF(U97:AB97,"*"&amp;'ICD codes-diseases'!$A$102&amp;"*"),"YES",IF(COUNTIF(U97:AB97,"*"&amp;'ICD codes-diseases'!$A$103&amp;"*"),"YES","NO"))))))))</f>
        <v>NO</v>
      </c>
      <c r="AI97" s="1" t="str">
        <f>IF(COUNTIF(U97:AB97,"*"&amp;'ICD codes-diseases'!$A$116&amp;"*"),"YES",IF(COUNTIF(U97:AB97,"*"&amp;'ICD codes-diseases'!$A$117&amp;"*"),"YES","NO"))</f>
        <v>NO</v>
      </c>
      <c r="AJ97" s="1" t="str">
        <f>IF(COUNTIF(U97:AB97,"*"&amp;'ICD codes-diseases'!$A$206&amp;"*"),"YES","NO")</f>
        <v>NO</v>
      </c>
      <c r="AK97" s="1" t="str">
        <f>IF(COUNTIF(U97:AB97,"*"&amp;'ICD codes-diseases'!$A$217&amp;"*"),"YES","NO")</f>
        <v>NO</v>
      </c>
      <c r="AL97" s="1" t="str">
        <f>IF(COUNTIF(U97:AB97,"*"&amp;'ICD codes-diseases'!$A$216&amp;"*"),"YES","NO")</f>
        <v>NO</v>
      </c>
      <c r="AM97" s="1" t="str">
        <f>IF(COUNTIF(U97:AB97,"*"&amp;'ICD codes-diseases'!$A$73&amp;"*"),"YES",IF(COUNTIF(U97:AB97,"*"&amp;'ICD codes-diseases'!$A$74&amp;"*"),"YES",IF(COUNTIF(U97:AB97,"*"&amp;'ICD codes-diseases'!$A$75&amp;"*"),"YES","NO")))</f>
        <v>YES</v>
      </c>
      <c r="AN97" s="1" t="str">
        <f>IF(COUNTIF(U97:AB97,"*"&amp;'ICD codes-diseases'!$A$76&amp;"*"),"YES",IF(COUNTIF(U97:AB97,"*"&amp;'ICD codes-diseases'!$A$77&amp;"*"),"YES",IF(COUNTIF(U97:AB97,"*"&amp;'ICD codes-diseases'!$A$78&amp;"*"),"YES","NO")))</f>
        <v>NO</v>
      </c>
      <c r="AO97" s="1" t="str">
        <f>IF(COUNTIF(U97:AB97,"*"&amp;'ICD codes-diseases'!$A$209&amp;"*"),"YES",IF(COUNTIF(U97:AB97,"*"&amp;'ICD codes-diseases'!$A$212&amp;"*"),"YES","NO"))</f>
        <v>YES</v>
      </c>
      <c r="AP97" s="1" t="str">
        <f>IF(COUNTIF(U97:AB97,"*"&amp;'ICD codes-diseases'!$A$47&amp;"*"),"YES",IF(COUNTIF(U97:AB97,"*"&amp;'ICD codes-diseases'!$A$48&amp;"*"),"YES",IF(COUNTIF(U97:AB97,"*"&amp;'ICD codes-diseases'!$A$49&amp;"*"),"YES",IF(COUNTIF(U97:AB97,"*"&amp;'ICD codes-diseases'!$A$50&amp;"*"),"YES",IF(COUNTIF(U97:AB97,"*"&amp;'ICD codes-diseases'!$A$52&amp;"*"),"YES",IF(COUNTIF(U97:AB97,"*"&amp;'ICD codes-diseases'!$A$53&amp;"*"),"YES",IF(COUNTIF(U97:AB97,"*"&amp;'ICD codes-diseases'!$A$54&amp;"*"),"YES",IF(COUNTIF(U97:AB97,"*"&amp;'ICD codes-diseases'!$A$55&amp;"*"),"YES",IF(COUNTIF(U97:AB97,"*"&amp;'ICD codes-diseases'!$A$56&amp;"*"),"YES",IF(COUNTIF(U97:AB97,"*"&amp;'ICD codes-diseases'!$A$57&amp;"*"),"YES",IF(COUNTIF(U97:AB97,"*"&amp;'ICD codes-diseases'!$A$58&amp;"*"),"YES",IF(COUNTIF(U97:AB97,"*"&amp;'ICD codes-diseases'!$A$60&amp;"*"),"YES",IF(COUNTIF(U97:AB97,"*"&amp;'ICD codes-diseases'!$A$61&amp;"*"),"YES","NO")))))))))))))</f>
        <v>YES</v>
      </c>
      <c r="AQ97" s="10" t="b">
        <f t="shared" si="13"/>
        <v>0</v>
      </c>
      <c r="AR97">
        <v>5</v>
      </c>
      <c r="AS97">
        <v>5</v>
      </c>
      <c r="AT97">
        <v>5</v>
      </c>
      <c r="AU97">
        <v>5</v>
      </c>
      <c r="AV97" t="b">
        <f t="shared" si="14"/>
        <v>1</v>
      </c>
      <c r="AW97">
        <v>1</v>
      </c>
      <c r="AX97">
        <v>103</v>
      </c>
      <c r="AY97">
        <v>60</v>
      </c>
      <c r="AZ97">
        <v>2</v>
      </c>
      <c r="BA97">
        <v>1</v>
      </c>
      <c r="BB97">
        <v>4</v>
      </c>
      <c r="BC97">
        <v>0</v>
      </c>
      <c r="BD97">
        <v>2</v>
      </c>
      <c r="BE97">
        <f t="shared" si="21"/>
        <v>2</v>
      </c>
      <c r="BF97" t="s">
        <v>37</v>
      </c>
      <c r="BG97" t="s">
        <v>38</v>
      </c>
      <c r="BH97">
        <f t="shared" si="22"/>
        <v>2</v>
      </c>
      <c r="BI97" t="s">
        <v>37</v>
      </c>
      <c r="BJ97" t="s">
        <v>38</v>
      </c>
      <c r="BK97" t="s">
        <v>37</v>
      </c>
      <c r="BL97" t="b">
        <v>1</v>
      </c>
      <c r="BM97" s="16">
        <v>4</v>
      </c>
      <c r="BN97" s="16">
        <v>7</v>
      </c>
      <c r="BO97" s="16">
        <v>4</v>
      </c>
      <c r="BP97" s="16">
        <v>7</v>
      </c>
      <c r="BQ97" s="16">
        <v>4</v>
      </c>
      <c r="BR97" s="16">
        <v>4</v>
      </c>
      <c r="BS97" s="16">
        <v>4</v>
      </c>
      <c r="BT97" s="16">
        <v>4</v>
      </c>
      <c r="BU97" s="16">
        <v>7</v>
      </c>
      <c r="BV97" s="16">
        <v>4</v>
      </c>
      <c r="BW97" s="16">
        <v>7</v>
      </c>
      <c r="BX97" s="16">
        <v>4</v>
      </c>
      <c r="BY97" s="16">
        <v>7</v>
      </c>
      <c r="BZ97" s="16">
        <v>4</v>
      </c>
      <c r="CA97" s="16">
        <v>4</v>
      </c>
      <c r="CB97" s="16">
        <v>4</v>
      </c>
      <c r="CC97" s="18">
        <v>4</v>
      </c>
      <c r="CD97" s="18">
        <v>4</v>
      </c>
      <c r="CE97" s="18">
        <v>4</v>
      </c>
      <c r="CF97" s="18">
        <v>4</v>
      </c>
      <c r="CG97" s="18">
        <v>4</v>
      </c>
      <c r="CH97" s="18">
        <v>4</v>
      </c>
      <c r="CI97" s="18">
        <v>4</v>
      </c>
      <c r="CJ97" s="18">
        <v>4</v>
      </c>
      <c r="CK97" s="18">
        <v>4</v>
      </c>
      <c r="CL97" s="18">
        <v>4</v>
      </c>
      <c r="CM97" s="18">
        <v>4</v>
      </c>
      <c r="CN97" s="18">
        <v>4</v>
      </c>
      <c r="CO97" s="18">
        <v>4</v>
      </c>
      <c r="CP97" s="18">
        <v>4</v>
      </c>
      <c r="CQ97" s="18">
        <v>4</v>
      </c>
      <c r="CR97" s="18">
        <v>4</v>
      </c>
      <c r="CS97">
        <f t="shared" si="15"/>
        <v>0</v>
      </c>
      <c r="CT97">
        <f t="shared" si="16"/>
        <v>27</v>
      </c>
      <c r="CU97">
        <f t="shared" si="17"/>
        <v>0</v>
      </c>
      <c r="CV97">
        <f t="shared" si="18"/>
        <v>27</v>
      </c>
      <c r="CW97">
        <v>0</v>
      </c>
      <c r="CX97">
        <v>2</v>
      </c>
      <c r="CY97">
        <v>1</v>
      </c>
      <c r="CZ97" t="b">
        <v>1</v>
      </c>
    </row>
    <row r="98" spans="1:104" x14ac:dyDescent="0.35">
      <c r="A98" s="10">
        <v>97</v>
      </c>
      <c r="B98" t="s">
        <v>436</v>
      </c>
      <c r="C98" s="1">
        <v>20319</v>
      </c>
      <c r="D98" s="9">
        <f t="shared" si="23"/>
        <v>63</v>
      </c>
      <c r="E98" s="9">
        <f t="shared" si="19"/>
        <v>2</v>
      </c>
      <c r="F98" s="1">
        <v>43326</v>
      </c>
      <c r="G98" s="3">
        <v>43390</v>
      </c>
      <c r="H98" s="12">
        <f t="shared" si="20"/>
        <v>2.0999999999999996</v>
      </c>
      <c r="I98">
        <v>5</v>
      </c>
      <c r="J98">
        <v>2</v>
      </c>
      <c r="K98">
        <f t="shared" si="12"/>
        <v>1</v>
      </c>
      <c r="L98" t="b">
        <v>1</v>
      </c>
      <c r="M98" t="b">
        <v>0</v>
      </c>
      <c r="N98" t="b">
        <v>0</v>
      </c>
      <c r="O98" t="b">
        <v>0</v>
      </c>
      <c r="P98" t="b">
        <v>0</v>
      </c>
      <c r="Q98" t="b">
        <v>0</v>
      </c>
      <c r="R98" t="b">
        <v>0</v>
      </c>
      <c r="S98" t="b">
        <v>0</v>
      </c>
      <c r="T98" t="b">
        <v>0</v>
      </c>
      <c r="U98" t="s">
        <v>49</v>
      </c>
      <c r="V98" t="s">
        <v>43</v>
      </c>
      <c r="W98" t="s">
        <v>48</v>
      </c>
      <c r="X98" t="s">
        <v>81</v>
      </c>
      <c r="Y98" t="s">
        <v>102</v>
      </c>
      <c r="Z98" t="s">
        <v>85</v>
      </c>
      <c r="AC98" s="11" t="str">
        <f>IF(OR(INDEX(U98='ICD-codes-stroke'!$A$1:$A$20,)),"1",IF(OR(INDEX(U98='ICD-codes-stroke'!$A$22:$A$35,)),"2",IF(OR(INDEX(U98='ICD-codes-stroke'!$A$37:$A$64,)),"3","")))</f>
        <v>3</v>
      </c>
      <c r="AD98" s="1" t="str">
        <f>IF(COUNTIF(U98:AB98,"*"&amp;'ICD codes-diseases'!$A$15&amp;"*"),"YES",IF(COUNTIF(U98:AB98,"*"&amp;'ICD codes-diseases'!$A$16&amp;"*"),"YES",IF(COUNTIF(U98:AB98,"*"&amp;'ICD codes-diseases'!$A$17&amp;"*"),"YES",IF(COUNTIF(U98:AB98,"*"&amp;'ICD codes-diseases'!$A$18&amp;"*"),"YES",IF(COUNTIF(U98:AB98,"*"&amp;'ICD codes-diseases'!$A$19&amp;"*"),"YES",IF(COUNTIF(U98:AB98,"*"&amp;'ICD codes-diseases'!$A$20&amp;"*"),"YES",IF(COUNTIF(U98:AB98,"*"&amp;'ICD codes-diseases'!$A$21&amp;"*"),"YES",IF(COUNTIF(U98:AB98,"*"&amp;'ICD codes-diseases'!$A$22&amp;"*"),"YES",IF(COUNTIF(U98:AB98,"*"&amp;'ICD codes-diseases'!$A$23&amp;"*"),"YES",IF(COUNTIF(U98:AB98,"*"&amp;'ICD codes-diseases'!$A$24&amp;"*"),"YES",IF(COUNTIF(U98:AB98,"*"&amp;'ICD codes-diseases'!$A$25&amp;"*"),"YES",IF(COUNTIF(U98:AB98,"*"&amp;'ICD codes-diseases'!$A$26&amp;"*"),"YES",IF(COUNTIF(U98:AB98,"*"&amp;'ICD codes-diseases'!$A$27&amp;"*"),"YES",IF(COUNTIF(U98:AB98,"*"&amp;'ICD codes-diseases'!$A$28&amp;"*"),"YES",IF(COUNTIF(U98:AB98,"*"&amp;'ICD codes-diseases'!$A$29&amp;"*"),"YES",IF(COUNTIF(U98:AB98,"*"&amp;'ICD codes-diseases'!$A$30&amp;"*"),"YES","NO"))))))))))))))))</f>
        <v>YES</v>
      </c>
      <c r="AE98" s="1" t="str">
        <f>IF(COUNTIF(U98:AB98,"*"&amp;'ICD codes-diseases'!$A$92&amp;"*"),"YES","NO")</f>
        <v>YES</v>
      </c>
      <c r="AF98" s="10" t="str">
        <f>IF(COUNTIF(U98:AB98,"*"&amp;'ICD codes-diseases'!$A$34&amp;"*"),"YES",IF(COUNTIF(U98:AB98,"*"&amp;'ICD codes-diseases'!$A$35&amp;"*"),"YES",IF(COUNTIF(U98:AB98,"*"&amp;'ICD codes-diseases'!$A$36&amp;"*"),"YES",IF(COUNTIF(U98:AB98,"*"&amp;'ICD codes-diseases'!$A$37&amp;"*"),"YES",IF(COUNTIF(U98:AB98,"*"&amp;'ICD codes-diseases'!$A$38&amp;"*"),"YES",IF(COUNTIF(U98:AB98,"*"&amp;'ICD codes-diseases'!$A$39&amp;"*"),"YES","NO"))))))</f>
        <v>YES</v>
      </c>
      <c r="AG98" s="1" t="str">
        <f>IF(COUNTIF(U98:AB98,'ICD codes-diseases'!$A$113),"YES","NO")</f>
        <v>NO</v>
      </c>
      <c r="AH98" s="1" t="str">
        <f>IF(COUNTIF(U98:AB98,"*"&amp;'ICD codes-diseases'!$A$96&amp;"*"),"YES",IF(COUNTIF(U98:AB98,"*"&amp;'ICD codes-diseases'!$A$97&amp;"*"),"YES",IF(COUNTIF(U98:AB98,"*"&amp;'ICD codes-diseases'!$A$98&amp;"*"),"YES",IF(COUNTIF(U98:AB98,"*"&amp;'ICD codes-diseases'!$A$99&amp;"*"),"YES",IF(COUNTIF(U98:AB98,"*"&amp;'ICD codes-diseases'!$A$100&amp;"*"),"YES",IF(COUNTIF(U98:AB98,"*"&amp;'ICD codes-diseases'!$A$101&amp;"*"),"YES",IF(COUNTIF(U98:AB98,"*"&amp;'ICD codes-diseases'!$A$102&amp;"*"),"YES",IF(COUNTIF(U98:AB98,"*"&amp;'ICD codes-diseases'!$A$103&amp;"*"),"YES","NO"))))))))</f>
        <v>YES</v>
      </c>
      <c r="AI98" s="1" t="str">
        <f>IF(COUNTIF(U98:AB98,"*"&amp;'ICD codes-diseases'!$A$116&amp;"*"),"YES",IF(COUNTIF(U98:AB98,"*"&amp;'ICD codes-diseases'!$A$117&amp;"*"),"YES","NO"))</f>
        <v>NO</v>
      </c>
      <c r="AJ98" s="1" t="str">
        <f>IF(COUNTIF(U98:AB98,"*"&amp;'ICD codes-diseases'!$A$206&amp;"*"),"YES","NO")</f>
        <v>NO</v>
      </c>
      <c r="AK98" s="1" t="str">
        <f>IF(COUNTIF(U98:AB98,"*"&amp;'ICD codes-diseases'!$A$217&amp;"*"),"YES","NO")</f>
        <v>NO</v>
      </c>
      <c r="AL98" s="1" t="str">
        <f>IF(COUNTIF(U98:AB98,"*"&amp;'ICD codes-diseases'!$A$216&amp;"*"),"YES","NO")</f>
        <v>NO</v>
      </c>
      <c r="AM98" s="1" t="str">
        <f>IF(COUNTIF(U98:AB98,"*"&amp;'ICD codes-diseases'!$A$73&amp;"*"),"YES",IF(COUNTIF(U98:AB98,"*"&amp;'ICD codes-diseases'!$A$74&amp;"*"),"YES",IF(COUNTIF(U98:AB98,"*"&amp;'ICD codes-diseases'!$A$75&amp;"*"),"YES","NO")))</f>
        <v>YES</v>
      </c>
      <c r="AN98" s="1" t="str">
        <f>IF(COUNTIF(U98:AB98,"*"&amp;'ICD codes-diseases'!$A$76&amp;"*"),"YES",IF(COUNTIF(U98:AB98,"*"&amp;'ICD codes-diseases'!$A$77&amp;"*"),"YES",IF(COUNTIF(U98:AB98,"*"&amp;'ICD codes-diseases'!$A$78&amp;"*"),"YES","NO")))</f>
        <v>NO</v>
      </c>
      <c r="AO98" s="1" t="str">
        <f>IF(COUNTIF(U98:AB98,"*"&amp;'ICD codes-diseases'!$A$209&amp;"*"),"YES",IF(COUNTIF(U98:AB98,"*"&amp;'ICD codes-diseases'!$A$212&amp;"*"),"YES","NO"))</f>
        <v>NO</v>
      </c>
      <c r="AP98" s="1" t="str">
        <f>IF(COUNTIF(U98:AB98,"*"&amp;'ICD codes-diseases'!$A$47&amp;"*"),"YES",IF(COUNTIF(U98:AB98,"*"&amp;'ICD codes-diseases'!$A$48&amp;"*"),"YES",IF(COUNTIF(U98:AB98,"*"&amp;'ICD codes-diseases'!$A$49&amp;"*"),"YES",IF(COUNTIF(U98:AB98,"*"&amp;'ICD codes-diseases'!$A$50&amp;"*"),"YES",IF(COUNTIF(U98:AB98,"*"&amp;'ICD codes-diseases'!$A$52&amp;"*"),"YES",IF(COUNTIF(U98:AB98,"*"&amp;'ICD codes-diseases'!$A$53&amp;"*"),"YES",IF(COUNTIF(U98:AB98,"*"&amp;'ICD codes-diseases'!$A$54&amp;"*"),"YES",IF(COUNTIF(U98:AB98,"*"&amp;'ICD codes-diseases'!$A$55&amp;"*"),"YES",IF(COUNTIF(U98:AB98,"*"&amp;'ICD codes-diseases'!$A$56&amp;"*"),"YES",IF(COUNTIF(U98:AB98,"*"&amp;'ICD codes-diseases'!$A$57&amp;"*"),"YES",IF(COUNTIF(U98:AB98,"*"&amp;'ICD codes-diseases'!$A$58&amp;"*"),"YES",IF(COUNTIF(U98:AB98,"*"&amp;'ICD codes-diseases'!$A$60&amp;"*"),"YES",IF(COUNTIF(U98:AB98,"*"&amp;'ICD codes-diseases'!$A$61&amp;"*"),"YES","NO")))))))))))))</f>
        <v>NO</v>
      </c>
      <c r="AQ98" s="10" t="b">
        <f t="shared" si="13"/>
        <v>0</v>
      </c>
      <c r="AR98">
        <v>5</v>
      </c>
      <c r="AS98">
        <v>5</v>
      </c>
      <c r="AT98">
        <v>5</v>
      </c>
      <c r="AU98">
        <v>5</v>
      </c>
      <c r="AV98" t="b">
        <f t="shared" si="14"/>
        <v>1</v>
      </c>
      <c r="AW98">
        <v>1</v>
      </c>
      <c r="AX98">
        <v>87</v>
      </c>
      <c r="AY98">
        <v>65</v>
      </c>
      <c r="AZ98">
        <v>1</v>
      </c>
      <c r="BA98">
        <v>3</v>
      </c>
      <c r="BB98">
        <v>3</v>
      </c>
      <c r="BC98">
        <v>0</v>
      </c>
      <c r="BD98">
        <v>1</v>
      </c>
      <c r="BE98">
        <f t="shared" si="21"/>
        <v>2</v>
      </c>
      <c r="BF98" t="s">
        <v>37</v>
      </c>
      <c r="BG98" t="s">
        <v>38</v>
      </c>
      <c r="BH98">
        <f t="shared" si="22"/>
        <v>0</v>
      </c>
      <c r="BI98" t="s">
        <v>37</v>
      </c>
      <c r="BJ98" t="s">
        <v>37</v>
      </c>
      <c r="BK98" t="s">
        <v>37</v>
      </c>
      <c r="BL98" t="b">
        <v>0</v>
      </c>
      <c r="BM98" s="16">
        <v>7</v>
      </c>
      <c r="BN98" s="16">
        <v>4</v>
      </c>
      <c r="BO98" s="16">
        <v>4</v>
      </c>
      <c r="BP98" s="16">
        <v>7</v>
      </c>
      <c r="BQ98" s="16">
        <v>4</v>
      </c>
      <c r="BR98" s="16">
        <v>4</v>
      </c>
      <c r="BS98" s="16">
        <v>4</v>
      </c>
      <c r="BT98" s="16">
        <v>4</v>
      </c>
      <c r="BU98" s="16">
        <v>7</v>
      </c>
      <c r="BV98" s="16">
        <v>7</v>
      </c>
      <c r="BW98" s="16">
        <v>7</v>
      </c>
      <c r="BX98" s="16">
        <v>4</v>
      </c>
      <c r="BY98" s="16">
        <v>7</v>
      </c>
      <c r="BZ98" s="16">
        <v>4</v>
      </c>
      <c r="CA98" s="16">
        <v>4</v>
      </c>
      <c r="CB98" s="16">
        <v>4</v>
      </c>
      <c r="CC98" s="18">
        <v>4</v>
      </c>
      <c r="CD98" s="18">
        <v>4</v>
      </c>
      <c r="CE98" s="18">
        <v>7</v>
      </c>
      <c r="CF98" s="18">
        <v>4</v>
      </c>
      <c r="CG98" s="18">
        <v>4</v>
      </c>
      <c r="CH98" s="18">
        <v>4</v>
      </c>
      <c r="CI98" s="18">
        <v>4</v>
      </c>
      <c r="CJ98" s="18">
        <v>4</v>
      </c>
      <c r="CK98" s="18">
        <v>4</v>
      </c>
      <c r="CL98" s="18">
        <v>4</v>
      </c>
      <c r="CM98" s="18">
        <v>7</v>
      </c>
      <c r="CN98" s="18">
        <v>7</v>
      </c>
      <c r="CO98" s="18">
        <v>4</v>
      </c>
      <c r="CP98" s="18">
        <v>4</v>
      </c>
      <c r="CQ98" s="18">
        <v>3</v>
      </c>
      <c r="CR98" s="18">
        <v>4</v>
      </c>
      <c r="CS98">
        <f t="shared" si="15"/>
        <v>0</v>
      </c>
      <c r="CT98">
        <f t="shared" si="16"/>
        <v>22</v>
      </c>
      <c r="CU98">
        <f t="shared" si="17"/>
        <v>1</v>
      </c>
      <c r="CV98">
        <f t="shared" si="18"/>
        <v>23</v>
      </c>
      <c r="CW98">
        <v>0</v>
      </c>
      <c r="CX98">
        <v>0</v>
      </c>
      <c r="CY98">
        <v>2</v>
      </c>
      <c r="CZ98" t="b">
        <v>1</v>
      </c>
    </row>
    <row r="99" spans="1:104" x14ac:dyDescent="0.35">
      <c r="A99" s="10">
        <v>98</v>
      </c>
      <c r="B99" t="s">
        <v>435</v>
      </c>
      <c r="C99" s="1">
        <v>17268</v>
      </c>
      <c r="D99" s="9">
        <f t="shared" si="23"/>
        <v>71</v>
      </c>
      <c r="E99" s="9">
        <f t="shared" si="19"/>
        <v>3</v>
      </c>
      <c r="F99" s="1">
        <v>42700</v>
      </c>
      <c r="G99" s="3">
        <v>43403</v>
      </c>
      <c r="H99" s="12">
        <f t="shared" si="20"/>
        <v>23.133333333333333</v>
      </c>
      <c r="I99">
        <v>5</v>
      </c>
      <c r="J99">
        <v>2</v>
      </c>
      <c r="K99">
        <f t="shared" si="12"/>
        <v>6</v>
      </c>
      <c r="L99" t="b">
        <v>0</v>
      </c>
      <c r="M99" t="b">
        <v>0</v>
      </c>
      <c r="N99" t="b">
        <v>0</v>
      </c>
      <c r="O99" t="b">
        <v>0</v>
      </c>
      <c r="P99" t="b">
        <v>0</v>
      </c>
      <c r="Q99" t="b">
        <v>0</v>
      </c>
      <c r="R99" t="b">
        <v>0</v>
      </c>
      <c r="S99" t="b">
        <v>1</v>
      </c>
      <c r="T99" t="b">
        <v>0</v>
      </c>
      <c r="U99" t="s">
        <v>41</v>
      </c>
      <c r="V99" t="s">
        <v>43</v>
      </c>
      <c r="W99" t="s">
        <v>129</v>
      </c>
      <c r="X99" t="s">
        <v>151</v>
      </c>
      <c r="Y99" t="s">
        <v>152</v>
      </c>
      <c r="Z99" t="s">
        <v>48</v>
      </c>
      <c r="AC99" s="11" t="str">
        <f>IF(OR(INDEX(U99='ICD-codes-stroke'!$A$1:$A$20,)),"1",IF(OR(INDEX(U99='ICD-codes-stroke'!$A$22:$A$35,)),"2",IF(OR(INDEX(U99='ICD-codes-stroke'!$A$37:$A$64,)),"3","")))</f>
        <v>3</v>
      </c>
      <c r="AD99" s="1" t="str">
        <f>IF(COUNTIF(U99:AB99,"*"&amp;'ICD codes-diseases'!$A$15&amp;"*"),"YES",IF(COUNTIF(U99:AB99,"*"&amp;'ICD codes-diseases'!$A$16&amp;"*"),"YES",IF(COUNTIF(U99:AB99,"*"&amp;'ICD codes-diseases'!$A$17&amp;"*"),"YES",IF(COUNTIF(U99:AB99,"*"&amp;'ICD codes-diseases'!$A$18&amp;"*"),"YES",IF(COUNTIF(U99:AB99,"*"&amp;'ICD codes-diseases'!$A$19&amp;"*"),"YES",IF(COUNTIF(U99:AB99,"*"&amp;'ICD codes-diseases'!$A$20&amp;"*"),"YES",IF(COUNTIF(U99:AB99,"*"&amp;'ICD codes-diseases'!$A$21&amp;"*"),"YES",IF(COUNTIF(U99:AB99,"*"&amp;'ICD codes-diseases'!$A$22&amp;"*"),"YES",IF(COUNTIF(U99:AB99,"*"&amp;'ICD codes-diseases'!$A$23&amp;"*"),"YES",IF(COUNTIF(U99:AB99,"*"&amp;'ICD codes-diseases'!$A$24&amp;"*"),"YES",IF(COUNTIF(U99:AB99,"*"&amp;'ICD codes-diseases'!$A$25&amp;"*"),"YES",IF(COUNTIF(U99:AB99,"*"&amp;'ICD codes-diseases'!$A$26&amp;"*"),"YES",IF(COUNTIF(U99:AB99,"*"&amp;'ICD codes-diseases'!$A$27&amp;"*"),"YES",IF(COUNTIF(U99:AB99,"*"&amp;'ICD codes-diseases'!$A$28&amp;"*"),"YES",IF(COUNTIF(U99:AB99,"*"&amp;'ICD codes-diseases'!$A$29&amp;"*"),"YES",IF(COUNTIF(U99:AB99,"*"&amp;'ICD codes-diseases'!$A$30&amp;"*"),"YES","NO"))))))))))))))))</f>
        <v>NO</v>
      </c>
      <c r="AE99" s="1" t="str">
        <f>IF(COUNTIF(U99:AB99,"*"&amp;'ICD codes-diseases'!$A$92&amp;"*"),"YES","NO")</f>
        <v>YES</v>
      </c>
      <c r="AF99" s="10" t="str">
        <f>IF(COUNTIF(U99:AB99,"*"&amp;'ICD codes-diseases'!$A$34&amp;"*"),"YES",IF(COUNTIF(U99:AB99,"*"&amp;'ICD codes-diseases'!$A$35&amp;"*"),"YES",IF(COUNTIF(U99:AB99,"*"&amp;'ICD codes-diseases'!$A$36&amp;"*"),"YES",IF(COUNTIF(U99:AB99,"*"&amp;'ICD codes-diseases'!$A$37&amp;"*"),"YES",IF(COUNTIF(U99:AB99,"*"&amp;'ICD codes-diseases'!$A$38&amp;"*"),"YES",IF(COUNTIF(U99:AB99,"*"&amp;'ICD codes-diseases'!$A$39&amp;"*"),"YES","NO"))))))</f>
        <v>NO</v>
      </c>
      <c r="AG99" s="1" t="str">
        <f>IF(COUNTIF(U99:AB99,'ICD codes-diseases'!$A$113),"YES","NO")</f>
        <v>NO</v>
      </c>
      <c r="AH99" s="1" t="str">
        <f>IF(COUNTIF(U99:AB99,"*"&amp;'ICD codes-diseases'!$A$96&amp;"*"),"YES",IF(COUNTIF(U99:AB99,"*"&amp;'ICD codes-diseases'!$A$97&amp;"*"),"YES",IF(COUNTIF(U99:AB99,"*"&amp;'ICD codes-diseases'!$A$98&amp;"*"),"YES",IF(COUNTIF(U99:AB99,"*"&amp;'ICD codes-diseases'!$A$99&amp;"*"),"YES",IF(COUNTIF(U99:AB99,"*"&amp;'ICD codes-diseases'!$A$100&amp;"*"),"YES",IF(COUNTIF(U99:AB99,"*"&amp;'ICD codes-diseases'!$A$101&amp;"*"),"YES",IF(COUNTIF(U99:AB99,"*"&amp;'ICD codes-diseases'!$A$102&amp;"*"),"YES",IF(COUNTIF(U99:AB99,"*"&amp;'ICD codes-diseases'!$A$103&amp;"*"),"YES","NO"))))))))</f>
        <v>NO</v>
      </c>
      <c r="AI99" s="1" t="str">
        <f>IF(COUNTIF(U99:AB99,"*"&amp;'ICD codes-diseases'!$A$116&amp;"*"),"YES",IF(COUNTIF(U99:AB99,"*"&amp;'ICD codes-diseases'!$A$117&amp;"*"),"YES","NO"))</f>
        <v>NO</v>
      </c>
      <c r="AJ99" s="1" t="str">
        <f>IF(COUNTIF(U99:AB99,"*"&amp;'ICD codes-diseases'!$A$206&amp;"*"),"YES","NO")</f>
        <v>NO</v>
      </c>
      <c r="AK99" s="1" t="str">
        <f>IF(COUNTIF(U99:AB99,"*"&amp;'ICD codes-diseases'!$A$217&amp;"*"),"YES","NO")</f>
        <v>NO</v>
      </c>
      <c r="AL99" s="1" t="str">
        <f>IF(COUNTIF(U99:AB99,"*"&amp;'ICD codes-diseases'!$A$216&amp;"*"),"YES","NO")</f>
        <v>NO</v>
      </c>
      <c r="AM99" s="1" t="str">
        <f>IF(COUNTIF(U99:AB99,"*"&amp;'ICD codes-diseases'!$A$73&amp;"*"),"YES",IF(COUNTIF(U99:AB99,"*"&amp;'ICD codes-diseases'!$A$74&amp;"*"),"YES",IF(COUNTIF(U99:AB99,"*"&amp;'ICD codes-diseases'!$A$75&amp;"*"),"YES","NO")))</f>
        <v>YES</v>
      </c>
      <c r="AN99" s="1" t="str">
        <f>IF(COUNTIF(U99:AB99,"*"&amp;'ICD codes-diseases'!$A$76&amp;"*"),"YES",IF(COUNTIF(U99:AB99,"*"&amp;'ICD codes-diseases'!$A$77&amp;"*"),"YES",IF(COUNTIF(U99:AB99,"*"&amp;'ICD codes-diseases'!$A$78&amp;"*"),"YES","NO")))</f>
        <v>NO</v>
      </c>
      <c r="AO99" s="1" t="str">
        <f>IF(COUNTIF(U99:AB99,"*"&amp;'ICD codes-diseases'!$A$209&amp;"*"),"YES",IF(COUNTIF(U99:AB99,"*"&amp;'ICD codes-diseases'!$A$212&amp;"*"),"YES","NO"))</f>
        <v>NO</v>
      </c>
      <c r="AP99" s="1" t="str">
        <f>IF(COUNTIF(U99:AB99,"*"&amp;'ICD codes-diseases'!$A$47&amp;"*"),"YES",IF(COUNTIF(U99:AB99,"*"&amp;'ICD codes-diseases'!$A$48&amp;"*"),"YES",IF(COUNTIF(U99:AB99,"*"&amp;'ICD codes-diseases'!$A$49&amp;"*"),"YES",IF(COUNTIF(U99:AB99,"*"&amp;'ICD codes-diseases'!$A$50&amp;"*"),"YES",IF(COUNTIF(U99:AB99,"*"&amp;'ICD codes-diseases'!$A$52&amp;"*"),"YES",IF(COUNTIF(U99:AB99,"*"&amp;'ICD codes-diseases'!$A$53&amp;"*"),"YES",IF(COUNTIF(U99:AB99,"*"&amp;'ICD codes-diseases'!$A$54&amp;"*"),"YES",IF(COUNTIF(U99:AB99,"*"&amp;'ICD codes-diseases'!$A$55&amp;"*"),"YES",IF(COUNTIF(U99:AB99,"*"&amp;'ICD codes-diseases'!$A$56&amp;"*"),"YES",IF(COUNTIF(U99:AB99,"*"&amp;'ICD codes-diseases'!$A$57&amp;"*"),"YES",IF(COUNTIF(U99:AB99,"*"&amp;'ICD codes-diseases'!$A$58&amp;"*"),"YES",IF(COUNTIF(U99:AB99,"*"&amp;'ICD codes-diseases'!$A$60&amp;"*"),"YES",IF(COUNTIF(U99:AB99,"*"&amp;'ICD codes-diseases'!$A$61&amp;"*"),"YES","NO")))))))))))))</f>
        <v>YES</v>
      </c>
      <c r="AQ99" s="10" t="b">
        <f t="shared" si="13"/>
        <v>0</v>
      </c>
      <c r="AR99">
        <v>5</v>
      </c>
      <c r="AS99">
        <v>5</v>
      </c>
      <c r="AT99">
        <v>5</v>
      </c>
      <c r="AU99">
        <v>5</v>
      </c>
      <c r="AV99" t="b">
        <f t="shared" si="14"/>
        <v>1</v>
      </c>
      <c r="AW99">
        <v>1</v>
      </c>
      <c r="AX99">
        <v>72</v>
      </c>
      <c r="AY99">
        <v>25</v>
      </c>
      <c r="AZ99">
        <v>2</v>
      </c>
      <c r="BA99">
        <v>1</v>
      </c>
      <c r="BB99">
        <v>4</v>
      </c>
      <c r="BC99">
        <v>0</v>
      </c>
      <c r="BD99">
        <v>2</v>
      </c>
      <c r="BE99">
        <f t="shared" si="21"/>
        <v>2</v>
      </c>
      <c r="BF99" t="s">
        <v>37</v>
      </c>
      <c r="BG99" t="s">
        <v>38</v>
      </c>
      <c r="BH99">
        <f t="shared" si="22"/>
        <v>0</v>
      </c>
      <c r="BI99" t="s">
        <v>37</v>
      </c>
      <c r="BJ99" t="s">
        <v>37</v>
      </c>
      <c r="BK99" t="s">
        <v>37</v>
      </c>
      <c r="BL99" t="b">
        <v>1</v>
      </c>
      <c r="BM99" s="16">
        <v>4</v>
      </c>
      <c r="BN99" s="16">
        <v>4</v>
      </c>
      <c r="BO99" s="16">
        <v>4</v>
      </c>
      <c r="BP99" s="16">
        <v>4</v>
      </c>
      <c r="BQ99" s="16">
        <v>4</v>
      </c>
      <c r="BR99" s="16">
        <v>4</v>
      </c>
      <c r="BS99" s="16">
        <v>4</v>
      </c>
      <c r="BT99" s="16">
        <v>4</v>
      </c>
      <c r="BU99" s="16">
        <v>4</v>
      </c>
      <c r="BV99" s="16">
        <v>4</v>
      </c>
      <c r="BW99" s="16">
        <v>4</v>
      </c>
      <c r="BX99" s="16">
        <v>4</v>
      </c>
      <c r="BY99" s="16">
        <v>4</v>
      </c>
      <c r="BZ99" s="16">
        <v>4</v>
      </c>
      <c r="CA99" s="16">
        <v>4</v>
      </c>
      <c r="CB99" s="16">
        <v>4</v>
      </c>
      <c r="CC99" s="18">
        <v>4</v>
      </c>
      <c r="CD99" s="18">
        <v>4</v>
      </c>
      <c r="CE99" s="18">
        <v>7</v>
      </c>
      <c r="CF99" s="18">
        <v>4</v>
      </c>
      <c r="CG99" s="18">
        <v>7</v>
      </c>
      <c r="CH99" s="18">
        <v>4</v>
      </c>
      <c r="CI99" s="18">
        <v>4</v>
      </c>
      <c r="CJ99" s="18">
        <v>4</v>
      </c>
      <c r="CK99" s="18">
        <v>4</v>
      </c>
      <c r="CL99" s="18">
        <v>4</v>
      </c>
      <c r="CM99" s="18">
        <v>4</v>
      </c>
      <c r="CN99" s="18">
        <v>4</v>
      </c>
      <c r="CO99" s="18">
        <v>4</v>
      </c>
      <c r="CP99" s="18">
        <v>4</v>
      </c>
      <c r="CQ99" s="18">
        <v>4</v>
      </c>
      <c r="CR99" s="18">
        <v>4</v>
      </c>
      <c r="CS99">
        <f t="shared" si="15"/>
        <v>0</v>
      </c>
      <c r="CT99">
        <f t="shared" si="16"/>
        <v>30</v>
      </c>
      <c r="CU99">
        <f t="shared" si="17"/>
        <v>0</v>
      </c>
      <c r="CV99">
        <f t="shared" si="18"/>
        <v>30</v>
      </c>
      <c r="CW99">
        <v>2</v>
      </c>
      <c r="CX99">
        <v>1</v>
      </c>
      <c r="CY99">
        <v>0</v>
      </c>
      <c r="CZ99" t="b">
        <v>1</v>
      </c>
    </row>
    <row r="100" spans="1:104" x14ac:dyDescent="0.35">
      <c r="A100" s="10">
        <v>99</v>
      </c>
      <c r="B100" t="s">
        <v>436</v>
      </c>
      <c r="C100" s="1">
        <v>19615</v>
      </c>
      <c r="D100" s="9">
        <f t="shared" si="23"/>
        <v>65</v>
      </c>
      <c r="E100" s="9">
        <f t="shared" si="19"/>
        <v>3</v>
      </c>
      <c r="F100" s="1">
        <v>43368</v>
      </c>
      <c r="G100" s="3">
        <v>43379</v>
      </c>
      <c r="H100" s="12">
        <f t="shared" si="20"/>
        <v>0.36666666666666664</v>
      </c>
      <c r="I100">
        <v>5</v>
      </c>
      <c r="J100">
        <v>0</v>
      </c>
      <c r="K100">
        <f t="shared" si="12"/>
        <v>6</v>
      </c>
      <c r="L100" t="b">
        <v>0</v>
      </c>
      <c r="M100" t="b">
        <v>0</v>
      </c>
      <c r="N100" t="b">
        <v>0</v>
      </c>
      <c r="O100" t="b">
        <v>0</v>
      </c>
      <c r="P100" t="b">
        <v>0</v>
      </c>
      <c r="Q100" t="b">
        <v>0</v>
      </c>
      <c r="R100" t="b">
        <v>0</v>
      </c>
      <c r="S100" t="b">
        <v>1</v>
      </c>
      <c r="T100" t="b">
        <v>0</v>
      </c>
      <c r="U100" t="s">
        <v>137</v>
      </c>
      <c r="V100" t="s">
        <v>51</v>
      </c>
      <c r="W100" t="s">
        <v>48</v>
      </c>
      <c r="X100" t="s">
        <v>153</v>
      </c>
      <c r="Y100" t="s">
        <v>154</v>
      </c>
      <c r="Z100" t="s">
        <v>77</v>
      </c>
      <c r="AA100" t="s">
        <v>102</v>
      </c>
      <c r="AC100" s="11" t="str">
        <f>IF(OR(INDEX(U100='ICD-codes-stroke'!$A$1:$A$20,)),"1",IF(OR(INDEX(U100='ICD-codes-stroke'!$A$22:$A$35,)),"2",IF(OR(INDEX(U100='ICD-codes-stroke'!$A$37:$A$64,)),"3","")))</f>
        <v>3</v>
      </c>
      <c r="AD100" s="1" t="str">
        <f>IF(COUNTIF(U100:AB100,"*"&amp;'ICD codes-diseases'!$A$15&amp;"*"),"YES",IF(COUNTIF(U100:AB100,"*"&amp;'ICD codes-diseases'!$A$16&amp;"*"),"YES",IF(COUNTIF(U100:AB100,"*"&amp;'ICD codes-diseases'!$A$17&amp;"*"),"YES",IF(COUNTIF(U100:AB100,"*"&amp;'ICD codes-diseases'!$A$18&amp;"*"),"YES",IF(COUNTIF(U100:AB100,"*"&amp;'ICD codes-diseases'!$A$19&amp;"*"),"YES",IF(COUNTIF(U100:AB100,"*"&amp;'ICD codes-diseases'!$A$20&amp;"*"),"YES",IF(COUNTIF(U100:AB100,"*"&amp;'ICD codes-diseases'!$A$21&amp;"*"),"YES",IF(COUNTIF(U100:AB100,"*"&amp;'ICD codes-diseases'!$A$22&amp;"*"),"YES",IF(COUNTIF(U100:AB100,"*"&amp;'ICD codes-diseases'!$A$23&amp;"*"),"YES",IF(COUNTIF(U100:AB100,"*"&amp;'ICD codes-diseases'!$A$24&amp;"*"),"YES",IF(COUNTIF(U100:AB100,"*"&amp;'ICD codes-diseases'!$A$25&amp;"*"),"YES",IF(COUNTIF(U100:AB100,"*"&amp;'ICD codes-diseases'!$A$26&amp;"*"),"YES",IF(COUNTIF(U100:AB100,"*"&amp;'ICD codes-diseases'!$A$27&amp;"*"),"YES",IF(COUNTIF(U100:AB100,"*"&amp;'ICD codes-diseases'!$A$28&amp;"*"),"YES",IF(COUNTIF(U100:AB100,"*"&amp;'ICD codes-diseases'!$A$29&amp;"*"),"YES",IF(COUNTIF(U100:AB100,"*"&amp;'ICD codes-diseases'!$A$30&amp;"*"),"YES","NO"))))))))))))))))</f>
        <v>YES</v>
      </c>
      <c r="AE100" s="1" t="str">
        <f>IF(COUNTIF(U100:AB100,"*"&amp;'ICD codes-diseases'!$A$92&amp;"*"),"YES","NO")</f>
        <v>YES</v>
      </c>
      <c r="AF100" s="10" t="str">
        <f>IF(COUNTIF(U100:AB100,"*"&amp;'ICD codes-diseases'!$A$34&amp;"*"),"YES",IF(COUNTIF(U100:AB100,"*"&amp;'ICD codes-diseases'!$A$35&amp;"*"),"YES",IF(COUNTIF(U100:AB100,"*"&amp;'ICD codes-diseases'!$A$36&amp;"*"),"YES",IF(COUNTIF(U100:AB100,"*"&amp;'ICD codes-diseases'!$A$37&amp;"*"),"YES",IF(COUNTIF(U100:AB100,"*"&amp;'ICD codes-diseases'!$A$38&amp;"*"),"YES",IF(COUNTIF(U100:AB100,"*"&amp;'ICD codes-diseases'!$A$39&amp;"*"),"YES","NO"))))))</f>
        <v>NO</v>
      </c>
      <c r="AG100" s="1" t="str">
        <f>IF(COUNTIF(U100:AB100,'ICD codes-diseases'!$A$113),"YES","NO")</f>
        <v>NO</v>
      </c>
      <c r="AH100" s="1" t="str">
        <f>IF(COUNTIF(U100:AB100,"*"&amp;'ICD codes-diseases'!$A$96&amp;"*"),"YES",IF(COUNTIF(U100:AB100,"*"&amp;'ICD codes-diseases'!$A$97&amp;"*"),"YES",IF(COUNTIF(U100:AB100,"*"&amp;'ICD codes-diseases'!$A$98&amp;"*"),"YES",IF(COUNTIF(U100:AB100,"*"&amp;'ICD codes-diseases'!$A$99&amp;"*"),"YES",IF(COUNTIF(U100:AB100,"*"&amp;'ICD codes-diseases'!$A$100&amp;"*"),"YES",IF(COUNTIF(U100:AB100,"*"&amp;'ICD codes-diseases'!$A$101&amp;"*"),"YES",IF(COUNTIF(U100:AB100,"*"&amp;'ICD codes-diseases'!$A$102&amp;"*"),"YES",IF(COUNTIF(U100:AB100,"*"&amp;'ICD codes-diseases'!$A$103&amp;"*"),"YES","NO"))))))))</f>
        <v>YES</v>
      </c>
      <c r="AI100" s="1" t="str">
        <f>IF(COUNTIF(U100:AB100,"*"&amp;'ICD codes-diseases'!$A$116&amp;"*"),"YES",IF(COUNTIF(U100:AB100,"*"&amp;'ICD codes-diseases'!$A$117&amp;"*"),"YES","NO"))</f>
        <v>NO</v>
      </c>
      <c r="AJ100" s="1" t="str">
        <f>IF(COUNTIF(U100:AB100,"*"&amp;'ICD codes-diseases'!$A$206&amp;"*"),"YES","NO")</f>
        <v>NO</v>
      </c>
      <c r="AK100" s="1" t="str">
        <f>IF(COUNTIF(U100:AB100,"*"&amp;'ICD codes-diseases'!$A$217&amp;"*"),"YES","NO")</f>
        <v>NO</v>
      </c>
      <c r="AL100" s="1" t="str">
        <f>IF(COUNTIF(U100:AB100,"*"&amp;'ICD codes-diseases'!$A$216&amp;"*"),"YES","NO")</f>
        <v>NO</v>
      </c>
      <c r="AM100" s="1" t="str">
        <f>IF(COUNTIF(U100:AB100,"*"&amp;'ICD codes-diseases'!$A$73&amp;"*"),"YES",IF(COUNTIF(U100:AB100,"*"&amp;'ICD codes-diseases'!$A$74&amp;"*"),"YES",IF(COUNTIF(U100:AB100,"*"&amp;'ICD codes-diseases'!$A$75&amp;"*"),"YES","NO")))</f>
        <v>YES</v>
      </c>
      <c r="AN100" s="1" t="str">
        <f>IF(COUNTIF(U100:AB100,"*"&amp;'ICD codes-diseases'!$A$76&amp;"*"),"YES",IF(COUNTIF(U100:AB100,"*"&amp;'ICD codes-diseases'!$A$77&amp;"*"),"YES",IF(COUNTIF(U100:AB100,"*"&amp;'ICD codes-diseases'!$A$78&amp;"*"),"YES","NO")))</f>
        <v>NO</v>
      </c>
      <c r="AO100" s="1" t="str">
        <f>IF(COUNTIF(U100:AB100,"*"&amp;'ICD codes-diseases'!$A$209&amp;"*"),"YES",IF(COUNTIF(U100:AB100,"*"&amp;'ICD codes-diseases'!$A$212&amp;"*"),"YES","NO"))</f>
        <v>NO</v>
      </c>
      <c r="AP100" s="1" t="str">
        <f>IF(COUNTIF(U100:AB100,"*"&amp;'ICD codes-diseases'!$A$47&amp;"*"),"YES",IF(COUNTIF(U100:AB100,"*"&amp;'ICD codes-diseases'!$A$48&amp;"*"),"YES",IF(COUNTIF(U100:AB100,"*"&amp;'ICD codes-diseases'!$A$49&amp;"*"),"YES",IF(COUNTIF(U100:AB100,"*"&amp;'ICD codes-diseases'!$A$50&amp;"*"),"YES",IF(COUNTIF(U100:AB100,"*"&amp;'ICD codes-diseases'!$A$52&amp;"*"),"YES",IF(COUNTIF(U100:AB100,"*"&amp;'ICD codes-diseases'!$A$53&amp;"*"),"YES",IF(COUNTIF(U100:AB100,"*"&amp;'ICD codes-diseases'!$A$54&amp;"*"),"YES",IF(COUNTIF(U100:AB100,"*"&amp;'ICD codes-diseases'!$A$55&amp;"*"),"YES",IF(COUNTIF(U100:AB100,"*"&amp;'ICD codes-diseases'!$A$56&amp;"*"),"YES",IF(COUNTIF(U100:AB100,"*"&amp;'ICD codes-diseases'!$A$57&amp;"*"),"YES",IF(COUNTIF(U100:AB100,"*"&amp;'ICD codes-diseases'!$A$58&amp;"*"),"YES",IF(COUNTIF(U100:AB100,"*"&amp;'ICD codes-diseases'!$A$60&amp;"*"),"YES",IF(COUNTIF(U100:AB100,"*"&amp;'ICD codes-diseases'!$A$61&amp;"*"),"YES","NO")))))))))))))</f>
        <v>NO</v>
      </c>
      <c r="AQ100" s="10" t="b">
        <f t="shared" si="13"/>
        <v>1</v>
      </c>
      <c r="AR100">
        <v>0</v>
      </c>
      <c r="AS100">
        <v>5</v>
      </c>
      <c r="AT100">
        <v>5</v>
      </c>
      <c r="AU100">
        <v>5</v>
      </c>
      <c r="AV100" t="b">
        <f t="shared" si="14"/>
        <v>0</v>
      </c>
      <c r="AW100">
        <v>0</v>
      </c>
      <c r="AX100">
        <v>44</v>
      </c>
      <c r="AY100">
        <v>15</v>
      </c>
      <c r="AZ100">
        <v>1</v>
      </c>
      <c r="BA100">
        <v>1</v>
      </c>
      <c r="BB100">
        <v>1</v>
      </c>
      <c r="BC100">
        <v>1</v>
      </c>
      <c r="BD100">
        <v>2</v>
      </c>
      <c r="BE100">
        <f t="shared" si="21"/>
        <v>2</v>
      </c>
      <c r="BF100" t="s">
        <v>37</v>
      </c>
      <c r="BG100" t="s">
        <v>38</v>
      </c>
      <c r="BH100">
        <f t="shared" si="22"/>
        <v>0</v>
      </c>
      <c r="BI100" t="s">
        <v>37</v>
      </c>
      <c r="BJ100" t="s">
        <v>37</v>
      </c>
      <c r="BK100" t="s">
        <v>37</v>
      </c>
      <c r="BL100" t="b">
        <v>0</v>
      </c>
      <c r="BM100" s="16">
        <v>7</v>
      </c>
      <c r="BN100" s="16">
        <v>7</v>
      </c>
      <c r="BO100" s="16">
        <v>7</v>
      </c>
      <c r="BP100" s="16">
        <v>4</v>
      </c>
      <c r="BQ100" s="16">
        <v>4</v>
      </c>
      <c r="BR100" s="16">
        <v>3</v>
      </c>
      <c r="BS100" s="16">
        <v>4</v>
      </c>
      <c r="BT100" s="16">
        <v>4</v>
      </c>
      <c r="BU100" s="16">
        <v>7</v>
      </c>
      <c r="BV100" s="16">
        <v>7</v>
      </c>
      <c r="BW100" s="16">
        <v>7</v>
      </c>
      <c r="BX100" s="16">
        <v>4</v>
      </c>
      <c r="BY100" s="16">
        <v>4</v>
      </c>
      <c r="BZ100" s="16">
        <v>4</v>
      </c>
      <c r="CA100" s="16">
        <v>7</v>
      </c>
      <c r="CB100" s="16">
        <v>4</v>
      </c>
      <c r="CC100" s="18">
        <v>4</v>
      </c>
      <c r="CD100" s="18">
        <v>4</v>
      </c>
      <c r="CE100" s="18">
        <v>7</v>
      </c>
      <c r="CF100" s="18">
        <v>4</v>
      </c>
      <c r="CG100" s="18">
        <v>4</v>
      </c>
      <c r="CH100" s="18">
        <v>7</v>
      </c>
      <c r="CI100" s="18">
        <v>7</v>
      </c>
      <c r="CJ100" s="18">
        <v>4</v>
      </c>
      <c r="CK100" s="18">
        <v>4</v>
      </c>
      <c r="CL100" s="18">
        <v>4</v>
      </c>
      <c r="CM100" s="18">
        <v>7</v>
      </c>
      <c r="CN100" s="18">
        <v>4</v>
      </c>
      <c r="CO100" s="18">
        <v>4</v>
      </c>
      <c r="CP100" s="18">
        <v>7</v>
      </c>
      <c r="CQ100" s="18">
        <v>4</v>
      </c>
      <c r="CR100" s="18">
        <v>4</v>
      </c>
      <c r="CS100">
        <f t="shared" si="15"/>
        <v>0</v>
      </c>
      <c r="CT100">
        <f t="shared" si="16"/>
        <v>19</v>
      </c>
      <c r="CU100">
        <f t="shared" si="17"/>
        <v>1</v>
      </c>
      <c r="CV100">
        <f t="shared" si="18"/>
        <v>20</v>
      </c>
      <c r="CW100">
        <v>0</v>
      </c>
      <c r="CX100">
        <v>0</v>
      </c>
      <c r="CY100">
        <v>2</v>
      </c>
      <c r="CZ100" t="b">
        <v>1</v>
      </c>
    </row>
    <row r="101" spans="1:104" x14ac:dyDescent="0.35">
      <c r="A101" s="10">
        <v>100</v>
      </c>
      <c r="B101" t="s">
        <v>436</v>
      </c>
      <c r="C101" s="1">
        <v>20307</v>
      </c>
      <c r="D101" s="9">
        <f t="shared" si="23"/>
        <v>63</v>
      </c>
      <c r="E101" s="9">
        <f t="shared" si="19"/>
        <v>2</v>
      </c>
      <c r="F101" s="1">
        <v>43367</v>
      </c>
      <c r="G101" s="3">
        <v>43379</v>
      </c>
      <c r="H101" s="12">
        <f t="shared" si="20"/>
        <v>0.4</v>
      </c>
      <c r="I101">
        <v>3</v>
      </c>
      <c r="J101">
        <v>0</v>
      </c>
      <c r="K101">
        <f t="shared" si="12"/>
        <v>1</v>
      </c>
      <c r="L101" t="b">
        <v>1</v>
      </c>
      <c r="M101" t="b">
        <v>0</v>
      </c>
      <c r="N101" t="b">
        <v>0</v>
      </c>
      <c r="O101" t="b">
        <v>0</v>
      </c>
      <c r="P101" t="b">
        <v>0</v>
      </c>
      <c r="Q101" t="b">
        <v>0</v>
      </c>
      <c r="R101" t="b">
        <v>0</v>
      </c>
      <c r="S101" t="b">
        <v>0</v>
      </c>
      <c r="T101" t="b">
        <v>0</v>
      </c>
      <c r="U101" t="s">
        <v>137</v>
      </c>
      <c r="V101" t="s">
        <v>43</v>
      </c>
      <c r="W101" t="s">
        <v>84</v>
      </c>
      <c r="X101" t="s">
        <v>155</v>
      </c>
      <c r="Y101" t="s">
        <v>156</v>
      </c>
      <c r="Z101" t="s">
        <v>48</v>
      </c>
      <c r="AA101" t="s">
        <v>85</v>
      </c>
      <c r="AC101" s="11" t="str">
        <f>IF(OR(INDEX(U101='ICD-codes-stroke'!$A$1:$A$20,)),"1",IF(OR(INDEX(U101='ICD-codes-stroke'!$A$22:$A$35,)),"2",IF(OR(INDEX(U101='ICD-codes-stroke'!$A$37:$A$64,)),"3","")))</f>
        <v>3</v>
      </c>
      <c r="AD101" s="1" t="str">
        <f>IF(COUNTIF(U101:AB101,"*"&amp;'ICD codes-diseases'!$A$15&amp;"*"),"YES",IF(COUNTIF(U101:AB101,"*"&amp;'ICD codes-diseases'!$A$16&amp;"*"),"YES",IF(COUNTIF(U101:AB101,"*"&amp;'ICD codes-diseases'!$A$17&amp;"*"),"YES",IF(COUNTIF(U101:AB101,"*"&amp;'ICD codes-diseases'!$A$18&amp;"*"),"YES",IF(COUNTIF(U101:AB101,"*"&amp;'ICD codes-diseases'!$A$19&amp;"*"),"YES",IF(COUNTIF(U101:AB101,"*"&amp;'ICD codes-diseases'!$A$20&amp;"*"),"YES",IF(COUNTIF(U101:AB101,"*"&amp;'ICD codes-diseases'!$A$21&amp;"*"),"YES",IF(COUNTIF(U101:AB101,"*"&amp;'ICD codes-diseases'!$A$22&amp;"*"),"YES",IF(COUNTIF(U101:AB101,"*"&amp;'ICD codes-diseases'!$A$23&amp;"*"),"YES",IF(COUNTIF(U101:AB101,"*"&amp;'ICD codes-diseases'!$A$24&amp;"*"),"YES",IF(COUNTIF(U101:AB101,"*"&amp;'ICD codes-diseases'!$A$25&amp;"*"),"YES",IF(COUNTIF(U101:AB101,"*"&amp;'ICD codes-diseases'!$A$26&amp;"*"),"YES",IF(COUNTIF(U101:AB101,"*"&amp;'ICD codes-diseases'!$A$27&amp;"*"),"YES",IF(COUNTIF(U101:AB101,"*"&amp;'ICD codes-diseases'!$A$28&amp;"*"),"YES",IF(COUNTIF(U101:AB101,"*"&amp;'ICD codes-diseases'!$A$29&amp;"*"),"YES",IF(COUNTIF(U101:AB101,"*"&amp;'ICD codes-diseases'!$A$30&amp;"*"),"YES","NO"))))))))))))))))</f>
        <v>YES</v>
      </c>
      <c r="AE101" s="1" t="str">
        <f>IF(COUNTIF(U101:AB101,"*"&amp;'ICD codes-diseases'!$A$92&amp;"*"),"YES","NO")</f>
        <v>YES</v>
      </c>
      <c r="AF101" s="10" t="str">
        <f>IF(COUNTIF(U101:AB101,"*"&amp;'ICD codes-diseases'!$A$34&amp;"*"),"YES",IF(COUNTIF(U101:AB101,"*"&amp;'ICD codes-diseases'!$A$35&amp;"*"),"YES",IF(COUNTIF(U101:AB101,"*"&amp;'ICD codes-diseases'!$A$36&amp;"*"),"YES",IF(COUNTIF(U101:AB101,"*"&amp;'ICD codes-diseases'!$A$37&amp;"*"),"YES",IF(COUNTIF(U101:AB101,"*"&amp;'ICD codes-diseases'!$A$38&amp;"*"),"YES",IF(COUNTIF(U101:AB101,"*"&amp;'ICD codes-diseases'!$A$39&amp;"*"),"YES","NO"))))))</f>
        <v>YES</v>
      </c>
      <c r="AG101" s="1" t="str">
        <f>IF(COUNTIF(U101:AB101,'ICD codes-diseases'!$A$113),"YES","NO")</f>
        <v>NO</v>
      </c>
      <c r="AH101" s="1" t="str">
        <f>IF(COUNTIF(U101:AB101,"*"&amp;'ICD codes-diseases'!$A$96&amp;"*"),"YES",IF(COUNTIF(U101:AB101,"*"&amp;'ICD codes-diseases'!$A$97&amp;"*"),"YES",IF(COUNTIF(U101:AB101,"*"&amp;'ICD codes-diseases'!$A$98&amp;"*"),"YES",IF(COUNTIF(U101:AB101,"*"&amp;'ICD codes-diseases'!$A$99&amp;"*"),"YES",IF(COUNTIF(U101:AB101,"*"&amp;'ICD codes-diseases'!$A$100&amp;"*"),"YES",IF(COUNTIF(U101:AB101,"*"&amp;'ICD codes-diseases'!$A$101&amp;"*"),"YES",IF(COUNTIF(U101:AB101,"*"&amp;'ICD codes-diseases'!$A$102&amp;"*"),"YES",IF(COUNTIF(U101:AB101,"*"&amp;'ICD codes-diseases'!$A$103&amp;"*"),"YES","NO"))))))))</f>
        <v>NO</v>
      </c>
      <c r="AI101" s="1" t="str">
        <f>IF(COUNTIF(U101:AB101,"*"&amp;'ICD codes-diseases'!$A$116&amp;"*"),"YES",IF(COUNTIF(U101:AB101,"*"&amp;'ICD codes-diseases'!$A$117&amp;"*"),"YES","NO"))</f>
        <v>NO</v>
      </c>
      <c r="AJ101" s="1" t="str">
        <f>IF(COUNTIF(U101:AB101,"*"&amp;'ICD codes-diseases'!$A$206&amp;"*"),"YES","NO")</f>
        <v>NO</v>
      </c>
      <c r="AK101" s="1" t="str">
        <f>IF(COUNTIF(U101:AB101,"*"&amp;'ICD codes-diseases'!$A$217&amp;"*"),"YES","NO")</f>
        <v>NO</v>
      </c>
      <c r="AL101" s="1" t="str">
        <f>IF(COUNTIF(U101:AB101,"*"&amp;'ICD codes-diseases'!$A$216&amp;"*"),"YES","NO")</f>
        <v>NO</v>
      </c>
      <c r="AM101" s="1" t="str">
        <f>IF(COUNTIF(U101:AB101,"*"&amp;'ICD codes-diseases'!$A$73&amp;"*"),"YES",IF(COUNTIF(U101:AB101,"*"&amp;'ICD codes-diseases'!$A$74&amp;"*"),"YES",IF(COUNTIF(U101:AB101,"*"&amp;'ICD codes-diseases'!$A$75&amp;"*"),"YES","NO")))</f>
        <v>YES</v>
      </c>
      <c r="AN101" s="1" t="str">
        <f>IF(COUNTIF(U101:AB101,"*"&amp;'ICD codes-diseases'!$A$76&amp;"*"),"YES",IF(COUNTIF(U101:AB101,"*"&amp;'ICD codes-diseases'!$A$77&amp;"*"),"YES",IF(COUNTIF(U101:AB101,"*"&amp;'ICD codes-diseases'!$A$78&amp;"*"),"YES","NO")))</f>
        <v>NO</v>
      </c>
      <c r="AO101" s="1" t="str">
        <f>IF(COUNTIF(U101:AB101,"*"&amp;'ICD codes-diseases'!$A$209&amp;"*"),"YES",IF(COUNTIF(U101:AB101,"*"&amp;'ICD codes-diseases'!$A$212&amp;"*"),"YES","NO"))</f>
        <v>NO</v>
      </c>
      <c r="AP101" s="1" t="str">
        <f>IF(COUNTIF(U101:AB101,"*"&amp;'ICD codes-diseases'!$A$47&amp;"*"),"YES",IF(COUNTIF(U101:AB101,"*"&amp;'ICD codes-diseases'!$A$48&amp;"*"),"YES",IF(COUNTIF(U101:AB101,"*"&amp;'ICD codes-diseases'!$A$49&amp;"*"),"YES",IF(COUNTIF(U101:AB101,"*"&amp;'ICD codes-diseases'!$A$50&amp;"*"),"YES",IF(COUNTIF(U101:AB101,"*"&amp;'ICD codes-diseases'!$A$52&amp;"*"),"YES",IF(COUNTIF(U101:AB101,"*"&amp;'ICD codes-diseases'!$A$53&amp;"*"),"YES",IF(COUNTIF(U101:AB101,"*"&amp;'ICD codes-diseases'!$A$54&amp;"*"),"YES",IF(COUNTIF(U101:AB101,"*"&amp;'ICD codes-diseases'!$A$55&amp;"*"),"YES",IF(COUNTIF(U101:AB101,"*"&amp;'ICD codes-diseases'!$A$56&amp;"*"),"YES",IF(COUNTIF(U101:AB101,"*"&amp;'ICD codes-diseases'!$A$57&amp;"*"),"YES",IF(COUNTIF(U101:AB101,"*"&amp;'ICD codes-diseases'!$A$58&amp;"*"),"YES",IF(COUNTIF(U101:AB101,"*"&amp;'ICD codes-diseases'!$A$60&amp;"*"),"YES",IF(COUNTIF(U101:AB101,"*"&amp;'ICD codes-diseases'!$A$61&amp;"*"),"YES","NO")))))))))))))</f>
        <v>NO</v>
      </c>
      <c r="AQ101" s="10" t="b">
        <f t="shared" si="13"/>
        <v>0</v>
      </c>
      <c r="AR101">
        <v>5</v>
      </c>
      <c r="AS101">
        <v>5</v>
      </c>
      <c r="AT101">
        <v>5</v>
      </c>
      <c r="AU101">
        <v>5</v>
      </c>
      <c r="AV101" t="b">
        <f t="shared" si="14"/>
        <v>1</v>
      </c>
      <c r="AW101">
        <v>3</v>
      </c>
      <c r="AX101">
        <v>49</v>
      </c>
      <c r="AY101">
        <v>40</v>
      </c>
      <c r="AZ101">
        <v>1</v>
      </c>
      <c r="BA101">
        <v>3</v>
      </c>
      <c r="BB101">
        <v>5</v>
      </c>
      <c r="BC101">
        <v>0</v>
      </c>
      <c r="BD101">
        <v>2</v>
      </c>
      <c r="BE101">
        <f t="shared" si="21"/>
        <v>1</v>
      </c>
      <c r="BF101" t="s">
        <v>38</v>
      </c>
      <c r="BG101" t="s">
        <v>37</v>
      </c>
      <c r="BH101">
        <f t="shared" si="22"/>
        <v>1</v>
      </c>
      <c r="BI101" t="s">
        <v>38</v>
      </c>
      <c r="BJ101" t="s">
        <v>37</v>
      </c>
      <c r="BK101" t="s">
        <v>37</v>
      </c>
      <c r="BL101" t="b">
        <v>0</v>
      </c>
      <c r="BM101" s="16">
        <v>0</v>
      </c>
      <c r="BN101" s="16">
        <v>4</v>
      </c>
      <c r="BO101" s="16">
        <v>4</v>
      </c>
      <c r="BP101" s="16">
        <v>7</v>
      </c>
      <c r="BQ101" s="16">
        <v>7</v>
      </c>
      <c r="BR101" s="16">
        <v>7</v>
      </c>
      <c r="BS101" s="16">
        <v>4</v>
      </c>
      <c r="BT101" s="16">
        <v>4</v>
      </c>
      <c r="BU101" s="16">
        <v>0</v>
      </c>
      <c r="BV101" s="16">
        <v>0</v>
      </c>
      <c r="BW101" s="16">
        <v>7</v>
      </c>
      <c r="BX101" s="16">
        <v>1</v>
      </c>
      <c r="BY101" s="16">
        <v>3</v>
      </c>
      <c r="BZ101" s="16">
        <v>3</v>
      </c>
      <c r="CA101" s="16">
        <v>4</v>
      </c>
      <c r="CB101" s="16">
        <v>4</v>
      </c>
      <c r="CC101" s="18">
        <v>0</v>
      </c>
      <c r="CD101" s="18">
        <v>1</v>
      </c>
      <c r="CE101" s="18">
        <v>1</v>
      </c>
      <c r="CF101" s="18">
        <v>0</v>
      </c>
      <c r="CG101" s="18">
        <v>0</v>
      </c>
      <c r="CH101" s="18">
        <v>0</v>
      </c>
      <c r="CI101" s="18">
        <v>0</v>
      </c>
      <c r="CJ101" s="18">
        <v>0</v>
      </c>
      <c r="CK101" s="18">
        <v>0</v>
      </c>
      <c r="CL101" s="18">
        <v>0</v>
      </c>
      <c r="CM101" s="18">
        <v>0</v>
      </c>
      <c r="CN101" s="18">
        <v>1</v>
      </c>
      <c r="CO101" s="18">
        <v>1</v>
      </c>
      <c r="CP101" s="18">
        <v>1</v>
      </c>
      <c r="CQ101" s="18">
        <v>1</v>
      </c>
      <c r="CR101" s="18">
        <v>4</v>
      </c>
      <c r="CS101">
        <f t="shared" si="15"/>
        <v>7</v>
      </c>
      <c r="CT101">
        <f t="shared" si="16"/>
        <v>7</v>
      </c>
      <c r="CU101">
        <f t="shared" si="17"/>
        <v>2</v>
      </c>
      <c r="CV101">
        <f t="shared" si="18"/>
        <v>16</v>
      </c>
      <c r="CW101">
        <v>0</v>
      </c>
      <c r="CX101">
        <v>0</v>
      </c>
      <c r="CY101">
        <v>4</v>
      </c>
      <c r="CZ101" t="b">
        <v>0</v>
      </c>
    </row>
    <row r="102" spans="1:104" x14ac:dyDescent="0.35">
      <c r="A102" s="10">
        <v>101</v>
      </c>
      <c r="B102" t="s">
        <v>436</v>
      </c>
      <c r="C102" s="1">
        <v>23348</v>
      </c>
      <c r="D102" s="9">
        <f t="shared" si="23"/>
        <v>54</v>
      </c>
      <c r="E102" s="9">
        <f t="shared" si="19"/>
        <v>2</v>
      </c>
      <c r="F102" s="1">
        <v>43353</v>
      </c>
      <c r="G102" s="3">
        <v>43379</v>
      </c>
      <c r="H102" s="12">
        <f t="shared" si="20"/>
        <v>0.86666666666666659</v>
      </c>
      <c r="I102">
        <v>4</v>
      </c>
      <c r="J102">
        <v>2</v>
      </c>
      <c r="K102">
        <f t="shared" si="12"/>
        <v>1</v>
      </c>
      <c r="L102" t="b">
        <v>1</v>
      </c>
      <c r="M102" t="b">
        <v>0</v>
      </c>
      <c r="N102" t="b">
        <v>0</v>
      </c>
      <c r="O102" t="b">
        <v>0</v>
      </c>
      <c r="P102" t="b">
        <v>0</v>
      </c>
      <c r="Q102" t="b">
        <v>0</v>
      </c>
      <c r="R102" t="b">
        <v>0</v>
      </c>
      <c r="S102" t="b">
        <v>0</v>
      </c>
      <c r="T102" t="b">
        <v>0</v>
      </c>
      <c r="U102" t="s">
        <v>49</v>
      </c>
      <c r="V102" t="s">
        <v>57</v>
      </c>
      <c r="W102" t="s">
        <v>74</v>
      </c>
      <c r="X102" t="s">
        <v>59</v>
      </c>
      <c r="Y102" t="s">
        <v>48</v>
      </c>
      <c r="AC102" s="11" t="str">
        <f>IF(OR(INDEX(U102='ICD-codes-stroke'!$A$1:$A$20,)),"1",IF(OR(INDEX(U102='ICD-codes-stroke'!$A$22:$A$35,)),"2",IF(OR(INDEX(U102='ICD-codes-stroke'!$A$37:$A$64,)),"3","")))</f>
        <v>3</v>
      </c>
      <c r="AD102" s="1" t="str">
        <f>IF(COUNTIF(U102:AB102,"*"&amp;'ICD codes-diseases'!$A$15&amp;"*"),"YES",IF(COUNTIF(U102:AB102,"*"&amp;'ICD codes-diseases'!$A$16&amp;"*"),"YES",IF(COUNTIF(U102:AB102,"*"&amp;'ICD codes-diseases'!$A$17&amp;"*"),"YES",IF(COUNTIF(U102:AB102,"*"&amp;'ICD codes-diseases'!$A$18&amp;"*"),"YES",IF(COUNTIF(U102:AB102,"*"&amp;'ICD codes-diseases'!$A$19&amp;"*"),"YES",IF(COUNTIF(U102:AB102,"*"&amp;'ICD codes-diseases'!$A$20&amp;"*"),"YES",IF(COUNTIF(U102:AB102,"*"&amp;'ICD codes-diseases'!$A$21&amp;"*"),"YES",IF(COUNTIF(U102:AB102,"*"&amp;'ICD codes-diseases'!$A$22&amp;"*"),"YES",IF(COUNTIF(U102:AB102,"*"&amp;'ICD codes-diseases'!$A$23&amp;"*"),"YES",IF(COUNTIF(U102:AB102,"*"&amp;'ICD codes-diseases'!$A$24&amp;"*"),"YES",IF(COUNTIF(U102:AB102,"*"&amp;'ICD codes-diseases'!$A$25&amp;"*"),"YES",IF(COUNTIF(U102:AB102,"*"&amp;'ICD codes-diseases'!$A$26&amp;"*"),"YES",IF(COUNTIF(U102:AB102,"*"&amp;'ICD codes-diseases'!$A$27&amp;"*"),"YES",IF(COUNTIF(U102:AB102,"*"&amp;'ICD codes-diseases'!$A$28&amp;"*"),"YES",IF(COUNTIF(U102:AB102,"*"&amp;'ICD codes-diseases'!$A$29&amp;"*"),"YES",IF(COUNTIF(U102:AB102,"*"&amp;'ICD codes-diseases'!$A$30&amp;"*"),"YES","NO"))))))))))))))))</f>
        <v>NO</v>
      </c>
      <c r="AE102" s="1" t="str">
        <f>IF(COUNTIF(U102:AB102,"*"&amp;'ICD codes-diseases'!$A$92&amp;"*"),"YES","NO")</f>
        <v>YES</v>
      </c>
      <c r="AF102" s="10" t="str">
        <f>IF(COUNTIF(U102:AB102,"*"&amp;'ICD codes-diseases'!$A$34&amp;"*"),"YES",IF(COUNTIF(U102:AB102,"*"&amp;'ICD codes-diseases'!$A$35&amp;"*"),"YES",IF(COUNTIF(U102:AB102,"*"&amp;'ICD codes-diseases'!$A$36&amp;"*"),"YES",IF(COUNTIF(U102:AB102,"*"&amp;'ICD codes-diseases'!$A$37&amp;"*"),"YES",IF(COUNTIF(U102:AB102,"*"&amp;'ICD codes-diseases'!$A$38&amp;"*"),"YES",IF(COUNTIF(U102:AB102,"*"&amp;'ICD codes-diseases'!$A$39&amp;"*"),"YES","NO"))))))</f>
        <v>NO</v>
      </c>
      <c r="AG102" s="1" t="str">
        <f>IF(COUNTIF(U102:AB102,'ICD codes-diseases'!$A$113),"YES","NO")</f>
        <v>NO</v>
      </c>
      <c r="AH102" s="1" t="str">
        <f>IF(COUNTIF(U102:AB102,"*"&amp;'ICD codes-diseases'!$A$96&amp;"*"),"YES",IF(COUNTIF(U102:AB102,"*"&amp;'ICD codes-diseases'!$A$97&amp;"*"),"YES",IF(COUNTIF(U102:AB102,"*"&amp;'ICD codes-diseases'!$A$98&amp;"*"),"YES",IF(COUNTIF(U102:AB102,"*"&amp;'ICD codes-diseases'!$A$99&amp;"*"),"YES",IF(COUNTIF(U102:AB102,"*"&amp;'ICD codes-diseases'!$A$100&amp;"*"),"YES",IF(COUNTIF(U102:AB102,"*"&amp;'ICD codes-diseases'!$A$101&amp;"*"),"YES",IF(COUNTIF(U102:AB102,"*"&amp;'ICD codes-diseases'!$A$102&amp;"*"),"YES",IF(COUNTIF(U102:AB102,"*"&amp;'ICD codes-diseases'!$A$103&amp;"*"),"YES","NO"))))))))</f>
        <v>NO</v>
      </c>
      <c r="AI102" s="1" t="str">
        <f>IF(COUNTIF(U102:AB102,"*"&amp;'ICD codes-diseases'!$A$116&amp;"*"),"YES",IF(COUNTIF(U102:AB102,"*"&amp;'ICD codes-diseases'!$A$117&amp;"*"),"YES","NO"))</f>
        <v>NO</v>
      </c>
      <c r="AJ102" s="1" t="str">
        <f>IF(COUNTIF(U102:AB102,"*"&amp;'ICD codes-diseases'!$A$206&amp;"*"),"YES","NO")</f>
        <v>NO</v>
      </c>
      <c r="AK102" s="1" t="str">
        <f>IF(COUNTIF(U102:AB102,"*"&amp;'ICD codes-diseases'!$A$217&amp;"*"),"YES","NO")</f>
        <v>NO</v>
      </c>
      <c r="AL102" s="1" t="str">
        <f>IF(COUNTIF(U102:AB102,"*"&amp;'ICD codes-diseases'!$A$216&amp;"*"),"YES","NO")</f>
        <v>YES</v>
      </c>
      <c r="AM102" s="1" t="str">
        <f>IF(COUNTIF(U102:AB102,"*"&amp;'ICD codes-diseases'!$A$73&amp;"*"),"YES",IF(COUNTIF(U102:AB102,"*"&amp;'ICD codes-diseases'!$A$74&amp;"*"),"YES",IF(COUNTIF(U102:AB102,"*"&amp;'ICD codes-diseases'!$A$75&amp;"*"),"YES","NO")))</f>
        <v>YES</v>
      </c>
      <c r="AN102" s="1" t="str">
        <f>IF(COUNTIF(U102:AB102,"*"&amp;'ICD codes-diseases'!$A$76&amp;"*"),"YES",IF(COUNTIF(U102:AB102,"*"&amp;'ICD codes-diseases'!$A$77&amp;"*"),"YES",IF(COUNTIF(U102:AB102,"*"&amp;'ICD codes-diseases'!$A$78&amp;"*"),"YES","NO")))</f>
        <v>NO</v>
      </c>
      <c r="AO102" s="1" t="str">
        <f>IF(COUNTIF(U102:AB102,"*"&amp;'ICD codes-diseases'!$A$209&amp;"*"),"YES",IF(COUNTIF(U102:AB102,"*"&amp;'ICD codes-diseases'!$A$212&amp;"*"),"YES","NO"))</f>
        <v>NO</v>
      </c>
      <c r="AP102" s="1" t="str">
        <f>IF(COUNTIF(U102:AB102,"*"&amp;'ICD codes-diseases'!$A$47&amp;"*"),"YES",IF(COUNTIF(U102:AB102,"*"&amp;'ICD codes-diseases'!$A$48&amp;"*"),"YES",IF(COUNTIF(U102:AB102,"*"&amp;'ICD codes-diseases'!$A$49&amp;"*"),"YES",IF(COUNTIF(U102:AB102,"*"&amp;'ICD codes-diseases'!$A$50&amp;"*"),"YES",IF(COUNTIF(U102:AB102,"*"&amp;'ICD codes-diseases'!$A$52&amp;"*"),"YES",IF(COUNTIF(U102:AB102,"*"&amp;'ICD codes-diseases'!$A$53&amp;"*"),"YES",IF(COUNTIF(U102:AB102,"*"&amp;'ICD codes-diseases'!$A$54&amp;"*"),"YES",IF(COUNTIF(U102:AB102,"*"&amp;'ICD codes-diseases'!$A$55&amp;"*"),"YES",IF(COUNTIF(U102:AB102,"*"&amp;'ICD codes-diseases'!$A$56&amp;"*"),"YES",IF(COUNTIF(U102:AB102,"*"&amp;'ICD codes-diseases'!$A$57&amp;"*"),"YES",IF(COUNTIF(U102:AB102,"*"&amp;'ICD codes-diseases'!$A$58&amp;"*"),"YES",IF(COUNTIF(U102:AB102,"*"&amp;'ICD codes-diseases'!$A$60&amp;"*"),"YES",IF(COUNTIF(U102:AB102,"*"&amp;'ICD codes-diseases'!$A$61&amp;"*"),"YES","NO")))))))))))))</f>
        <v>NO</v>
      </c>
      <c r="AQ102" s="10" t="b">
        <f t="shared" si="13"/>
        <v>1</v>
      </c>
      <c r="AR102">
        <v>0</v>
      </c>
      <c r="AS102">
        <v>5</v>
      </c>
      <c r="AT102">
        <v>5</v>
      </c>
      <c r="AU102">
        <v>5</v>
      </c>
      <c r="AV102" t="b">
        <f t="shared" si="14"/>
        <v>1</v>
      </c>
      <c r="AW102">
        <v>1</v>
      </c>
      <c r="AX102">
        <v>83</v>
      </c>
      <c r="AY102">
        <v>60</v>
      </c>
      <c r="AZ102">
        <v>0</v>
      </c>
      <c r="BA102">
        <v>1</v>
      </c>
      <c r="BB102">
        <v>3</v>
      </c>
      <c r="BC102">
        <v>0</v>
      </c>
      <c r="BD102">
        <v>2</v>
      </c>
      <c r="BE102">
        <f t="shared" si="21"/>
        <v>2</v>
      </c>
      <c r="BF102" t="s">
        <v>37</v>
      </c>
      <c r="BG102" t="s">
        <v>38</v>
      </c>
      <c r="BH102">
        <f t="shared" si="22"/>
        <v>2</v>
      </c>
      <c r="BI102" t="s">
        <v>37</v>
      </c>
      <c r="BJ102" t="s">
        <v>38</v>
      </c>
      <c r="BK102" t="s">
        <v>37</v>
      </c>
      <c r="BL102" t="b">
        <v>0</v>
      </c>
      <c r="BM102" s="16">
        <v>0</v>
      </c>
      <c r="BN102" s="16">
        <v>0</v>
      </c>
      <c r="BO102" s="16">
        <v>7</v>
      </c>
      <c r="BP102" s="16">
        <v>7</v>
      </c>
      <c r="BQ102" s="16">
        <v>4</v>
      </c>
      <c r="BR102" s="16">
        <v>4</v>
      </c>
      <c r="BS102" s="16">
        <v>7</v>
      </c>
      <c r="BT102" s="16">
        <v>4</v>
      </c>
      <c r="BU102" s="16">
        <v>0</v>
      </c>
      <c r="BV102" s="16">
        <v>0</v>
      </c>
      <c r="BW102" s="16">
        <v>7</v>
      </c>
      <c r="BX102" s="16">
        <v>7</v>
      </c>
      <c r="BY102" s="16">
        <v>7</v>
      </c>
      <c r="BZ102" s="16">
        <v>4</v>
      </c>
      <c r="CA102" s="16">
        <v>7</v>
      </c>
      <c r="CB102" s="16">
        <v>4</v>
      </c>
      <c r="CC102" s="18">
        <v>7</v>
      </c>
      <c r="CD102" s="18">
        <v>7</v>
      </c>
      <c r="CE102" s="18">
        <v>7</v>
      </c>
      <c r="CF102" s="18">
        <v>7</v>
      </c>
      <c r="CG102" s="18">
        <v>7</v>
      </c>
      <c r="CH102" s="18">
        <v>4</v>
      </c>
      <c r="CI102" s="18">
        <v>4</v>
      </c>
      <c r="CJ102" s="18">
        <v>7</v>
      </c>
      <c r="CK102" s="18">
        <v>7</v>
      </c>
      <c r="CL102" s="18">
        <v>7</v>
      </c>
      <c r="CM102" s="18">
        <v>7</v>
      </c>
      <c r="CN102" s="18">
        <v>7</v>
      </c>
      <c r="CO102" s="18">
        <v>7</v>
      </c>
      <c r="CP102" s="18">
        <v>4</v>
      </c>
      <c r="CQ102" s="18">
        <v>4</v>
      </c>
      <c r="CR102" s="18">
        <v>7</v>
      </c>
      <c r="CS102">
        <f t="shared" si="15"/>
        <v>0</v>
      </c>
      <c r="CT102">
        <f t="shared" si="16"/>
        <v>9</v>
      </c>
      <c r="CU102">
        <f t="shared" si="17"/>
        <v>0</v>
      </c>
      <c r="CV102">
        <f t="shared" si="18"/>
        <v>9</v>
      </c>
      <c r="CW102">
        <v>0</v>
      </c>
      <c r="CX102">
        <v>0</v>
      </c>
      <c r="CY102">
        <v>4</v>
      </c>
      <c r="CZ102" t="b">
        <v>1</v>
      </c>
    </row>
    <row r="103" spans="1:104" x14ac:dyDescent="0.35">
      <c r="A103" s="10">
        <v>102</v>
      </c>
      <c r="B103" t="s">
        <v>435</v>
      </c>
      <c r="C103" s="1">
        <v>18324</v>
      </c>
      <c r="D103" s="9">
        <f t="shared" si="23"/>
        <v>68</v>
      </c>
      <c r="E103" s="9">
        <f t="shared" si="19"/>
        <v>3</v>
      </c>
      <c r="F103" s="1">
        <v>43341</v>
      </c>
      <c r="G103" s="3">
        <v>43412</v>
      </c>
      <c r="H103" s="12">
        <f t="shared" si="20"/>
        <v>2.3000000000000003</v>
      </c>
      <c r="I103">
        <v>3</v>
      </c>
      <c r="J103">
        <v>0</v>
      </c>
      <c r="K103">
        <f t="shared" si="12"/>
        <v>6</v>
      </c>
      <c r="L103" t="b">
        <v>0</v>
      </c>
      <c r="M103" t="b">
        <v>0</v>
      </c>
      <c r="N103" t="b">
        <v>0</v>
      </c>
      <c r="O103" t="b">
        <v>0</v>
      </c>
      <c r="P103" t="b">
        <v>0</v>
      </c>
      <c r="Q103" t="b">
        <v>0</v>
      </c>
      <c r="R103" t="b">
        <v>0</v>
      </c>
      <c r="S103" t="b">
        <v>1</v>
      </c>
      <c r="T103" t="b">
        <v>0</v>
      </c>
      <c r="U103" t="s">
        <v>49</v>
      </c>
      <c r="V103" t="s">
        <v>75</v>
      </c>
      <c r="W103" t="s">
        <v>43</v>
      </c>
      <c r="X103" t="s">
        <v>141</v>
      </c>
      <c r="Y103" t="s">
        <v>157</v>
      </c>
      <c r="AC103" s="11" t="str">
        <f>IF(OR(INDEX(U103='ICD-codes-stroke'!$A$1:$A$20,)),"1",IF(OR(INDEX(U103='ICD-codes-stroke'!$A$22:$A$35,)),"2",IF(OR(INDEX(U103='ICD-codes-stroke'!$A$37:$A$64,)),"3","")))</f>
        <v>3</v>
      </c>
      <c r="AD103" s="1" t="str">
        <f>IF(COUNTIF(U103:AB103,"*"&amp;'ICD codes-diseases'!$A$15&amp;"*"),"YES",IF(COUNTIF(U103:AB103,"*"&amp;'ICD codes-diseases'!$A$16&amp;"*"),"YES",IF(COUNTIF(U103:AB103,"*"&amp;'ICD codes-diseases'!$A$17&amp;"*"),"YES",IF(COUNTIF(U103:AB103,"*"&amp;'ICD codes-diseases'!$A$18&amp;"*"),"YES",IF(COUNTIF(U103:AB103,"*"&amp;'ICD codes-diseases'!$A$19&amp;"*"),"YES",IF(COUNTIF(U103:AB103,"*"&amp;'ICD codes-diseases'!$A$20&amp;"*"),"YES",IF(COUNTIF(U103:AB103,"*"&amp;'ICD codes-diseases'!$A$21&amp;"*"),"YES",IF(COUNTIF(U103:AB103,"*"&amp;'ICD codes-diseases'!$A$22&amp;"*"),"YES",IF(COUNTIF(U103:AB103,"*"&amp;'ICD codes-diseases'!$A$23&amp;"*"),"YES",IF(COUNTIF(U103:AB103,"*"&amp;'ICD codes-diseases'!$A$24&amp;"*"),"YES",IF(COUNTIF(U103:AB103,"*"&amp;'ICD codes-diseases'!$A$25&amp;"*"),"YES",IF(COUNTIF(U103:AB103,"*"&amp;'ICD codes-diseases'!$A$26&amp;"*"),"YES",IF(COUNTIF(U103:AB103,"*"&amp;'ICD codes-diseases'!$A$27&amp;"*"),"YES",IF(COUNTIF(U103:AB103,"*"&amp;'ICD codes-diseases'!$A$28&amp;"*"),"YES",IF(COUNTIF(U103:AB103,"*"&amp;'ICD codes-diseases'!$A$29&amp;"*"),"YES",IF(COUNTIF(U103:AB103,"*"&amp;'ICD codes-diseases'!$A$30&amp;"*"),"YES","NO"))))))))))))))))</f>
        <v>NO</v>
      </c>
      <c r="AE103" s="1" t="str">
        <f>IF(COUNTIF(U103:AB103,"*"&amp;'ICD codes-diseases'!$A$92&amp;"*"),"YES","NO")</f>
        <v>NO</v>
      </c>
      <c r="AF103" s="10" t="str">
        <f>IF(COUNTIF(U103:AB103,"*"&amp;'ICD codes-diseases'!$A$34&amp;"*"),"YES",IF(COUNTIF(U103:AB103,"*"&amp;'ICD codes-diseases'!$A$35&amp;"*"),"YES",IF(COUNTIF(U103:AB103,"*"&amp;'ICD codes-diseases'!$A$36&amp;"*"),"YES",IF(COUNTIF(U103:AB103,"*"&amp;'ICD codes-diseases'!$A$37&amp;"*"),"YES",IF(COUNTIF(U103:AB103,"*"&amp;'ICD codes-diseases'!$A$38&amp;"*"),"YES",IF(COUNTIF(U103:AB103,"*"&amp;'ICD codes-diseases'!$A$39&amp;"*"),"YES","NO"))))))</f>
        <v>NO</v>
      </c>
      <c r="AG103" s="1" t="str">
        <f>IF(COUNTIF(U103:AB103,'ICD codes-diseases'!$A$113),"YES","NO")</f>
        <v>NO</v>
      </c>
      <c r="AH103" s="1" t="str">
        <f>IF(COUNTIF(U103:AB103,"*"&amp;'ICD codes-diseases'!$A$96&amp;"*"),"YES",IF(COUNTIF(U103:AB103,"*"&amp;'ICD codes-diseases'!$A$97&amp;"*"),"YES",IF(COUNTIF(U103:AB103,"*"&amp;'ICD codes-diseases'!$A$98&amp;"*"),"YES",IF(COUNTIF(U103:AB103,"*"&amp;'ICD codes-diseases'!$A$99&amp;"*"),"YES",IF(COUNTIF(U103:AB103,"*"&amp;'ICD codes-diseases'!$A$100&amp;"*"),"YES",IF(COUNTIF(U103:AB103,"*"&amp;'ICD codes-diseases'!$A$101&amp;"*"),"YES",IF(COUNTIF(U103:AB103,"*"&amp;'ICD codes-diseases'!$A$102&amp;"*"),"YES",IF(COUNTIF(U103:AB103,"*"&amp;'ICD codes-diseases'!$A$103&amp;"*"),"YES","NO"))))))))</f>
        <v>NO</v>
      </c>
      <c r="AI103" s="1" t="str">
        <f>IF(COUNTIF(U103:AB103,"*"&amp;'ICD codes-diseases'!$A$116&amp;"*"),"YES",IF(COUNTIF(U103:AB103,"*"&amp;'ICD codes-diseases'!$A$117&amp;"*"),"YES","NO"))</f>
        <v>NO</v>
      </c>
      <c r="AJ103" s="1" t="str">
        <f>IF(COUNTIF(U103:AB103,"*"&amp;'ICD codes-diseases'!$A$206&amp;"*"),"YES","NO")</f>
        <v>NO</v>
      </c>
      <c r="AK103" s="1" t="str">
        <f>IF(COUNTIF(U103:AB103,"*"&amp;'ICD codes-diseases'!$A$217&amp;"*"),"YES","NO")</f>
        <v>NO</v>
      </c>
      <c r="AL103" s="1" t="str">
        <f>IF(COUNTIF(U103:AB103,"*"&amp;'ICD codes-diseases'!$A$216&amp;"*"),"YES","NO")</f>
        <v>NO</v>
      </c>
      <c r="AM103" s="1" t="str">
        <f>IF(COUNTIF(U103:AB103,"*"&amp;'ICD codes-diseases'!$A$73&amp;"*"),"YES",IF(COUNTIF(U103:AB103,"*"&amp;'ICD codes-diseases'!$A$74&amp;"*"),"YES",IF(COUNTIF(U103:AB103,"*"&amp;'ICD codes-diseases'!$A$75&amp;"*"),"YES","NO")))</f>
        <v>YES</v>
      </c>
      <c r="AN103" s="1" t="str">
        <f>IF(COUNTIF(U103:AB103,"*"&amp;'ICD codes-diseases'!$A$76&amp;"*"),"YES",IF(COUNTIF(U103:AB103,"*"&amp;'ICD codes-diseases'!$A$77&amp;"*"),"YES",IF(COUNTIF(U103:AB103,"*"&amp;'ICD codes-diseases'!$A$78&amp;"*"),"YES","NO")))</f>
        <v>NO</v>
      </c>
      <c r="AO103" s="1" t="str">
        <f>IF(COUNTIF(U103:AB103,"*"&amp;'ICD codes-diseases'!$A$209&amp;"*"),"YES",IF(COUNTIF(U103:AB103,"*"&amp;'ICD codes-diseases'!$A$212&amp;"*"),"YES","NO"))</f>
        <v>NO</v>
      </c>
      <c r="AP103" s="1" t="str">
        <f>IF(COUNTIF(U103:AB103,"*"&amp;'ICD codes-diseases'!$A$47&amp;"*"),"YES",IF(COUNTIF(U103:AB103,"*"&amp;'ICD codes-diseases'!$A$48&amp;"*"),"YES",IF(COUNTIF(U103:AB103,"*"&amp;'ICD codes-diseases'!$A$49&amp;"*"),"YES",IF(COUNTIF(U103:AB103,"*"&amp;'ICD codes-diseases'!$A$50&amp;"*"),"YES",IF(COUNTIF(U103:AB103,"*"&amp;'ICD codes-diseases'!$A$52&amp;"*"),"YES",IF(COUNTIF(U103:AB103,"*"&amp;'ICD codes-diseases'!$A$53&amp;"*"),"YES",IF(COUNTIF(U103:AB103,"*"&amp;'ICD codes-diseases'!$A$54&amp;"*"),"YES",IF(COUNTIF(U103:AB103,"*"&amp;'ICD codes-diseases'!$A$55&amp;"*"),"YES",IF(COUNTIF(U103:AB103,"*"&amp;'ICD codes-diseases'!$A$56&amp;"*"),"YES",IF(COUNTIF(U103:AB103,"*"&amp;'ICD codes-diseases'!$A$57&amp;"*"),"YES",IF(COUNTIF(U103:AB103,"*"&amp;'ICD codes-diseases'!$A$58&amp;"*"),"YES",IF(COUNTIF(U103:AB103,"*"&amp;'ICD codes-diseases'!$A$60&amp;"*"),"YES",IF(COUNTIF(U103:AB103,"*"&amp;'ICD codes-diseases'!$A$61&amp;"*"),"YES","NO")))))))))))))</f>
        <v>NO</v>
      </c>
      <c r="AQ103" s="10" t="b">
        <f t="shared" si="13"/>
        <v>1</v>
      </c>
      <c r="AR103">
        <v>0</v>
      </c>
      <c r="AS103">
        <v>5</v>
      </c>
      <c r="AT103">
        <v>5</v>
      </c>
      <c r="AU103">
        <v>5</v>
      </c>
      <c r="AV103" t="b">
        <f t="shared" si="14"/>
        <v>0</v>
      </c>
      <c r="AW103">
        <v>0</v>
      </c>
      <c r="AX103">
        <v>61</v>
      </c>
      <c r="AY103">
        <v>10</v>
      </c>
      <c r="AZ103">
        <v>2</v>
      </c>
      <c r="BA103">
        <v>1</v>
      </c>
      <c r="BB103">
        <v>4</v>
      </c>
      <c r="BC103">
        <v>0</v>
      </c>
      <c r="BD103">
        <v>1</v>
      </c>
      <c r="BE103">
        <f t="shared" si="21"/>
        <v>2</v>
      </c>
      <c r="BF103" t="s">
        <v>37</v>
      </c>
      <c r="BG103" t="s">
        <v>38</v>
      </c>
      <c r="BH103">
        <f t="shared" si="22"/>
        <v>0</v>
      </c>
      <c r="BI103" t="s">
        <v>37</v>
      </c>
      <c r="BJ103" t="s">
        <v>37</v>
      </c>
      <c r="BK103" t="s">
        <v>37</v>
      </c>
      <c r="BL103" t="b">
        <v>1</v>
      </c>
      <c r="BM103" s="16">
        <v>4</v>
      </c>
      <c r="BN103" s="16">
        <v>4</v>
      </c>
      <c r="BO103" s="16">
        <v>4</v>
      </c>
      <c r="BP103" s="16">
        <v>4</v>
      </c>
      <c r="BQ103" s="16">
        <v>4</v>
      </c>
      <c r="BR103" s="16">
        <v>4</v>
      </c>
      <c r="BS103" s="16">
        <v>7</v>
      </c>
      <c r="BT103" s="16">
        <v>4</v>
      </c>
      <c r="BU103" s="16">
        <v>4</v>
      </c>
      <c r="BV103" s="16">
        <v>4</v>
      </c>
      <c r="BW103" s="16">
        <v>4</v>
      </c>
      <c r="BX103" s="16">
        <v>4</v>
      </c>
      <c r="BY103" s="16">
        <v>4</v>
      </c>
      <c r="BZ103" s="16">
        <v>4</v>
      </c>
      <c r="CA103" s="16">
        <v>4</v>
      </c>
      <c r="CB103" s="16">
        <v>4</v>
      </c>
      <c r="CC103" s="18">
        <v>7</v>
      </c>
      <c r="CD103" s="18">
        <v>7</v>
      </c>
      <c r="CE103" s="18">
        <v>7</v>
      </c>
      <c r="CF103" s="18">
        <v>4</v>
      </c>
      <c r="CG103" s="18">
        <v>4</v>
      </c>
      <c r="CH103" s="18">
        <v>4</v>
      </c>
      <c r="CI103" s="18">
        <v>4</v>
      </c>
      <c r="CJ103" s="18">
        <v>4</v>
      </c>
      <c r="CK103" s="18">
        <v>7</v>
      </c>
      <c r="CL103" s="18">
        <v>7</v>
      </c>
      <c r="CM103" s="18">
        <v>7</v>
      </c>
      <c r="CN103" s="18">
        <v>5</v>
      </c>
      <c r="CO103" s="18">
        <v>4</v>
      </c>
      <c r="CP103" s="18">
        <v>4</v>
      </c>
      <c r="CQ103" s="18">
        <v>4</v>
      </c>
      <c r="CR103" s="18">
        <v>4</v>
      </c>
      <c r="CS103">
        <f t="shared" si="15"/>
        <v>0</v>
      </c>
      <c r="CT103">
        <f t="shared" si="16"/>
        <v>25</v>
      </c>
      <c r="CU103">
        <f t="shared" si="17"/>
        <v>0</v>
      </c>
      <c r="CV103">
        <f t="shared" si="18"/>
        <v>25</v>
      </c>
      <c r="CW103">
        <v>1</v>
      </c>
      <c r="CX103">
        <v>1</v>
      </c>
      <c r="CY103">
        <v>4</v>
      </c>
      <c r="CZ103" t="b">
        <v>1</v>
      </c>
    </row>
    <row r="104" spans="1:104" x14ac:dyDescent="0.35">
      <c r="A104" s="10">
        <v>103</v>
      </c>
      <c r="B104" t="s">
        <v>435</v>
      </c>
      <c r="C104" s="1">
        <v>18893</v>
      </c>
      <c r="D104" s="9">
        <f t="shared" si="23"/>
        <v>67</v>
      </c>
      <c r="E104" s="9">
        <f t="shared" si="19"/>
        <v>3</v>
      </c>
      <c r="F104" s="1">
        <v>42265</v>
      </c>
      <c r="G104" s="3">
        <v>43412</v>
      </c>
      <c r="H104" s="12">
        <f t="shared" si="20"/>
        <v>37.666666666666664</v>
      </c>
      <c r="I104">
        <v>4</v>
      </c>
      <c r="J104">
        <v>1</v>
      </c>
      <c r="K104">
        <f t="shared" si="12"/>
        <v>6</v>
      </c>
      <c r="L104" t="b">
        <v>0</v>
      </c>
      <c r="M104" t="b">
        <v>0</v>
      </c>
      <c r="N104" t="b">
        <v>0</v>
      </c>
      <c r="O104" t="b">
        <v>0</v>
      </c>
      <c r="P104" t="b">
        <v>0</v>
      </c>
      <c r="Q104" t="b">
        <v>0</v>
      </c>
      <c r="R104" t="b">
        <v>0</v>
      </c>
      <c r="S104" t="b">
        <v>1</v>
      </c>
      <c r="T104" t="b">
        <v>0</v>
      </c>
      <c r="U104" t="s">
        <v>49</v>
      </c>
      <c r="V104" t="s">
        <v>158</v>
      </c>
      <c r="W104" t="s">
        <v>40</v>
      </c>
      <c r="X104" t="s">
        <v>43</v>
      </c>
      <c r="Y104" t="s">
        <v>213</v>
      </c>
      <c r="AC104" s="11" t="str">
        <f>IF(OR(INDEX(U104='ICD-codes-stroke'!$A$1:$A$20,)),"1",IF(OR(INDEX(U104='ICD-codes-stroke'!$A$22:$A$35,)),"2",IF(OR(INDEX(U104='ICD-codes-stroke'!$A$37:$A$64,)),"3","")))</f>
        <v>3</v>
      </c>
      <c r="AD104" s="1" t="str">
        <f>IF(COUNTIF(U104:AB104,"*"&amp;'ICD codes-diseases'!$A$15&amp;"*"),"YES",IF(COUNTIF(U104:AB104,"*"&amp;'ICD codes-diseases'!$A$16&amp;"*"),"YES",IF(COUNTIF(U104:AB104,"*"&amp;'ICD codes-diseases'!$A$17&amp;"*"),"YES",IF(COUNTIF(U104:AB104,"*"&amp;'ICD codes-diseases'!$A$18&amp;"*"),"YES",IF(COUNTIF(U104:AB104,"*"&amp;'ICD codes-diseases'!$A$19&amp;"*"),"YES",IF(COUNTIF(U104:AB104,"*"&amp;'ICD codes-diseases'!$A$20&amp;"*"),"YES",IF(COUNTIF(U104:AB104,"*"&amp;'ICD codes-diseases'!$A$21&amp;"*"),"YES",IF(COUNTIF(U104:AB104,"*"&amp;'ICD codes-diseases'!$A$22&amp;"*"),"YES",IF(COUNTIF(U104:AB104,"*"&amp;'ICD codes-diseases'!$A$23&amp;"*"),"YES",IF(COUNTIF(U104:AB104,"*"&amp;'ICD codes-diseases'!$A$24&amp;"*"),"YES",IF(COUNTIF(U104:AB104,"*"&amp;'ICD codes-diseases'!$A$25&amp;"*"),"YES",IF(COUNTIF(U104:AB104,"*"&amp;'ICD codes-diseases'!$A$26&amp;"*"),"YES",IF(COUNTIF(U104:AB104,"*"&amp;'ICD codes-diseases'!$A$27&amp;"*"),"YES",IF(COUNTIF(U104:AB104,"*"&amp;'ICD codes-diseases'!$A$28&amp;"*"),"YES",IF(COUNTIF(U104:AB104,"*"&amp;'ICD codes-diseases'!$A$29&amp;"*"),"YES",IF(COUNTIF(U104:AB104,"*"&amp;'ICD codes-diseases'!$A$30&amp;"*"),"YES","NO"))))))))))))))))</f>
        <v>NO</v>
      </c>
      <c r="AE104" s="1" t="str">
        <f>IF(COUNTIF(U104:AB104,"*"&amp;'ICD codes-diseases'!$A$92&amp;"*"),"YES","NO")</f>
        <v>NO</v>
      </c>
      <c r="AF104" s="10" t="str">
        <f>IF(COUNTIF(U104:AB104,"*"&amp;'ICD codes-diseases'!$A$34&amp;"*"),"YES",IF(COUNTIF(U104:AB104,"*"&amp;'ICD codes-diseases'!$A$35&amp;"*"),"YES",IF(COUNTIF(U104:AB104,"*"&amp;'ICD codes-diseases'!$A$36&amp;"*"),"YES",IF(COUNTIF(U104:AB104,"*"&amp;'ICD codes-diseases'!$A$37&amp;"*"),"YES",IF(COUNTIF(U104:AB104,"*"&amp;'ICD codes-diseases'!$A$38&amp;"*"),"YES",IF(COUNTIF(U104:AB104,"*"&amp;'ICD codes-diseases'!$A$39&amp;"*"),"YES","NO"))))))</f>
        <v>NO</v>
      </c>
      <c r="AG104" s="1" t="str">
        <f>IF(COUNTIF(U104:AB104,'ICD codes-diseases'!$A$113),"YES","NO")</f>
        <v>NO</v>
      </c>
      <c r="AH104" s="1" t="str">
        <f>IF(COUNTIF(U104:AB104,"*"&amp;'ICD codes-diseases'!$A$96&amp;"*"),"YES",IF(COUNTIF(U104:AB104,"*"&amp;'ICD codes-diseases'!$A$97&amp;"*"),"YES",IF(COUNTIF(U104:AB104,"*"&amp;'ICD codes-diseases'!$A$98&amp;"*"),"YES",IF(COUNTIF(U104:AB104,"*"&amp;'ICD codes-diseases'!$A$99&amp;"*"),"YES",IF(COUNTIF(U104:AB104,"*"&amp;'ICD codes-diseases'!$A$100&amp;"*"),"YES",IF(COUNTIF(U104:AB104,"*"&amp;'ICD codes-diseases'!$A$101&amp;"*"),"YES",IF(COUNTIF(U104:AB104,"*"&amp;'ICD codes-diseases'!$A$102&amp;"*"),"YES",IF(COUNTIF(U104:AB104,"*"&amp;'ICD codes-diseases'!$A$103&amp;"*"),"YES","NO"))))))))</f>
        <v>NO</v>
      </c>
      <c r="AI104" s="1" t="str">
        <f>IF(COUNTIF(U104:AB104,"*"&amp;'ICD codes-diseases'!$A$116&amp;"*"),"YES",IF(COUNTIF(U104:AB104,"*"&amp;'ICD codes-diseases'!$A$117&amp;"*"),"YES","NO"))</f>
        <v>NO</v>
      </c>
      <c r="AJ104" s="1" t="str">
        <f>IF(COUNTIF(U104:AB104,"*"&amp;'ICD codes-diseases'!$A$206&amp;"*"),"YES","NO")</f>
        <v>NO</v>
      </c>
      <c r="AK104" s="1" t="str">
        <f>IF(COUNTIF(U104:AB104,"*"&amp;'ICD codes-diseases'!$A$217&amp;"*"),"YES","NO")</f>
        <v>NO</v>
      </c>
      <c r="AL104" s="1" t="str">
        <f>IF(COUNTIF(U104:AB104,"*"&amp;'ICD codes-diseases'!$A$216&amp;"*"),"YES","NO")</f>
        <v>NO</v>
      </c>
      <c r="AM104" s="1" t="str">
        <f>IF(COUNTIF(U104:AB104,"*"&amp;'ICD codes-diseases'!$A$73&amp;"*"),"YES",IF(COUNTIF(U104:AB104,"*"&amp;'ICD codes-diseases'!$A$74&amp;"*"),"YES",IF(COUNTIF(U104:AB104,"*"&amp;'ICD codes-diseases'!$A$75&amp;"*"),"YES","NO")))</f>
        <v>YES</v>
      </c>
      <c r="AN104" s="1" t="str">
        <f>IF(COUNTIF(U104:AB104,"*"&amp;'ICD codes-diseases'!$A$76&amp;"*"),"YES",IF(COUNTIF(U104:AB104,"*"&amp;'ICD codes-diseases'!$A$77&amp;"*"),"YES",IF(COUNTIF(U104:AB104,"*"&amp;'ICD codes-diseases'!$A$78&amp;"*"),"YES","NO")))</f>
        <v>NO</v>
      </c>
      <c r="AO104" s="1" t="str">
        <f>IF(COUNTIF(U104:AB104,"*"&amp;'ICD codes-diseases'!$A$209&amp;"*"),"YES",IF(COUNTIF(U104:AB104,"*"&amp;'ICD codes-diseases'!$A$212&amp;"*"),"YES","NO"))</f>
        <v>NO</v>
      </c>
      <c r="AP104" s="1" t="str">
        <f>IF(COUNTIF(U104:AB104,"*"&amp;'ICD codes-diseases'!$A$47&amp;"*"),"YES",IF(COUNTIF(U104:AB104,"*"&amp;'ICD codes-diseases'!$A$48&amp;"*"),"YES",IF(COUNTIF(U104:AB104,"*"&amp;'ICD codes-diseases'!$A$49&amp;"*"),"YES",IF(COUNTIF(U104:AB104,"*"&amp;'ICD codes-diseases'!$A$50&amp;"*"),"YES",IF(COUNTIF(U104:AB104,"*"&amp;'ICD codes-diseases'!$A$52&amp;"*"),"YES",IF(COUNTIF(U104:AB104,"*"&amp;'ICD codes-diseases'!$A$53&amp;"*"),"YES",IF(COUNTIF(U104:AB104,"*"&amp;'ICD codes-diseases'!$A$54&amp;"*"),"YES",IF(COUNTIF(U104:AB104,"*"&amp;'ICD codes-diseases'!$A$55&amp;"*"),"YES",IF(COUNTIF(U104:AB104,"*"&amp;'ICD codes-diseases'!$A$56&amp;"*"),"YES",IF(COUNTIF(U104:AB104,"*"&amp;'ICD codes-diseases'!$A$57&amp;"*"),"YES",IF(COUNTIF(U104:AB104,"*"&amp;'ICD codes-diseases'!$A$58&amp;"*"),"YES",IF(COUNTIF(U104:AB104,"*"&amp;'ICD codes-diseases'!$A$60&amp;"*"),"YES",IF(COUNTIF(U104:AB104,"*"&amp;'ICD codes-diseases'!$A$61&amp;"*"),"YES","NO")))))))))))))</f>
        <v>NO</v>
      </c>
      <c r="AQ104" s="10" t="b">
        <f t="shared" si="13"/>
        <v>0</v>
      </c>
      <c r="AR104">
        <v>5</v>
      </c>
      <c r="AS104">
        <v>5</v>
      </c>
      <c r="AT104">
        <v>5</v>
      </c>
      <c r="AU104">
        <v>5</v>
      </c>
      <c r="AV104" t="b">
        <f t="shared" si="14"/>
        <v>0</v>
      </c>
      <c r="AW104">
        <v>0</v>
      </c>
      <c r="AX104">
        <v>114</v>
      </c>
      <c r="AY104">
        <v>80</v>
      </c>
      <c r="AZ104">
        <v>1</v>
      </c>
      <c r="BA104">
        <v>1</v>
      </c>
      <c r="BB104">
        <v>3</v>
      </c>
      <c r="BC104">
        <v>0</v>
      </c>
      <c r="BD104">
        <v>1</v>
      </c>
      <c r="BE104">
        <f t="shared" si="21"/>
        <v>3</v>
      </c>
      <c r="BF104" t="s">
        <v>38</v>
      </c>
      <c r="BG104" t="s">
        <v>38</v>
      </c>
      <c r="BH104">
        <f t="shared" si="22"/>
        <v>3</v>
      </c>
      <c r="BI104" t="s">
        <v>38</v>
      </c>
      <c r="BJ104" t="s">
        <v>38</v>
      </c>
      <c r="BK104" t="s">
        <v>37</v>
      </c>
      <c r="BL104" t="b">
        <v>0</v>
      </c>
      <c r="BM104" s="16">
        <v>4</v>
      </c>
      <c r="BN104" s="16">
        <v>4</v>
      </c>
      <c r="BO104" s="16">
        <v>7</v>
      </c>
      <c r="BP104" s="16">
        <v>7</v>
      </c>
      <c r="BQ104" s="16">
        <v>4</v>
      </c>
      <c r="BR104" s="16">
        <v>7</v>
      </c>
      <c r="BS104" s="16">
        <v>4</v>
      </c>
      <c r="BT104" s="16">
        <v>4</v>
      </c>
      <c r="BU104" s="16">
        <v>4</v>
      </c>
      <c r="BV104" s="16">
        <v>4</v>
      </c>
      <c r="BW104" s="16">
        <v>7</v>
      </c>
      <c r="BX104" s="16">
        <v>4</v>
      </c>
      <c r="BY104" s="16">
        <v>7</v>
      </c>
      <c r="BZ104" s="16">
        <v>7</v>
      </c>
      <c r="CA104" s="16">
        <v>4</v>
      </c>
      <c r="CB104" s="16">
        <v>4</v>
      </c>
      <c r="CC104" s="18">
        <v>0</v>
      </c>
      <c r="CD104" s="18">
        <v>0</v>
      </c>
      <c r="CE104" s="18">
        <v>7</v>
      </c>
      <c r="CF104" s="18">
        <v>7</v>
      </c>
      <c r="CG104" s="18">
        <v>7</v>
      </c>
      <c r="CH104" s="18">
        <v>4</v>
      </c>
      <c r="CI104" s="18">
        <v>4</v>
      </c>
      <c r="CJ104" s="18">
        <v>7</v>
      </c>
      <c r="CK104" s="18">
        <v>0</v>
      </c>
      <c r="CL104" s="18">
        <v>0</v>
      </c>
      <c r="CM104" s="18">
        <v>7</v>
      </c>
      <c r="CN104" s="18">
        <v>7</v>
      </c>
      <c r="CO104" s="18">
        <v>4</v>
      </c>
      <c r="CP104" s="18">
        <v>4</v>
      </c>
      <c r="CQ104" s="18">
        <v>4</v>
      </c>
      <c r="CR104" s="18">
        <v>4</v>
      </c>
      <c r="CS104">
        <f t="shared" si="15"/>
        <v>0</v>
      </c>
      <c r="CT104">
        <f t="shared" si="16"/>
        <v>16</v>
      </c>
      <c r="CU104">
        <f t="shared" si="17"/>
        <v>0</v>
      </c>
      <c r="CV104">
        <f t="shared" si="18"/>
        <v>16</v>
      </c>
      <c r="CW104">
        <v>0</v>
      </c>
      <c r="CX104">
        <v>0</v>
      </c>
      <c r="CY104">
        <v>4</v>
      </c>
      <c r="CZ104" t="b">
        <v>1</v>
      </c>
    </row>
    <row r="105" spans="1:104" x14ac:dyDescent="0.35">
      <c r="A105" s="10">
        <v>104</v>
      </c>
      <c r="B105" t="s">
        <v>436</v>
      </c>
      <c r="C105" s="1">
        <v>31357</v>
      </c>
      <c r="D105" s="9">
        <f t="shared" si="23"/>
        <v>33</v>
      </c>
      <c r="E105" s="9">
        <f t="shared" si="19"/>
        <v>1</v>
      </c>
      <c r="F105" s="1">
        <v>43364</v>
      </c>
      <c r="G105" s="3">
        <v>43412</v>
      </c>
      <c r="H105" s="12">
        <f t="shared" si="20"/>
        <v>1.5666666666666669</v>
      </c>
      <c r="I105">
        <v>3</v>
      </c>
      <c r="J105">
        <v>2</v>
      </c>
      <c r="K105">
        <f t="shared" si="12"/>
        <v>1</v>
      </c>
      <c r="L105" t="b">
        <v>1</v>
      </c>
      <c r="M105" t="b">
        <v>0</v>
      </c>
      <c r="N105" t="b">
        <v>0</v>
      </c>
      <c r="O105" t="b">
        <v>0</v>
      </c>
      <c r="P105" t="b">
        <v>0</v>
      </c>
      <c r="Q105" t="b">
        <v>0</v>
      </c>
      <c r="R105" t="b">
        <v>0</v>
      </c>
      <c r="S105" t="b">
        <v>0</v>
      </c>
      <c r="T105" t="b">
        <v>0</v>
      </c>
      <c r="U105" t="s">
        <v>61</v>
      </c>
      <c r="V105" t="s">
        <v>84</v>
      </c>
      <c r="W105" t="s">
        <v>43</v>
      </c>
      <c r="X105" t="s">
        <v>129</v>
      </c>
      <c r="Y105" t="s">
        <v>66</v>
      </c>
      <c r="AC105" s="11" t="str">
        <f>IF(OR(INDEX(U105='ICD-codes-stroke'!$A$1:$A$20,)),"1",IF(OR(INDEX(U105='ICD-codes-stroke'!$A$22:$A$35,)),"2",IF(OR(INDEX(U105='ICD-codes-stroke'!$A$37:$A$64,)),"3","")))</f>
        <v>2</v>
      </c>
      <c r="AD105" s="1" t="str">
        <f>IF(COUNTIF(U105:AB105,"*"&amp;'ICD codes-diseases'!$A$15&amp;"*"),"YES",IF(COUNTIF(U105:AB105,"*"&amp;'ICD codes-diseases'!$A$16&amp;"*"),"YES",IF(COUNTIF(U105:AB105,"*"&amp;'ICD codes-diseases'!$A$17&amp;"*"),"YES",IF(COUNTIF(U105:AB105,"*"&amp;'ICD codes-diseases'!$A$18&amp;"*"),"YES",IF(COUNTIF(U105:AB105,"*"&amp;'ICD codes-diseases'!$A$19&amp;"*"),"YES",IF(COUNTIF(U105:AB105,"*"&amp;'ICD codes-diseases'!$A$20&amp;"*"),"YES",IF(COUNTIF(U105:AB105,"*"&amp;'ICD codes-diseases'!$A$21&amp;"*"),"YES",IF(COUNTIF(U105:AB105,"*"&amp;'ICD codes-diseases'!$A$22&amp;"*"),"YES",IF(COUNTIF(U105:AB105,"*"&amp;'ICD codes-diseases'!$A$23&amp;"*"),"YES",IF(COUNTIF(U105:AB105,"*"&amp;'ICD codes-diseases'!$A$24&amp;"*"),"YES",IF(COUNTIF(U105:AB105,"*"&amp;'ICD codes-diseases'!$A$25&amp;"*"),"YES",IF(COUNTIF(U105:AB105,"*"&amp;'ICD codes-diseases'!$A$26&amp;"*"),"YES",IF(COUNTIF(U105:AB105,"*"&amp;'ICD codes-diseases'!$A$27&amp;"*"),"YES",IF(COUNTIF(U105:AB105,"*"&amp;'ICD codes-diseases'!$A$28&amp;"*"),"YES",IF(COUNTIF(U105:AB105,"*"&amp;'ICD codes-diseases'!$A$29&amp;"*"),"YES",IF(COUNTIF(U105:AB105,"*"&amp;'ICD codes-diseases'!$A$30&amp;"*"),"YES","NO"))))))))))))))))</f>
        <v>NO</v>
      </c>
      <c r="AE105" s="1" t="str">
        <f>IF(COUNTIF(U105:AB105,"*"&amp;'ICD codes-diseases'!$A$92&amp;"*"),"YES","NO")</f>
        <v>NO</v>
      </c>
      <c r="AF105" s="10" t="str">
        <f>IF(COUNTIF(U105:AB105,"*"&amp;'ICD codes-diseases'!$A$34&amp;"*"),"YES",IF(COUNTIF(U105:AB105,"*"&amp;'ICD codes-diseases'!$A$35&amp;"*"),"YES",IF(COUNTIF(U105:AB105,"*"&amp;'ICD codes-diseases'!$A$36&amp;"*"),"YES",IF(COUNTIF(U105:AB105,"*"&amp;'ICD codes-diseases'!$A$37&amp;"*"),"YES",IF(COUNTIF(U105:AB105,"*"&amp;'ICD codes-diseases'!$A$38&amp;"*"),"YES",IF(COUNTIF(U105:AB105,"*"&amp;'ICD codes-diseases'!$A$39&amp;"*"),"YES","NO"))))))</f>
        <v>NO</v>
      </c>
      <c r="AG105" s="1" t="str">
        <f>IF(COUNTIF(U105:AB105,'ICD codes-diseases'!$A$113),"YES","NO")</f>
        <v>NO</v>
      </c>
      <c r="AH105" s="1" t="str">
        <f>IF(COUNTIF(U105:AB105,"*"&amp;'ICD codes-diseases'!$A$96&amp;"*"),"YES",IF(COUNTIF(U105:AB105,"*"&amp;'ICD codes-diseases'!$A$97&amp;"*"),"YES",IF(COUNTIF(U105:AB105,"*"&amp;'ICD codes-diseases'!$A$98&amp;"*"),"YES",IF(COUNTIF(U105:AB105,"*"&amp;'ICD codes-diseases'!$A$99&amp;"*"),"YES",IF(COUNTIF(U105:AB105,"*"&amp;'ICD codes-diseases'!$A$100&amp;"*"),"YES",IF(COUNTIF(U105:AB105,"*"&amp;'ICD codes-diseases'!$A$101&amp;"*"),"YES",IF(COUNTIF(U105:AB105,"*"&amp;'ICD codes-diseases'!$A$102&amp;"*"),"YES",IF(COUNTIF(U105:AB105,"*"&amp;'ICD codes-diseases'!$A$103&amp;"*"),"YES","NO"))))))))</f>
        <v>NO</v>
      </c>
      <c r="AI105" s="1" t="str">
        <f>IF(COUNTIF(U105:AB105,"*"&amp;'ICD codes-diseases'!$A$116&amp;"*"),"YES",IF(COUNTIF(U105:AB105,"*"&amp;'ICD codes-diseases'!$A$117&amp;"*"),"YES","NO"))</f>
        <v>NO</v>
      </c>
      <c r="AJ105" s="1" t="str">
        <f>IF(COUNTIF(U105:AB105,"*"&amp;'ICD codes-diseases'!$A$206&amp;"*"),"YES","NO")</f>
        <v>NO</v>
      </c>
      <c r="AK105" s="1" t="str">
        <f>IF(COUNTIF(U105:AB105,"*"&amp;'ICD codes-diseases'!$A$217&amp;"*"),"YES","NO")</f>
        <v>NO</v>
      </c>
      <c r="AL105" s="1" t="str">
        <f>IF(COUNTIF(U105:AB105,"*"&amp;'ICD codes-diseases'!$A$216&amp;"*"),"YES","NO")</f>
        <v>NO</v>
      </c>
      <c r="AM105" s="1" t="str">
        <f>IF(COUNTIF(U105:AB105,"*"&amp;'ICD codes-diseases'!$A$73&amp;"*"),"YES",IF(COUNTIF(U105:AB105,"*"&amp;'ICD codes-diseases'!$A$74&amp;"*"),"YES",IF(COUNTIF(U105:AB105,"*"&amp;'ICD codes-diseases'!$A$75&amp;"*"),"YES","NO")))</f>
        <v>YES</v>
      </c>
      <c r="AN105" s="1" t="str">
        <f>IF(COUNTIF(U105:AB105,"*"&amp;'ICD codes-diseases'!$A$76&amp;"*"),"YES",IF(COUNTIF(U105:AB105,"*"&amp;'ICD codes-diseases'!$A$77&amp;"*"),"YES",IF(COUNTIF(U105:AB105,"*"&amp;'ICD codes-diseases'!$A$78&amp;"*"),"YES","NO")))</f>
        <v>NO</v>
      </c>
      <c r="AO105" s="1" t="str">
        <f>IF(COUNTIF(U105:AB105,"*"&amp;'ICD codes-diseases'!$A$209&amp;"*"),"YES",IF(COUNTIF(U105:AB105,"*"&amp;'ICD codes-diseases'!$A$212&amp;"*"),"YES","NO"))</f>
        <v>NO</v>
      </c>
      <c r="AP105" s="1" t="str">
        <f>IF(COUNTIF(U105:AB105,"*"&amp;'ICD codes-diseases'!$A$47&amp;"*"),"YES",IF(COUNTIF(U105:AB105,"*"&amp;'ICD codes-diseases'!$A$48&amp;"*"),"YES",IF(COUNTIF(U105:AB105,"*"&amp;'ICD codes-diseases'!$A$49&amp;"*"),"YES",IF(COUNTIF(U105:AB105,"*"&amp;'ICD codes-diseases'!$A$50&amp;"*"),"YES",IF(COUNTIF(U105:AB105,"*"&amp;'ICD codes-diseases'!$A$52&amp;"*"),"YES",IF(COUNTIF(U105:AB105,"*"&amp;'ICD codes-diseases'!$A$53&amp;"*"),"YES",IF(COUNTIF(U105:AB105,"*"&amp;'ICD codes-diseases'!$A$54&amp;"*"),"YES",IF(COUNTIF(U105:AB105,"*"&amp;'ICD codes-diseases'!$A$55&amp;"*"),"YES",IF(COUNTIF(U105:AB105,"*"&amp;'ICD codes-diseases'!$A$56&amp;"*"),"YES",IF(COUNTIF(U105:AB105,"*"&amp;'ICD codes-diseases'!$A$57&amp;"*"),"YES",IF(COUNTIF(U105:AB105,"*"&amp;'ICD codes-diseases'!$A$58&amp;"*"),"YES",IF(COUNTIF(U105:AB105,"*"&amp;'ICD codes-diseases'!$A$60&amp;"*"),"YES",IF(COUNTIF(U105:AB105,"*"&amp;'ICD codes-diseases'!$A$61&amp;"*"),"YES","NO")))))))))))))</f>
        <v>YES</v>
      </c>
      <c r="AQ105" s="10" t="b">
        <f t="shared" si="13"/>
        <v>1</v>
      </c>
      <c r="AR105">
        <v>0</v>
      </c>
      <c r="AS105">
        <v>5</v>
      </c>
      <c r="AT105">
        <v>5</v>
      </c>
      <c r="AU105">
        <v>5</v>
      </c>
      <c r="AV105" t="b">
        <f t="shared" si="14"/>
        <v>0</v>
      </c>
      <c r="AW105">
        <v>0</v>
      </c>
      <c r="AX105">
        <v>66</v>
      </c>
      <c r="AY105">
        <v>25</v>
      </c>
      <c r="AZ105">
        <v>0</v>
      </c>
      <c r="BA105">
        <v>3</v>
      </c>
      <c r="BB105">
        <v>2</v>
      </c>
      <c r="BC105">
        <v>1</v>
      </c>
      <c r="BD105">
        <v>2</v>
      </c>
      <c r="BE105">
        <f t="shared" si="21"/>
        <v>2</v>
      </c>
      <c r="BF105" t="s">
        <v>37</v>
      </c>
      <c r="BG105" t="s">
        <v>38</v>
      </c>
      <c r="BH105">
        <f t="shared" si="22"/>
        <v>2</v>
      </c>
      <c r="BI105" t="s">
        <v>37</v>
      </c>
      <c r="BJ105" t="s">
        <v>38</v>
      </c>
      <c r="BK105" t="s">
        <v>37</v>
      </c>
      <c r="BL105" t="b">
        <v>0</v>
      </c>
      <c r="BM105" s="16">
        <v>1</v>
      </c>
      <c r="BN105" s="16">
        <v>7</v>
      </c>
      <c r="BO105" s="16">
        <v>0</v>
      </c>
      <c r="BP105" s="16">
        <v>1</v>
      </c>
      <c r="BQ105" s="16">
        <v>1</v>
      </c>
      <c r="BR105" s="16">
        <v>4</v>
      </c>
      <c r="BS105" s="16">
        <v>0</v>
      </c>
      <c r="BT105" s="16">
        <v>4</v>
      </c>
      <c r="BU105" s="16">
        <v>0</v>
      </c>
      <c r="BV105" s="16">
        <v>1</v>
      </c>
      <c r="BW105" s="16">
        <v>0</v>
      </c>
      <c r="BX105" s="16">
        <v>1</v>
      </c>
      <c r="BY105" s="16">
        <v>0</v>
      </c>
      <c r="BZ105" s="16">
        <v>4</v>
      </c>
      <c r="CA105" s="16">
        <v>0</v>
      </c>
      <c r="CB105" s="16">
        <v>4</v>
      </c>
      <c r="CC105" s="18">
        <v>0</v>
      </c>
      <c r="CD105" s="18">
        <v>0</v>
      </c>
      <c r="CE105" s="18">
        <v>0</v>
      </c>
      <c r="CF105" s="18">
        <v>0</v>
      </c>
      <c r="CG105" s="18">
        <v>0</v>
      </c>
      <c r="CH105" s="18">
        <v>4</v>
      </c>
      <c r="CI105" s="18">
        <v>1</v>
      </c>
      <c r="CJ105" s="18">
        <v>4</v>
      </c>
      <c r="CK105" s="18">
        <v>0</v>
      </c>
      <c r="CL105" s="18">
        <v>0</v>
      </c>
      <c r="CM105" s="18">
        <v>0</v>
      </c>
      <c r="CN105" s="18">
        <v>0</v>
      </c>
      <c r="CO105" s="18">
        <v>3</v>
      </c>
      <c r="CP105" s="18">
        <v>4</v>
      </c>
      <c r="CQ105" s="18">
        <v>4</v>
      </c>
      <c r="CR105" s="18">
        <v>4</v>
      </c>
      <c r="CS105">
        <f t="shared" si="15"/>
        <v>6</v>
      </c>
      <c r="CT105">
        <f t="shared" si="16"/>
        <v>9</v>
      </c>
      <c r="CU105">
        <f t="shared" si="17"/>
        <v>1</v>
      </c>
      <c r="CV105">
        <f t="shared" si="18"/>
        <v>16</v>
      </c>
      <c r="CW105">
        <v>0</v>
      </c>
      <c r="CX105">
        <v>0</v>
      </c>
      <c r="CY105">
        <v>4</v>
      </c>
      <c r="CZ105" t="b">
        <v>1</v>
      </c>
    </row>
    <row r="106" spans="1:104" x14ac:dyDescent="0.35">
      <c r="A106" s="10">
        <v>105</v>
      </c>
      <c r="B106" t="s">
        <v>436</v>
      </c>
      <c r="C106" s="1">
        <v>16034</v>
      </c>
      <c r="D106" s="9">
        <f t="shared" si="23"/>
        <v>75</v>
      </c>
      <c r="E106" s="9">
        <f t="shared" si="19"/>
        <v>3</v>
      </c>
      <c r="F106" s="1">
        <v>42095</v>
      </c>
      <c r="G106" s="3">
        <v>43416</v>
      </c>
      <c r="H106" s="12">
        <f t="shared" si="20"/>
        <v>43.366666666666667</v>
      </c>
      <c r="I106">
        <v>4</v>
      </c>
      <c r="J106">
        <v>2</v>
      </c>
      <c r="K106">
        <f t="shared" si="12"/>
        <v>6</v>
      </c>
      <c r="L106" t="b">
        <v>0</v>
      </c>
      <c r="M106" t="b">
        <v>0</v>
      </c>
      <c r="N106" t="b">
        <v>0</v>
      </c>
      <c r="O106" t="b">
        <v>0</v>
      </c>
      <c r="P106" t="b">
        <v>0</v>
      </c>
      <c r="Q106" t="b">
        <v>0</v>
      </c>
      <c r="R106" t="b">
        <v>0</v>
      </c>
      <c r="S106" t="b">
        <v>1</v>
      </c>
      <c r="T106" t="b">
        <v>0</v>
      </c>
      <c r="U106" t="s">
        <v>41</v>
      </c>
      <c r="V106" t="s">
        <v>43</v>
      </c>
      <c r="W106" t="s">
        <v>48</v>
      </c>
      <c r="X106" t="s">
        <v>159</v>
      </c>
      <c r="Y106" t="s">
        <v>85</v>
      </c>
      <c r="Z106" t="s">
        <v>102</v>
      </c>
      <c r="AC106" s="11" t="str">
        <f>IF(OR(INDEX(U106='ICD-codes-stroke'!$A$1:$A$20,)),"1",IF(OR(INDEX(U106='ICD-codes-stroke'!$A$22:$A$35,)),"2",IF(OR(INDEX(U106='ICD-codes-stroke'!$A$37:$A$64,)),"3","")))</f>
        <v>3</v>
      </c>
      <c r="AD106" s="1" t="str">
        <f>IF(COUNTIF(U106:AB106,"*"&amp;'ICD codes-diseases'!$A$15&amp;"*"),"YES",IF(COUNTIF(U106:AB106,"*"&amp;'ICD codes-diseases'!$A$16&amp;"*"),"YES",IF(COUNTIF(U106:AB106,"*"&amp;'ICD codes-diseases'!$A$17&amp;"*"),"YES",IF(COUNTIF(U106:AB106,"*"&amp;'ICD codes-diseases'!$A$18&amp;"*"),"YES",IF(COUNTIF(U106:AB106,"*"&amp;'ICD codes-diseases'!$A$19&amp;"*"),"YES",IF(COUNTIF(U106:AB106,"*"&amp;'ICD codes-diseases'!$A$20&amp;"*"),"YES",IF(COUNTIF(U106:AB106,"*"&amp;'ICD codes-diseases'!$A$21&amp;"*"),"YES",IF(COUNTIF(U106:AB106,"*"&amp;'ICD codes-diseases'!$A$22&amp;"*"),"YES",IF(COUNTIF(U106:AB106,"*"&amp;'ICD codes-diseases'!$A$23&amp;"*"),"YES",IF(COUNTIF(U106:AB106,"*"&amp;'ICD codes-diseases'!$A$24&amp;"*"),"YES",IF(COUNTIF(U106:AB106,"*"&amp;'ICD codes-diseases'!$A$25&amp;"*"),"YES",IF(COUNTIF(U106:AB106,"*"&amp;'ICD codes-diseases'!$A$26&amp;"*"),"YES",IF(COUNTIF(U106:AB106,"*"&amp;'ICD codes-diseases'!$A$27&amp;"*"),"YES",IF(COUNTIF(U106:AB106,"*"&amp;'ICD codes-diseases'!$A$28&amp;"*"),"YES",IF(COUNTIF(U106:AB106,"*"&amp;'ICD codes-diseases'!$A$29&amp;"*"),"YES",IF(COUNTIF(U106:AB106,"*"&amp;'ICD codes-diseases'!$A$30&amp;"*"),"YES","NO"))))))))))))))))</f>
        <v>YES</v>
      </c>
      <c r="AE106" s="1" t="str">
        <f>IF(COUNTIF(U106:AB106,"*"&amp;'ICD codes-diseases'!$A$92&amp;"*"),"YES","NO")</f>
        <v>YES</v>
      </c>
      <c r="AF106" s="10" t="str">
        <f>IF(COUNTIF(U106:AB106,"*"&amp;'ICD codes-diseases'!$A$34&amp;"*"),"YES",IF(COUNTIF(U106:AB106,"*"&amp;'ICD codes-diseases'!$A$35&amp;"*"),"YES",IF(COUNTIF(U106:AB106,"*"&amp;'ICD codes-diseases'!$A$36&amp;"*"),"YES",IF(COUNTIF(U106:AB106,"*"&amp;'ICD codes-diseases'!$A$37&amp;"*"),"YES",IF(COUNTIF(U106:AB106,"*"&amp;'ICD codes-diseases'!$A$38&amp;"*"),"YES",IF(COUNTIF(U106:AB106,"*"&amp;'ICD codes-diseases'!$A$39&amp;"*"),"YES","NO"))))))</f>
        <v>YES</v>
      </c>
      <c r="AG106" s="1" t="str">
        <f>IF(COUNTIF(U106:AB106,'ICD codes-diseases'!$A$113),"YES","NO")</f>
        <v>NO</v>
      </c>
      <c r="AH106" s="1" t="str">
        <f>IF(COUNTIF(U106:AB106,"*"&amp;'ICD codes-diseases'!$A$96&amp;"*"),"YES",IF(COUNTIF(U106:AB106,"*"&amp;'ICD codes-diseases'!$A$97&amp;"*"),"YES",IF(COUNTIF(U106:AB106,"*"&amp;'ICD codes-diseases'!$A$98&amp;"*"),"YES",IF(COUNTIF(U106:AB106,"*"&amp;'ICD codes-diseases'!$A$99&amp;"*"),"YES",IF(COUNTIF(U106:AB106,"*"&amp;'ICD codes-diseases'!$A$100&amp;"*"),"YES",IF(COUNTIF(U106:AB106,"*"&amp;'ICD codes-diseases'!$A$101&amp;"*"),"YES",IF(COUNTIF(U106:AB106,"*"&amp;'ICD codes-diseases'!$A$102&amp;"*"),"YES",IF(COUNTIF(U106:AB106,"*"&amp;'ICD codes-diseases'!$A$103&amp;"*"),"YES","NO"))))))))</f>
        <v>YES</v>
      </c>
      <c r="AI106" s="1" t="str">
        <f>IF(COUNTIF(U106:AB106,"*"&amp;'ICD codes-diseases'!$A$116&amp;"*"),"YES",IF(COUNTIF(U106:AB106,"*"&amp;'ICD codes-diseases'!$A$117&amp;"*"),"YES","NO"))</f>
        <v>NO</v>
      </c>
      <c r="AJ106" s="1" t="str">
        <f>IF(COUNTIF(U106:AB106,"*"&amp;'ICD codes-diseases'!$A$206&amp;"*"),"YES","NO")</f>
        <v>NO</v>
      </c>
      <c r="AK106" s="1" t="str">
        <f>IF(COUNTIF(U106:AB106,"*"&amp;'ICD codes-diseases'!$A$217&amp;"*"),"YES","NO")</f>
        <v>NO</v>
      </c>
      <c r="AL106" s="1" t="str">
        <f>IF(COUNTIF(U106:AB106,"*"&amp;'ICD codes-diseases'!$A$216&amp;"*"),"YES","NO")</f>
        <v>NO</v>
      </c>
      <c r="AM106" s="1" t="str">
        <f>IF(COUNTIF(U106:AB106,"*"&amp;'ICD codes-diseases'!$A$73&amp;"*"),"YES",IF(COUNTIF(U106:AB106,"*"&amp;'ICD codes-diseases'!$A$74&amp;"*"),"YES",IF(COUNTIF(U106:AB106,"*"&amp;'ICD codes-diseases'!$A$75&amp;"*"),"YES","NO")))</f>
        <v>YES</v>
      </c>
      <c r="AN106" s="1" t="str">
        <f>IF(COUNTIF(U106:AB106,"*"&amp;'ICD codes-diseases'!$A$76&amp;"*"),"YES",IF(COUNTIF(U106:AB106,"*"&amp;'ICD codes-diseases'!$A$77&amp;"*"),"YES",IF(COUNTIF(U106:AB106,"*"&amp;'ICD codes-diseases'!$A$78&amp;"*"),"YES","NO")))</f>
        <v>NO</v>
      </c>
      <c r="AO106" s="1" t="str">
        <f>IF(COUNTIF(U106:AB106,"*"&amp;'ICD codes-diseases'!$A$209&amp;"*"),"YES",IF(COUNTIF(U106:AB106,"*"&amp;'ICD codes-diseases'!$A$212&amp;"*"),"YES","NO"))</f>
        <v>NO</v>
      </c>
      <c r="AP106" s="1" t="str">
        <f>IF(COUNTIF(U106:AB106,"*"&amp;'ICD codes-diseases'!$A$47&amp;"*"),"YES",IF(COUNTIF(U106:AB106,"*"&amp;'ICD codes-diseases'!$A$48&amp;"*"),"YES",IF(COUNTIF(U106:AB106,"*"&amp;'ICD codes-diseases'!$A$49&amp;"*"),"YES",IF(COUNTIF(U106:AB106,"*"&amp;'ICD codes-diseases'!$A$50&amp;"*"),"YES",IF(COUNTIF(U106:AB106,"*"&amp;'ICD codes-diseases'!$A$52&amp;"*"),"YES",IF(COUNTIF(U106:AB106,"*"&amp;'ICD codes-diseases'!$A$53&amp;"*"),"YES",IF(COUNTIF(U106:AB106,"*"&amp;'ICD codes-diseases'!$A$54&amp;"*"),"YES",IF(COUNTIF(U106:AB106,"*"&amp;'ICD codes-diseases'!$A$55&amp;"*"),"YES",IF(COUNTIF(U106:AB106,"*"&amp;'ICD codes-diseases'!$A$56&amp;"*"),"YES",IF(COUNTIF(U106:AB106,"*"&amp;'ICD codes-diseases'!$A$57&amp;"*"),"YES",IF(COUNTIF(U106:AB106,"*"&amp;'ICD codes-diseases'!$A$58&amp;"*"),"YES",IF(COUNTIF(U106:AB106,"*"&amp;'ICD codes-diseases'!$A$60&amp;"*"),"YES",IF(COUNTIF(U106:AB106,"*"&amp;'ICD codes-diseases'!$A$61&amp;"*"),"YES","NO")))))))))))))</f>
        <v>NO</v>
      </c>
      <c r="AQ106" s="10" t="b">
        <f t="shared" si="13"/>
        <v>0</v>
      </c>
      <c r="AR106">
        <v>5</v>
      </c>
      <c r="AS106">
        <v>5</v>
      </c>
      <c r="AT106">
        <v>5</v>
      </c>
      <c r="AU106">
        <v>5</v>
      </c>
      <c r="AV106" t="b">
        <f t="shared" si="14"/>
        <v>1</v>
      </c>
      <c r="AW106">
        <v>3</v>
      </c>
      <c r="AX106">
        <v>34</v>
      </c>
      <c r="AY106">
        <v>25</v>
      </c>
      <c r="AZ106">
        <v>3</v>
      </c>
      <c r="BA106">
        <v>0</v>
      </c>
      <c r="BB106">
        <v>1</v>
      </c>
      <c r="BC106">
        <v>0</v>
      </c>
      <c r="BD106">
        <v>3</v>
      </c>
      <c r="BE106">
        <f t="shared" si="21"/>
        <v>2</v>
      </c>
      <c r="BF106" t="s">
        <v>37</v>
      </c>
      <c r="BG106" t="s">
        <v>38</v>
      </c>
      <c r="BH106">
        <f t="shared" si="22"/>
        <v>2</v>
      </c>
      <c r="BI106" t="s">
        <v>37</v>
      </c>
      <c r="BJ106" t="s">
        <v>38</v>
      </c>
      <c r="BK106" t="s">
        <v>37</v>
      </c>
      <c r="BL106" t="b">
        <v>1</v>
      </c>
      <c r="BM106" s="16">
        <v>4</v>
      </c>
      <c r="BN106" s="16">
        <v>4</v>
      </c>
      <c r="BO106" s="16">
        <v>4</v>
      </c>
      <c r="BP106" s="16">
        <v>4</v>
      </c>
      <c r="BQ106" s="16">
        <v>4</v>
      </c>
      <c r="BR106" s="16">
        <v>4</v>
      </c>
      <c r="BS106" s="16">
        <v>4</v>
      </c>
      <c r="BT106" s="16">
        <v>4</v>
      </c>
      <c r="BU106" s="16">
        <v>4</v>
      </c>
      <c r="BV106" s="16">
        <v>4</v>
      </c>
      <c r="BW106" s="16">
        <v>4</v>
      </c>
      <c r="BX106" s="16">
        <v>4</v>
      </c>
      <c r="BY106" s="16">
        <v>4</v>
      </c>
      <c r="BZ106" s="16">
        <v>4</v>
      </c>
      <c r="CA106" s="16">
        <v>4</v>
      </c>
      <c r="CB106" s="16">
        <v>4</v>
      </c>
      <c r="CC106" s="18">
        <v>4</v>
      </c>
      <c r="CD106" s="18">
        <v>4</v>
      </c>
      <c r="CE106" s="18">
        <v>4</v>
      </c>
      <c r="CF106" s="18">
        <v>4</v>
      </c>
      <c r="CG106" s="18">
        <v>4</v>
      </c>
      <c r="CH106" s="18">
        <v>4</v>
      </c>
      <c r="CI106" s="18">
        <v>4</v>
      </c>
      <c r="CJ106" s="18">
        <v>4</v>
      </c>
      <c r="CK106" s="18">
        <v>4</v>
      </c>
      <c r="CL106" s="18">
        <v>4</v>
      </c>
      <c r="CM106" s="18">
        <v>4</v>
      </c>
      <c r="CN106" s="18">
        <v>4</v>
      </c>
      <c r="CO106" s="18">
        <v>4</v>
      </c>
      <c r="CP106" s="18">
        <v>4</v>
      </c>
      <c r="CQ106" s="18">
        <v>4</v>
      </c>
      <c r="CR106" s="18">
        <v>4</v>
      </c>
      <c r="CS106">
        <f t="shared" si="15"/>
        <v>0</v>
      </c>
      <c r="CT106">
        <f t="shared" si="16"/>
        <v>32</v>
      </c>
      <c r="CU106">
        <f t="shared" si="17"/>
        <v>0</v>
      </c>
      <c r="CV106">
        <f t="shared" si="18"/>
        <v>32</v>
      </c>
      <c r="CW106">
        <v>2</v>
      </c>
      <c r="CX106">
        <v>2</v>
      </c>
      <c r="CY106">
        <v>4</v>
      </c>
      <c r="CZ106" t="b">
        <v>1</v>
      </c>
    </row>
    <row r="107" spans="1:104" x14ac:dyDescent="0.35">
      <c r="A107" s="10">
        <v>106</v>
      </c>
      <c r="B107" t="s">
        <v>436</v>
      </c>
      <c r="C107" s="1">
        <v>19083</v>
      </c>
      <c r="D107" s="9">
        <f t="shared" si="23"/>
        <v>66</v>
      </c>
      <c r="E107" s="9">
        <f t="shared" si="19"/>
        <v>3</v>
      </c>
      <c r="F107" s="1">
        <v>43356</v>
      </c>
      <c r="G107" s="3">
        <v>43416</v>
      </c>
      <c r="H107" s="12">
        <f t="shared" si="20"/>
        <v>1.9666666666666668</v>
      </c>
      <c r="I107">
        <v>4</v>
      </c>
      <c r="J107">
        <v>1</v>
      </c>
      <c r="K107">
        <f t="shared" si="12"/>
        <v>6</v>
      </c>
      <c r="L107" t="b">
        <v>0</v>
      </c>
      <c r="M107" t="b">
        <v>0</v>
      </c>
      <c r="N107" t="b">
        <v>0</v>
      </c>
      <c r="O107" t="b">
        <v>0</v>
      </c>
      <c r="P107" t="b">
        <v>0</v>
      </c>
      <c r="Q107" t="b">
        <v>0</v>
      </c>
      <c r="R107" t="b">
        <v>0</v>
      </c>
      <c r="S107" t="b">
        <v>1</v>
      </c>
      <c r="T107" t="b">
        <v>0</v>
      </c>
      <c r="U107" t="s">
        <v>84</v>
      </c>
      <c r="V107" t="s">
        <v>43</v>
      </c>
      <c r="W107" t="s">
        <v>75</v>
      </c>
      <c r="X107" t="s">
        <v>129</v>
      </c>
      <c r="Y107" t="s">
        <v>48</v>
      </c>
      <c r="Z107" t="s">
        <v>47</v>
      </c>
      <c r="AA107" t="s">
        <v>99</v>
      </c>
      <c r="AB107" t="s">
        <v>80</v>
      </c>
      <c r="AC107" s="11" t="str">
        <f>IF(OR(INDEX(U107='ICD-codes-stroke'!$A$1:$A$20,)),"1",IF(OR(INDEX(U107='ICD-codes-stroke'!$A$22:$A$35,)),"2",IF(OR(INDEX(U107='ICD-codes-stroke'!$A$37:$A$64,)),"3","")))</f>
        <v>2</v>
      </c>
      <c r="AD107" s="1" t="str">
        <f>IF(COUNTIF(U107:AB107,"*"&amp;'ICD codes-diseases'!$A$15&amp;"*"),"YES",IF(COUNTIF(U107:AB107,"*"&amp;'ICD codes-diseases'!$A$16&amp;"*"),"YES",IF(COUNTIF(U107:AB107,"*"&amp;'ICD codes-diseases'!$A$17&amp;"*"),"YES",IF(COUNTIF(U107:AB107,"*"&amp;'ICD codes-diseases'!$A$18&amp;"*"),"YES",IF(COUNTIF(U107:AB107,"*"&amp;'ICD codes-diseases'!$A$19&amp;"*"),"YES",IF(COUNTIF(U107:AB107,"*"&amp;'ICD codes-diseases'!$A$20&amp;"*"),"YES",IF(COUNTIF(U107:AB107,"*"&amp;'ICD codes-diseases'!$A$21&amp;"*"),"YES",IF(COUNTIF(U107:AB107,"*"&amp;'ICD codes-diseases'!$A$22&amp;"*"),"YES",IF(COUNTIF(U107:AB107,"*"&amp;'ICD codes-diseases'!$A$23&amp;"*"),"YES",IF(COUNTIF(U107:AB107,"*"&amp;'ICD codes-diseases'!$A$24&amp;"*"),"YES",IF(COUNTIF(U107:AB107,"*"&amp;'ICD codes-diseases'!$A$25&amp;"*"),"YES",IF(COUNTIF(U107:AB107,"*"&amp;'ICD codes-diseases'!$A$26&amp;"*"),"YES",IF(COUNTIF(U107:AB107,"*"&amp;'ICD codes-diseases'!$A$27&amp;"*"),"YES",IF(COUNTIF(U107:AB107,"*"&amp;'ICD codes-diseases'!$A$28&amp;"*"),"YES",IF(COUNTIF(U107:AB107,"*"&amp;'ICD codes-diseases'!$A$29&amp;"*"),"YES",IF(COUNTIF(U107:AB107,"*"&amp;'ICD codes-diseases'!$A$30&amp;"*"),"YES","NO"))))))))))))))))</f>
        <v>YES</v>
      </c>
      <c r="AE107" s="1" t="str">
        <f>IF(COUNTIF(U107:AB107,"*"&amp;'ICD codes-diseases'!$A$92&amp;"*"),"YES","NO")</f>
        <v>YES</v>
      </c>
      <c r="AF107" s="10" t="str">
        <f>IF(COUNTIF(U107:AB107,"*"&amp;'ICD codes-diseases'!$A$34&amp;"*"),"YES",IF(COUNTIF(U107:AB107,"*"&amp;'ICD codes-diseases'!$A$35&amp;"*"),"YES",IF(COUNTIF(U107:AB107,"*"&amp;'ICD codes-diseases'!$A$36&amp;"*"),"YES",IF(COUNTIF(U107:AB107,"*"&amp;'ICD codes-diseases'!$A$37&amp;"*"),"YES",IF(COUNTIF(U107:AB107,"*"&amp;'ICD codes-diseases'!$A$38&amp;"*"),"YES",IF(COUNTIF(U107:AB107,"*"&amp;'ICD codes-diseases'!$A$39&amp;"*"),"YES","NO"))))))</f>
        <v>YES</v>
      </c>
      <c r="AG107" s="1" t="str">
        <f>IF(COUNTIF(U107:AB107,'ICD codes-diseases'!$A$113),"YES","NO")</f>
        <v>NO</v>
      </c>
      <c r="AH107" s="1" t="str">
        <f>IF(COUNTIF(U107:AB107,"*"&amp;'ICD codes-diseases'!$A$96&amp;"*"),"YES",IF(COUNTIF(U107:AB107,"*"&amp;'ICD codes-diseases'!$A$97&amp;"*"),"YES",IF(COUNTIF(U107:AB107,"*"&amp;'ICD codes-diseases'!$A$98&amp;"*"),"YES",IF(COUNTIF(U107:AB107,"*"&amp;'ICD codes-diseases'!$A$99&amp;"*"),"YES",IF(COUNTIF(U107:AB107,"*"&amp;'ICD codes-diseases'!$A$100&amp;"*"),"YES",IF(COUNTIF(U107:AB107,"*"&amp;'ICD codes-diseases'!$A$101&amp;"*"),"YES",IF(COUNTIF(U107:AB107,"*"&amp;'ICD codes-diseases'!$A$102&amp;"*"),"YES",IF(COUNTIF(U107:AB107,"*"&amp;'ICD codes-diseases'!$A$103&amp;"*"),"YES","NO"))))))))</f>
        <v>NO</v>
      </c>
      <c r="AI107" s="1" t="str">
        <f>IF(COUNTIF(U107:AB107,"*"&amp;'ICD codes-diseases'!$A$116&amp;"*"),"YES",IF(COUNTIF(U107:AB107,"*"&amp;'ICD codes-diseases'!$A$117&amp;"*"),"YES","NO"))</f>
        <v>YES</v>
      </c>
      <c r="AJ107" s="1" t="str">
        <f>IF(COUNTIF(U107:AB107,"*"&amp;'ICD codes-diseases'!$A$206&amp;"*"),"YES","NO")</f>
        <v>NO</v>
      </c>
      <c r="AK107" s="1" t="str">
        <f>IF(COUNTIF(U107:AB107,"*"&amp;'ICD codes-diseases'!$A$217&amp;"*"),"YES","NO")</f>
        <v>NO</v>
      </c>
      <c r="AL107" s="1" t="str">
        <f>IF(COUNTIF(U107:AB107,"*"&amp;'ICD codes-diseases'!$A$216&amp;"*"),"YES","NO")</f>
        <v>NO</v>
      </c>
      <c r="AM107" s="1" t="str">
        <f>IF(COUNTIF(U107:AB107,"*"&amp;'ICD codes-diseases'!$A$73&amp;"*"),"YES",IF(COUNTIF(U107:AB107,"*"&amp;'ICD codes-diseases'!$A$74&amp;"*"),"YES",IF(COUNTIF(U107:AB107,"*"&amp;'ICD codes-diseases'!$A$75&amp;"*"),"YES","NO")))</f>
        <v>YES</v>
      </c>
      <c r="AN107" s="1" t="str">
        <f>IF(COUNTIF(U107:AB107,"*"&amp;'ICD codes-diseases'!$A$76&amp;"*"),"YES",IF(COUNTIF(U107:AB107,"*"&amp;'ICD codes-diseases'!$A$77&amp;"*"),"YES",IF(COUNTIF(U107:AB107,"*"&amp;'ICD codes-diseases'!$A$78&amp;"*"),"YES","NO")))</f>
        <v>NO</v>
      </c>
      <c r="AO107" s="1" t="str">
        <f>IF(COUNTIF(U107:AB107,"*"&amp;'ICD codes-diseases'!$A$209&amp;"*"),"YES",IF(COUNTIF(U107:AB107,"*"&amp;'ICD codes-diseases'!$A$212&amp;"*"),"YES","NO"))</f>
        <v>NO</v>
      </c>
      <c r="AP107" s="1" t="str">
        <f>IF(COUNTIF(U107:AB107,"*"&amp;'ICD codes-diseases'!$A$47&amp;"*"),"YES",IF(COUNTIF(U107:AB107,"*"&amp;'ICD codes-diseases'!$A$48&amp;"*"),"YES",IF(COUNTIF(U107:AB107,"*"&amp;'ICD codes-diseases'!$A$49&amp;"*"),"YES",IF(COUNTIF(U107:AB107,"*"&amp;'ICD codes-diseases'!$A$50&amp;"*"),"YES",IF(COUNTIF(U107:AB107,"*"&amp;'ICD codes-diseases'!$A$52&amp;"*"),"YES",IF(COUNTIF(U107:AB107,"*"&amp;'ICD codes-diseases'!$A$53&amp;"*"),"YES",IF(COUNTIF(U107:AB107,"*"&amp;'ICD codes-diseases'!$A$54&amp;"*"),"YES",IF(COUNTIF(U107:AB107,"*"&amp;'ICD codes-diseases'!$A$55&amp;"*"),"YES",IF(COUNTIF(U107:AB107,"*"&amp;'ICD codes-diseases'!$A$56&amp;"*"),"YES",IF(COUNTIF(U107:AB107,"*"&amp;'ICD codes-diseases'!$A$57&amp;"*"),"YES",IF(COUNTIF(U107:AB107,"*"&amp;'ICD codes-diseases'!$A$58&amp;"*"),"YES",IF(COUNTIF(U107:AB107,"*"&amp;'ICD codes-diseases'!$A$60&amp;"*"),"YES",IF(COUNTIF(U107:AB107,"*"&amp;'ICD codes-diseases'!$A$61&amp;"*"),"YES","NO")))))))))))))</f>
        <v>YES</v>
      </c>
      <c r="AQ107" s="10" t="b">
        <f t="shared" si="13"/>
        <v>0</v>
      </c>
      <c r="AR107">
        <v>5</v>
      </c>
      <c r="AS107">
        <v>5</v>
      </c>
      <c r="AT107">
        <v>5</v>
      </c>
      <c r="AU107">
        <v>5</v>
      </c>
      <c r="AV107" t="b">
        <f t="shared" si="14"/>
        <v>1</v>
      </c>
      <c r="AW107">
        <v>7</v>
      </c>
      <c r="AX107">
        <v>49</v>
      </c>
      <c r="AY107">
        <v>0</v>
      </c>
      <c r="AZ107">
        <v>0</v>
      </c>
      <c r="BA107">
        <v>3</v>
      </c>
      <c r="BB107">
        <v>4</v>
      </c>
      <c r="BC107">
        <v>0</v>
      </c>
      <c r="BD107">
        <v>1</v>
      </c>
      <c r="BE107">
        <f t="shared" si="21"/>
        <v>2</v>
      </c>
      <c r="BF107" t="s">
        <v>37</v>
      </c>
      <c r="BG107" t="s">
        <v>38</v>
      </c>
      <c r="BH107">
        <f t="shared" si="22"/>
        <v>0</v>
      </c>
      <c r="BI107" t="s">
        <v>37</v>
      </c>
      <c r="BJ107" t="s">
        <v>37</v>
      </c>
      <c r="BK107" t="s">
        <v>37</v>
      </c>
      <c r="BL107" t="b">
        <v>0</v>
      </c>
      <c r="BM107" s="16">
        <v>7</v>
      </c>
      <c r="BN107" s="16">
        <v>0</v>
      </c>
      <c r="BO107" s="16">
        <v>0</v>
      </c>
      <c r="BP107" s="16">
        <v>0</v>
      </c>
      <c r="BQ107" s="16">
        <v>1</v>
      </c>
      <c r="BR107" s="16">
        <v>0</v>
      </c>
      <c r="BS107" s="16">
        <v>1</v>
      </c>
      <c r="BT107" s="16">
        <v>4</v>
      </c>
      <c r="BU107" s="16">
        <v>0</v>
      </c>
      <c r="BV107" s="16">
        <v>0</v>
      </c>
      <c r="BW107" s="16">
        <v>3</v>
      </c>
      <c r="BX107" s="16">
        <v>0</v>
      </c>
      <c r="BY107" s="16">
        <v>1</v>
      </c>
      <c r="BZ107" s="16">
        <v>1</v>
      </c>
      <c r="CA107" s="16">
        <v>3</v>
      </c>
      <c r="CB107" s="16">
        <v>4</v>
      </c>
      <c r="CC107" s="18">
        <v>0</v>
      </c>
      <c r="CD107" s="18">
        <v>0</v>
      </c>
      <c r="CE107" s="18">
        <v>0</v>
      </c>
      <c r="CF107" s="18">
        <v>0</v>
      </c>
      <c r="CG107" s="18">
        <v>1</v>
      </c>
      <c r="CH107" s="18">
        <v>1</v>
      </c>
      <c r="CI107" s="18">
        <v>1</v>
      </c>
      <c r="CJ107" s="18">
        <v>4</v>
      </c>
      <c r="CK107" s="18">
        <v>0</v>
      </c>
      <c r="CL107" s="18">
        <v>0</v>
      </c>
      <c r="CM107" s="18">
        <v>0</v>
      </c>
      <c r="CN107" s="18">
        <v>0</v>
      </c>
      <c r="CO107" s="18">
        <v>0</v>
      </c>
      <c r="CP107" s="18">
        <v>0</v>
      </c>
      <c r="CQ107" s="18">
        <v>1</v>
      </c>
      <c r="CR107" s="18">
        <v>4</v>
      </c>
      <c r="CS107">
        <f t="shared" si="15"/>
        <v>8</v>
      </c>
      <c r="CT107">
        <f t="shared" si="16"/>
        <v>4</v>
      </c>
      <c r="CU107">
        <f t="shared" si="17"/>
        <v>2</v>
      </c>
      <c r="CV107">
        <f t="shared" si="18"/>
        <v>14</v>
      </c>
      <c r="CW107">
        <v>0</v>
      </c>
      <c r="CX107">
        <v>0</v>
      </c>
      <c r="CY107">
        <v>2</v>
      </c>
      <c r="CZ107" t="b">
        <v>1</v>
      </c>
    </row>
    <row r="108" spans="1:104" x14ac:dyDescent="0.35">
      <c r="A108" s="10">
        <v>107</v>
      </c>
      <c r="B108" t="s">
        <v>435</v>
      </c>
      <c r="C108" s="1">
        <v>25273</v>
      </c>
      <c r="D108" s="9">
        <f t="shared" si="23"/>
        <v>49</v>
      </c>
      <c r="E108" s="9">
        <f t="shared" si="19"/>
        <v>1</v>
      </c>
      <c r="F108" s="1">
        <v>43381</v>
      </c>
      <c r="G108" s="3">
        <v>43416</v>
      </c>
      <c r="H108" s="12">
        <f t="shared" si="20"/>
        <v>1.1333333333333333</v>
      </c>
      <c r="I108">
        <v>3</v>
      </c>
      <c r="J108">
        <v>2</v>
      </c>
      <c r="K108">
        <f t="shared" si="12"/>
        <v>1</v>
      </c>
      <c r="L108" t="b">
        <v>1</v>
      </c>
      <c r="M108" t="b">
        <v>0</v>
      </c>
      <c r="N108" t="b">
        <v>0</v>
      </c>
      <c r="O108" t="b">
        <v>0</v>
      </c>
      <c r="P108" t="b">
        <v>0</v>
      </c>
      <c r="Q108" t="b">
        <v>0</v>
      </c>
      <c r="R108" t="b">
        <v>0</v>
      </c>
      <c r="S108" t="b">
        <v>0</v>
      </c>
      <c r="T108" t="b">
        <v>0</v>
      </c>
      <c r="U108" t="s">
        <v>49</v>
      </c>
      <c r="V108" t="s">
        <v>57</v>
      </c>
      <c r="W108" t="s">
        <v>51</v>
      </c>
      <c r="X108" t="s">
        <v>47</v>
      </c>
      <c r="Y108" t="s">
        <v>160</v>
      </c>
      <c r="AC108" s="11" t="str">
        <f>IF(OR(INDEX(U108='ICD-codes-stroke'!$A$1:$A$20,)),"1",IF(OR(INDEX(U108='ICD-codes-stroke'!$A$22:$A$35,)),"2",IF(OR(INDEX(U108='ICD-codes-stroke'!$A$37:$A$64,)),"3","")))</f>
        <v>3</v>
      </c>
      <c r="AD108" s="1" t="str">
        <f>IF(COUNTIF(U108:AB108,"*"&amp;'ICD codes-diseases'!$A$15&amp;"*"),"YES",IF(COUNTIF(U108:AB108,"*"&amp;'ICD codes-diseases'!$A$16&amp;"*"),"YES",IF(COUNTIF(U108:AB108,"*"&amp;'ICD codes-diseases'!$A$17&amp;"*"),"YES",IF(COUNTIF(U108:AB108,"*"&amp;'ICD codes-diseases'!$A$18&amp;"*"),"YES",IF(COUNTIF(U108:AB108,"*"&amp;'ICD codes-diseases'!$A$19&amp;"*"),"YES",IF(COUNTIF(U108:AB108,"*"&amp;'ICD codes-diseases'!$A$20&amp;"*"),"YES",IF(COUNTIF(U108:AB108,"*"&amp;'ICD codes-diseases'!$A$21&amp;"*"),"YES",IF(COUNTIF(U108:AB108,"*"&amp;'ICD codes-diseases'!$A$22&amp;"*"),"YES",IF(COUNTIF(U108:AB108,"*"&amp;'ICD codes-diseases'!$A$23&amp;"*"),"YES",IF(COUNTIF(U108:AB108,"*"&amp;'ICD codes-diseases'!$A$24&amp;"*"),"YES",IF(COUNTIF(U108:AB108,"*"&amp;'ICD codes-diseases'!$A$25&amp;"*"),"YES",IF(COUNTIF(U108:AB108,"*"&amp;'ICD codes-diseases'!$A$26&amp;"*"),"YES",IF(COUNTIF(U108:AB108,"*"&amp;'ICD codes-diseases'!$A$27&amp;"*"),"YES",IF(COUNTIF(U108:AB108,"*"&amp;'ICD codes-diseases'!$A$28&amp;"*"),"YES",IF(COUNTIF(U108:AB108,"*"&amp;'ICD codes-diseases'!$A$29&amp;"*"),"YES",IF(COUNTIF(U108:AB108,"*"&amp;'ICD codes-diseases'!$A$30&amp;"*"),"YES","NO"))))))))))))))))</f>
        <v>YES</v>
      </c>
      <c r="AE108" s="1" t="str">
        <f>IF(COUNTIF(U108:AB108,"*"&amp;'ICD codes-diseases'!$A$92&amp;"*"),"YES","NO")</f>
        <v>NO</v>
      </c>
      <c r="AF108" s="10" t="str">
        <f>IF(COUNTIF(U108:AB108,"*"&amp;'ICD codes-diseases'!$A$34&amp;"*"),"YES",IF(COUNTIF(U108:AB108,"*"&amp;'ICD codes-diseases'!$A$35&amp;"*"),"YES",IF(COUNTIF(U108:AB108,"*"&amp;'ICD codes-diseases'!$A$36&amp;"*"),"YES",IF(COUNTIF(U108:AB108,"*"&amp;'ICD codes-diseases'!$A$37&amp;"*"),"YES",IF(COUNTIF(U108:AB108,"*"&amp;'ICD codes-diseases'!$A$38&amp;"*"),"YES",IF(COUNTIF(U108:AB108,"*"&amp;'ICD codes-diseases'!$A$39&amp;"*"),"YES","NO"))))))</f>
        <v>YES</v>
      </c>
      <c r="AG108" s="1" t="str">
        <f>IF(COUNTIF(U108:AB108,'ICD codes-diseases'!$A$113),"YES","NO")</f>
        <v>NO</v>
      </c>
      <c r="AH108" s="1" t="str">
        <f>IF(COUNTIF(U108:AB108,"*"&amp;'ICD codes-diseases'!$A$96&amp;"*"),"YES",IF(COUNTIF(U108:AB108,"*"&amp;'ICD codes-diseases'!$A$97&amp;"*"),"YES",IF(COUNTIF(U108:AB108,"*"&amp;'ICD codes-diseases'!$A$98&amp;"*"),"YES",IF(COUNTIF(U108:AB108,"*"&amp;'ICD codes-diseases'!$A$99&amp;"*"),"YES",IF(COUNTIF(U108:AB108,"*"&amp;'ICD codes-diseases'!$A$100&amp;"*"),"YES",IF(COUNTIF(U108:AB108,"*"&amp;'ICD codes-diseases'!$A$101&amp;"*"),"YES",IF(COUNTIF(U108:AB108,"*"&amp;'ICD codes-diseases'!$A$102&amp;"*"),"YES",IF(COUNTIF(U108:AB108,"*"&amp;'ICD codes-diseases'!$A$103&amp;"*"),"YES","NO"))))))))</f>
        <v>NO</v>
      </c>
      <c r="AI108" s="1" t="str">
        <f>IF(COUNTIF(U108:AB108,"*"&amp;'ICD codes-diseases'!$A$116&amp;"*"),"YES",IF(COUNTIF(U108:AB108,"*"&amp;'ICD codes-diseases'!$A$117&amp;"*"),"YES","NO"))</f>
        <v>NO</v>
      </c>
      <c r="AJ108" s="1" t="str">
        <f>IF(COUNTIF(U108:AB108,"*"&amp;'ICD codes-diseases'!$A$206&amp;"*"),"YES","NO")</f>
        <v>NO</v>
      </c>
      <c r="AK108" s="1" t="str">
        <f>IF(COUNTIF(U108:AB108,"*"&amp;'ICD codes-diseases'!$A$217&amp;"*"),"YES","NO")</f>
        <v>NO</v>
      </c>
      <c r="AL108" s="1" t="str">
        <f>IF(COUNTIF(U108:AB108,"*"&amp;'ICD codes-diseases'!$A$216&amp;"*"),"YES","NO")</f>
        <v>NO</v>
      </c>
      <c r="AM108" s="1" t="str">
        <f>IF(COUNTIF(U108:AB108,"*"&amp;'ICD codes-diseases'!$A$73&amp;"*"),"YES",IF(COUNTIF(U108:AB108,"*"&amp;'ICD codes-diseases'!$A$74&amp;"*"),"YES",IF(COUNTIF(U108:AB108,"*"&amp;'ICD codes-diseases'!$A$75&amp;"*"),"YES","NO")))</f>
        <v>YES</v>
      </c>
      <c r="AN108" s="1" t="str">
        <f>IF(COUNTIF(U108:AB108,"*"&amp;'ICD codes-diseases'!$A$76&amp;"*"),"YES",IF(COUNTIF(U108:AB108,"*"&amp;'ICD codes-diseases'!$A$77&amp;"*"),"YES",IF(COUNTIF(U108:AB108,"*"&amp;'ICD codes-diseases'!$A$78&amp;"*"),"YES","NO")))</f>
        <v>NO</v>
      </c>
      <c r="AO108" s="1" t="str">
        <f>IF(COUNTIF(U108:AB108,"*"&amp;'ICD codes-diseases'!$A$209&amp;"*"),"YES",IF(COUNTIF(U108:AB108,"*"&amp;'ICD codes-diseases'!$A$212&amp;"*"),"YES","NO"))</f>
        <v>NO</v>
      </c>
      <c r="AP108" s="1" t="str">
        <f>IF(COUNTIF(U108:AB108,"*"&amp;'ICD codes-diseases'!$A$47&amp;"*"),"YES",IF(COUNTIF(U108:AB108,"*"&amp;'ICD codes-diseases'!$A$48&amp;"*"),"YES",IF(COUNTIF(U108:AB108,"*"&amp;'ICD codes-diseases'!$A$49&amp;"*"),"YES",IF(COUNTIF(U108:AB108,"*"&amp;'ICD codes-diseases'!$A$50&amp;"*"),"YES",IF(COUNTIF(U108:AB108,"*"&amp;'ICD codes-diseases'!$A$52&amp;"*"),"YES",IF(COUNTIF(U108:AB108,"*"&amp;'ICD codes-diseases'!$A$53&amp;"*"),"YES",IF(COUNTIF(U108:AB108,"*"&amp;'ICD codes-diseases'!$A$54&amp;"*"),"YES",IF(COUNTIF(U108:AB108,"*"&amp;'ICD codes-diseases'!$A$55&amp;"*"),"YES",IF(COUNTIF(U108:AB108,"*"&amp;'ICD codes-diseases'!$A$56&amp;"*"),"YES",IF(COUNTIF(U108:AB108,"*"&amp;'ICD codes-diseases'!$A$57&amp;"*"),"YES",IF(COUNTIF(U108:AB108,"*"&amp;'ICD codes-diseases'!$A$58&amp;"*"),"YES",IF(COUNTIF(U108:AB108,"*"&amp;'ICD codes-diseases'!$A$60&amp;"*"),"YES",IF(COUNTIF(U108:AB108,"*"&amp;'ICD codes-diseases'!$A$61&amp;"*"),"YES","NO")))))))))))))</f>
        <v>NO</v>
      </c>
      <c r="AQ108" s="10" t="b">
        <f t="shared" si="13"/>
        <v>0</v>
      </c>
      <c r="AR108">
        <v>5</v>
      </c>
      <c r="AS108">
        <v>5</v>
      </c>
      <c r="AT108">
        <v>5</v>
      </c>
      <c r="AU108">
        <v>5</v>
      </c>
      <c r="AV108" t="b">
        <f t="shared" si="14"/>
        <v>1</v>
      </c>
      <c r="AW108">
        <v>1</v>
      </c>
      <c r="AX108">
        <v>66</v>
      </c>
      <c r="AY108">
        <v>50</v>
      </c>
      <c r="AZ108">
        <v>0</v>
      </c>
      <c r="BA108">
        <v>3</v>
      </c>
      <c r="BB108">
        <v>4</v>
      </c>
      <c r="BC108">
        <v>0</v>
      </c>
      <c r="BD108">
        <v>1</v>
      </c>
      <c r="BE108">
        <f t="shared" si="21"/>
        <v>2</v>
      </c>
      <c r="BF108" t="s">
        <v>37</v>
      </c>
      <c r="BG108" t="s">
        <v>38</v>
      </c>
      <c r="BH108">
        <f t="shared" si="22"/>
        <v>3</v>
      </c>
      <c r="BI108" t="s">
        <v>38</v>
      </c>
      <c r="BJ108" t="s">
        <v>38</v>
      </c>
      <c r="BK108" t="s">
        <v>37</v>
      </c>
      <c r="BL108" t="b">
        <v>0</v>
      </c>
      <c r="BM108" s="16">
        <v>3</v>
      </c>
      <c r="BN108" s="16">
        <v>3</v>
      </c>
      <c r="BO108" s="16">
        <v>3</v>
      </c>
      <c r="BP108" s="16">
        <v>3</v>
      </c>
      <c r="BQ108" s="16">
        <v>4</v>
      </c>
      <c r="BR108" s="16">
        <v>0</v>
      </c>
      <c r="BS108" s="16">
        <v>0</v>
      </c>
      <c r="BT108" s="16">
        <v>8</v>
      </c>
      <c r="BU108" s="16">
        <v>3</v>
      </c>
      <c r="BV108" s="16">
        <v>3</v>
      </c>
      <c r="BW108" s="16">
        <v>7</v>
      </c>
      <c r="BX108" s="16">
        <v>3</v>
      </c>
      <c r="BY108" s="16">
        <v>1</v>
      </c>
      <c r="BZ108" s="16">
        <v>1</v>
      </c>
      <c r="CA108" s="16">
        <v>0</v>
      </c>
      <c r="CB108" s="16">
        <v>8</v>
      </c>
      <c r="CC108" s="18">
        <v>0</v>
      </c>
      <c r="CD108" s="18">
        <v>0</v>
      </c>
      <c r="CE108" s="18">
        <v>0</v>
      </c>
      <c r="CF108" s="18">
        <v>0</v>
      </c>
      <c r="CG108" s="18">
        <v>3</v>
      </c>
      <c r="CH108" s="18">
        <v>3</v>
      </c>
      <c r="CI108" s="18">
        <v>0</v>
      </c>
      <c r="CJ108" s="18">
        <v>8</v>
      </c>
      <c r="CK108" s="18">
        <v>0</v>
      </c>
      <c r="CL108" s="18">
        <v>0</v>
      </c>
      <c r="CM108" s="18">
        <v>3</v>
      </c>
      <c r="CN108" s="18">
        <v>3</v>
      </c>
      <c r="CO108" s="18">
        <v>0</v>
      </c>
      <c r="CP108" s="18">
        <v>1</v>
      </c>
      <c r="CQ108" s="18">
        <v>3</v>
      </c>
      <c r="CR108" s="18">
        <v>8</v>
      </c>
      <c r="CS108">
        <f t="shared" si="15"/>
        <v>3</v>
      </c>
      <c r="CT108">
        <f t="shared" si="16"/>
        <v>1</v>
      </c>
      <c r="CU108">
        <f t="shared" si="17"/>
        <v>12</v>
      </c>
      <c r="CV108">
        <f t="shared" si="18"/>
        <v>16</v>
      </c>
      <c r="CW108">
        <v>0</v>
      </c>
      <c r="CX108">
        <v>0</v>
      </c>
      <c r="CY108">
        <v>4</v>
      </c>
      <c r="CZ108" t="b">
        <v>1</v>
      </c>
    </row>
    <row r="109" spans="1:104" x14ac:dyDescent="0.35">
      <c r="A109" s="10">
        <v>108</v>
      </c>
      <c r="B109" t="s">
        <v>435</v>
      </c>
      <c r="C109" s="1">
        <v>16797</v>
      </c>
      <c r="D109" s="9">
        <f t="shared" si="23"/>
        <v>72</v>
      </c>
      <c r="E109" s="9">
        <f t="shared" si="19"/>
        <v>3</v>
      </c>
      <c r="F109" s="1">
        <v>43347</v>
      </c>
      <c r="G109" s="3">
        <v>43416</v>
      </c>
      <c r="H109" s="12">
        <f t="shared" si="20"/>
        <v>2.2666666666666666</v>
      </c>
      <c r="I109">
        <v>4</v>
      </c>
      <c r="J109">
        <v>2</v>
      </c>
      <c r="K109">
        <f t="shared" si="12"/>
        <v>6</v>
      </c>
      <c r="L109" t="b">
        <v>0</v>
      </c>
      <c r="M109" t="b">
        <v>0</v>
      </c>
      <c r="N109" t="b">
        <v>0</v>
      </c>
      <c r="O109" t="b">
        <v>0</v>
      </c>
      <c r="P109" t="b">
        <v>0</v>
      </c>
      <c r="Q109" t="b">
        <v>0</v>
      </c>
      <c r="R109" t="b">
        <v>0</v>
      </c>
      <c r="S109" t="b">
        <v>1</v>
      </c>
      <c r="T109" t="b">
        <v>0</v>
      </c>
      <c r="U109" t="s">
        <v>60</v>
      </c>
      <c r="V109" t="s">
        <v>82</v>
      </c>
      <c r="W109" t="s">
        <v>51</v>
      </c>
      <c r="X109" t="s">
        <v>48</v>
      </c>
      <c r="Y109" t="s">
        <v>80</v>
      </c>
      <c r="Z109" t="s">
        <v>90</v>
      </c>
      <c r="AA109" t="s">
        <v>79</v>
      </c>
      <c r="AC109" s="11" t="str">
        <f>IF(OR(INDEX(U109='ICD-codes-stroke'!$A$1:$A$20,)),"1",IF(OR(INDEX(U109='ICD-codes-stroke'!$A$22:$A$35,)),"2",IF(OR(INDEX(U109='ICD-codes-stroke'!$A$37:$A$64,)),"3","")))</f>
        <v>3</v>
      </c>
      <c r="AD109" s="1" t="str">
        <f>IF(COUNTIF(U109:AB109,"*"&amp;'ICD codes-diseases'!$A$15&amp;"*"),"YES",IF(COUNTIF(U109:AB109,"*"&amp;'ICD codes-diseases'!$A$16&amp;"*"),"YES",IF(COUNTIF(U109:AB109,"*"&amp;'ICD codes-diseases'!$A$17&amp;"*"),"YES",IF(COUNTIF(U109:AB109,"*"&amp;'ICD codes-diseases'!$A$18&amp;"*"),"YES",IF(COUNTIF(U109:AB109,"*"&amp;'ICD codes-diseases'!$A$19&amp;"*"),"YES",IF(COUNTIF(U109:AB109,"*"&amp;'ICD codes-diseases'!$A$20&amp;"*"),"YES",IF(COUNTIF(U109:AB109,"*"&amp;'ICD codes-diseases'!$A$21&amp;"*"),"YES",IF(COUNTIF(U109:AB109,"*"&amp;'ICD codes-diseases'!$A$22&amp;"*"),"YES",IF(COUNTIF(U109:AB109,"*"&amp;'ICD codes-diseases'!$A$23&amp;"*"),"YES",IF(COUNTIF(U109:AB109,"*"&amp;'ICD codes-diseases'!$A$24&amp;"*"),"YES",IF(COUNTIF(U109:AB109,"*"&amp;'ICD codes-diseases'!$A$25&amp;"*"),"YES",IF(COUNTIF(U109:AB109,"*"&amp;'ICD codes-diseases'!$A$26&amp;"*"),"YES",IF(COUNTIF(U109:AB109,"*"&amp;'ICD codes-diseases'!$A$27&amp;"*"),"YES",IF(COUNTIF(U109:AB109,"*"&amp;'ICD codes-diseases'!$A$28&amp;"*"),"YES",IF(COUNTIF(U109:AB109,"*"&amp;'ICD codes-diseases'!$A$29&amp;"*"),"YES",IF(COUNTIF(U109:AB109,"*"&amp;'ICD codes-diseases'!$A$30&amp;"*"),"YES","NO"))))))))))))))))</f>
        <v>YES</v>
      </c>
      <c r="AE109" s="1" t="str">
        <f>IF(COUNTIF(U109:AB109,"*"&amp;'ICD codes-diseases'!$A$92&amp;"*"),"YES","NO")</f>
        <v>YES</v>
      </c>
      <c r="AF109" s="10" t="str">
        <f>IF(COUNTIF(U109:AB109,"*"&amp;'ICD codes-diseases'!$A$34&amp;"*"),"YES",IF(COUNTIF(U109:AB109,"*"&amp;'ICD codes-diseases'!$A$35&amp;"*"),"YES",IF(COUNTIF(U109:AB109,"*"&amp;'ICD codes-diseases'!$A$36&amp;"*"),"YES",IF(COUNTIF(U109:AB109,"*"&amp;'ICD codes-diseases'!$A$37&amp;"*"),"YES",IF(COUNTIF(U109:AB109,"*"&amp;'ICD codes-diseases'!$A$38&amp;"*"),"YES",IF(COUNTIF(U109:AB109,"*"&amp;'ICD codes-diseases'!$A$39&amp;"*"),"YES","NO"))))))</f>
        <v>NO</v>
      </c>
      <c r="AG109" s="1" t="str">
        <f>IF(COUNTIF(U109:AB109,'ICD codes-diseases'!$A$113),"YES","NO")</f>
        <v>YES</v>
      </c>
      <c r="AH109" s="1" t="str">
        <f>IF(COUNTIF(U109:AB109,"*"&amp;'ICD codes-diseases'!$A$96&amp;"*"),"YES",IF(COUNTIF(U109:AB109,"*"&amp;'ICD codes-diseases'!$A$97&amp;"*"),"YES",IF(COUNTIF(U109:AB109,"*"&amp;'ICD codes-diseases'!$A$98&amp;"*"),"YES",IF(COUNTIF(U109:AB109,"*"&amp;'ICD codes-diseases'!$A$99&amp;"*"),"YES",IF(COUNTIF(U109:AB109,"*"&amp;'ICD codes-diseases'!$A$100&amp;"*"),"YES",IF(COUNTIF(U109:AB109,"*"&amp;'ICD codes-diseases'!$A$101&amp;"*"),"YES",IF(COUNTIF(U109:AB109,"*"&amp;'ICD codes-diseases'!$A$102&amp;"*"),"YES",IF(COUNTIF(U109:AB109,"*"&amp;'ICD codes-diseases'!$A$103&amp;"*"),"YES","NO"))))))))</f>
        <v>NO</v>
      </c>
      <c r="AI109" s="1" t="str">
        <f>IF(COUNTIF(U109:AB109,"*"&amp;'ICD codes-diseases'!$A$116&amp;"*"),"YES",IF(COUNTIF(U109:AB109,"*"&amp;'ICD codes-diseases'!$A$117&amp;"*"),"YES","NO"))</f>
        <v>NO</v>
      </c>
      <c r="AJ109" s="1" t="str">
        <f>IF(COUNTIF(U109:AB109,"*"&amp;'ICD codes-diseases'!$A$206&amp;"*"),"YES","NO")</f>
        <v>NO</v>
      </c>
      <c r="AK109" s="1" t="str">
        <f>IF(COUNTIF(U109:AB109,"*"&amp;'ICD codes-diseases'!$A$217&amp;"*"),"YES","NO")</f>
        <v>NO</v>
      </c>
      <c r="AL109" s="1" t="str">
        <f>IF(COUNTIF(U109:AB109,"*"&amp;'ICD codes-diseases'!$A$216&amp;"*"),"YES","NO")</f>
        <v>NO</v>
      </c>
      <c r="AM109" s="1" t="str">
        <f>IF(COUNTIF(U109:AB109,"*"&amp;'ICD codes-diseases'!$A$73&amp;"*"),"YES",IF(COUNTIF(U109:AB109,"*"&amp;'ICD codes-diseases'!$A$74&amp;"*"),"YES",IF(COUNTIF(U109:AB109,"*"&amp;'ICD codes-diseases'!$A$75&amp;"*"),"YES","NO")))</f>
        <v>YES</v>
      </c>
      <c r="AN109" s="1" t="str">
        <f>IF(COUNTIF(U109:AB109,"*"&amp;'ICD codes-diseases'!$A$76&amp;"*"),"YES",IF(COUNTIF(U109:AB109,"*"&amp;'ICD codes-diseases'!$A$77&amp;"*"),"YES",IF(COUNTIF(U109:AB109,"*"&amp;'ICD codes-diseases'!$A$78&amp;"*"),"YES","NO")))</f>
        <v>NO</v>
      </c>
      <c r="AO109" s="1" t="str">
        <f>IF(COUNTIF(U109:AB109,"*"&amp;'ICD codes-diseases'!$A$209&amp;"*"),"YES",IF(COUNTIF(U109:AB109,"*"&amp;'ICD codes-diseases'!$A$212&amp;"*"),"YES","NO"))</f>
        <v>YES</v>
      </c>
      <c r="AP109" s="1" t="str">
        <f>IF(COUNTIF(U109:AB109,"*"&amp;'ICD codes-diseases'!$A$47&amp;"*"),"YES",IF(COUNTIF(U109:AB109,"*"&amp;'ICD codes-diseases'!$A$48&amp;"*"),"YES",IF(COUNTIF(U109:AB109,"*"&amp;'ICD codes-diseases'!$A$49&amp;"*"),"YES",IF(COUNTIF(U109:AB109,"*"&amp;'ICD codes-diseases'!$A$50&amp;"*"),"YES",IF(COUNTIF(U109:AB109,"*"&amp;'ICD codes-diseases'!$A$52&amp;"*"),"YES",IF(COUNTIF(U109:AB109,"*"&amp;'ICD codes-diseases'!$A$53&amp;"*"),"YES",IF(COUNTIF(U109:AB109,"*"&amp;'ICD codes-diseases'!$A$54&amp;"*"),"YES",IF(COUNTIF(U109:AB109,"*"&amp;'ICD codes-diseases'!$A$55&amp;"*"),"YES",IF(COUNTIF(U109:AB109,"*"&amp;'ICD codes-diseases'!$A$56&amp;"*"),"YES",IF(COUNTIF(U109:AB109,"*"&amp;'ICD codes-diseases'!$A$57&amp;"*"),"YES",IF(COUNTIF(U109:AB109,"*"&amp;'ICD codes-diseases'!$A$58&amp;"*"),"YES",IF(COUNTIF(U109:AB109,"*"&amp;'ICD codes-diseases'!$A$60&amp;"*"),"YES",IF(COUNTIF(U109:AB109,"*"&amp;'ICD codes-diseases'!$A$61&amp;"*"),"YES","NO")))))))))))))</f>
        <v>NO</v>
      </c>
      <c r="AQ109" s="10" t="b">
        <f t="shared" si="13"/>
        <v>0</v>
      </c>
      <c r="AR109">
        <v>5</v>
      </c>
      <c r="AS109">
        <v>5</v>
      </c>
      <c r="AT109">
        <v>5</v>
      </c>
      <c r="AU109">
        <v>5</v>
      </c>
      <c r="AV109" t="b">
        <f t="shared" si="14"/>
        <v>1</v>
      </c>
      <c r="AW109">
        <v>1</v>
      </c>
      <c r="AX109">
        <v>47</v>
      </c>
      <c r="AY109">
        <v>10</v>
      </c>
      <c r="AZ109">
        <v>2</v>
      </c>
      <c r="BA109">
        <v>1</v>
      </c>
      <c r="BB109">
        <v>4</v>
      </c>
      <c r="BC109">
        <v>0</v>
      </c>
      <c r="BD109">
        <v>2</v>
      </c>
      <c r="BE109">
        <f t="shared" si="21"/>
        <v>2</v>
      </c>
      <c r="BF109" t="s">
        <v>37</v>
      </c>
      <c r="BG109" t="s">
        <v>38</v>
      </c>
      <c r="BH109">
        <f t="shared" si="22"/>
        <v>0</v>
      </c>
      <c r="BI109" t="s">
        <v>37</v>
      </c>
      <c r="BJ109" t="s">
        <v>37</v>
      </c>
      <c r="BK109" t="s">
        <v>37</v>
      </c>
      <c r="BL109" t="b">
        <v>1</v>
      </c>
      <c r="BM109" s="16">
        <v>4</v>
      </c>
      <c r="BN109" s="16">
        <v>4</v>
      </c>
      <c r="BO109" s="16">
        <v>4</v>
      </c>
      <c r="BP109" s="16">
        <v>4</v>
      </c>
      <c r="BQ109" s="16">
        <v>4</v>
      </c>
      <c r="BR109" s="16">
        <v>4</v>
      </c>
      <c r="BS109" s="16">
        <v>4</v>
      </c>
      <c r="BT109" s="16">
        <v>4</v>
      </c>
      <c r="BU109" s="16">
        <v>4</v>
      </c>
      <c r="BV109" s="16">
        <v>4</v>
      </c>
      <c r="BW109" s="16">
        <v>4</v>
      </c>
      <c r="BX109" s="16">
        <v>4</v>
      </c>
      <c r="BY109" s="16">
        <v>4</v>
      </c>
      <c r="BZ109" s="16">
        <v>4</v>
      </c>
      <c r="CA109" s="16">
        <v>4</v>
      </c>
      <c r="CB109" s="16">
        <v>4</v>
      </c>
      <c r="CC109" s="18">
        <v>4</v>
      </c>
      <c r="CD109" s="18">
        <v>4</v>
      </c>
      <c r="CE109" s="18">
        <v>7</v>
      </c>
      <c r="CF109" s="18">
        <v>4</v>
      </c>
      <c r="CG109" s="18">
        <v>4</v>
      </c>
      <c r="CH109" s="18">
        <v>4</v>
      </c>
      <c r="CI109" s="18">
        <v>4</v>
      </c>
      <c r="CJ109" s="18">
        <v>4</v>
      </c>
      <c r="CK109" s="18">
        <v>4</v>
      </c>
      <c r="CL109" s="18">
        <v>4</v>
      </c>
      <c r="CM109" s="18">
        <v>7</v>
      </c>
      <c r="CN109" s="18">
        <v>4</v>
      </c>
      <c r="CO109" s="18">
        <v>4</v>
      </c>
      <c r="CP109" s="18">
        <v>4</v>
      </c>
      <c r="CQ109" s="18">
        <v>4</v>
      </c>
      <c r="CR109" s="18">
        <v>5</v>
      </c>
      <c r="CS109">
        <f t="shared" si="15"/>
        <v>0</v>
      </c>
      <c r="CT109">
        <f t="shared" si="16"/>
        <v>30</v>
      </c>
      <c r="CU109">
        <f t="shared" si="17"/>
        <v>0</v>
      </c>
      <c r="CV109">
        <f t="shared" si="18"/>
        <v>30</v>
      </c>
      <c r="CW109">
        <v>2</v>
      </c>
      <c r="CX109">
        <v>1</v>
      </c>
      <c r="CY109">
        <v>2</v>
      </c>
      <c r="CZ109" t="b">
        <v>1</v>
      </c>
    </row>
    <row r="110" spans="1:104" x14ac:dyDescent="0.35">
      <c r="A110" s="10">
        <v>109</v>
      </c>
      <c r="B110" t="s">
        <v>435</v>
      </c>
      <c r="C110" s="1">
        <v>26033</v>
      </c>
      <c r="D110" s="9">
        <f t="shared" si="23"/>
        <v>47</v>
      </c>
      <c r="E110" s="9">
        <f t="shared" si="19"/>
        <v>1</v>
      </c>
      <c r="F110" s="1">
        <v>43375</v>
      </c>
      <c r="G110" s="3">
        <v>43416</v>
      </c>
      <c r="H110" s="12">
        <f t="shared" si="20"/>
        <v>1.3333333333333333</v>
      </c>
      <c r="I110">
        <v>4</v>
      </c>
      <c r="J110">
        <v>2</v>
      </c>
      <c r="K110">
        <f t="shared" si="12"/>
        <v>3</v>
      </c>
      <c r="L110" t="b">
        <v>0</v>
      </c>
      <c r="M110" t="b">
        <v>0</v>
      </c>
      <c r="N110" t="b">
        <v>0</v>
      </c>
      <c r="O110" t="b">
        <v>0</v>
      </c>
      <c r="P110" t="b">
        <v>1</v>
      </c>
      <c r="Q110" t="b">
        <v>0</v>
      </c>
      <c r="R110" t="b">
        <v>0</v>
      </c>
      <c r="S110" t="b">
        <v>0</v>
      </c>
      <c r="T110" t="b">
        <v>0</v>
      </c>
      <c r="U110" t="s">
        <v>131</v>
      </c>
      <c r="V110" t="s">
        <v>60</v>
      </c>
      <c r="W110" t="s">
        <v>43</v>
      </c>
      <c r="X110" t="s">
        <v>48</v>
      </c>
      <c r="Y110" t="s">
        <v>161</v>
      </c>
      <c r="AC110" s="11" t="str">
        <f>IF(OR(INDEX(U110='ICD-codes-stroke'!$A$1:$A$20,)),"1",IF(OR(INDEX(U110='ICD-codes-stroke'!$A$22:$A$35,)),"2",IF(OR(INDEX(U110='ICD-codes-stroke'!$A$37:$A$64,)),"3","")))</f>
        <v>3</v>
      </c>
      <c r="AD110" s="1" t="str">
        <f>IF(COUNTIF(U110:AB110,"*"&amp;'ICD codes-diseases'!$A$15&amp;"*"),"YES",IF(COUNTIF(U110:AB110,"*"&amp;'ICD codes-diseases'!$A$16&amp;"*"),"YES",IF(COUNTIF(U110:AB110,"*"&amp;'ICD codes-diseases'!$A$17&amp;"*"),"YES",IF(COUNTIF(U110:AB110,"*"&amp;'ICD codes-diseases'!$A$18&amp;"*"),"YES",IF(COUNTIF(U110:AB110,"*"&amp;'ICD codes-diseases'!$A$19&amp;"*"),"YES",IF(COUNTIF(U110:AB110,"*"&amp;'ICD codes-diseases'!$A$20&amp;"*"),"YES",IF(COUNTIF(U110:AB110,"*"&amp;'ICD codes-diseases'!$A$21&amp;"*"),"YES",IF(COUNTIF(U110:AB110,"*"&amp;'ICD codes-diseases'!$A$22&amp;"*"),"YES",IF(COUNTIF(U110:AB110,"*"&amp;'ICD codes-diseases'!$A$23&amp;"*"),"YES",IF(COUNTIF(U110:AB110,"*"&amp;'ICD codes-diseases'!$A$24&amp;"*"),"YES",IF(COUNTIF(U110:AB110,"*"&amp;'ICD codes-diseases'!$A$25&amp;"*"),"YES",IF(COUNTIF(U110:AB110,"*"&amp;'ICD codes-diseases'!$A$26&amp;"*"),"YES",IF(COUNTIF(U110:AB110,"*"&amp;'ICD codes-diseases'!$A$27&amp;"*"),"YES",IF(COUNTIF(U110:AB110,"*"&amp;'ICD codes-diseases'!$A$28&amp;"*"),"YES",IF(COUNTIF(U110:AB110,"*"&amp;'ICD codes-diseases'!$A$29&amp;"*"),"YES",IF(COUNTIF(U110:AB110,"*"&amp;'ICD codes-diseases'!$A$30&amp;"*"),"YES","NO"))))))))))))))))</f>
        <v>NO</v>
      </c>
      <c r="AE110" s="1" t="str">
        <f>IF(COUNTIF(U110:AB110,"*"&amp;'ICD codes-diseases'!$A$92&amp;"*"),"YES","NO")</f>
        <v>YES</v>
      </c>
      <c r="AF110" s="10" t="str">
        <f>IF(COUNTIF(U110:AB110,"*"&amp;'ICD codes-diseases'!$A$34&amp;"*"),"YES",IF(COUNTIF(U110:AB110,"*"&amp;'ICD codes-diseases'!$A$35&amp;"*"),"YES",IF(COUNTIF(U110:AB110,"*"&amp;'ICD codes-diseases'!$A$36&amp;"*"),"YES",IF(COUNTIF(U110:AB110,"*"&amp;'ICD codes-diseases'!$A$37&amp;"*"),"YES",IF(COUNTIF(U110:AB110,"*"&amp;'ICD codes-diseases'!$A$38&amp;"*"),"YES",IF(COUNTIF(U110:AB110,"*"&amp;'ICD codes-diseases'!$A$39&amp;"*"),"YES","NO"))))))</f>
        <v>NO</v>
      </c>
      <c r="AG110" s="1" t="str">
        <f>IF(COUNTIF(U110:AB110,'ICD codes-diseases'!$A$113),"YES","NO")</f>
        <v>NO</v>
      </c>
      <c r="AH110" s="1" t="str">
        <f>IF(COUNTIF(U110:AB110,"*"&amp;'ICD codes-diseases'!$A$96&amp;"*"),"YES",IF(COUNTIF(U110:AB110,"*"&amp;'ICD codes-diseases'!$A$97&amp;"*"),"YES",IF(COUNTIF(U110:AB110,"*"&amp;'ICD codes-diseases'!$A$98&amp;"*"),"YES",IF(COUNTIF(U110:AB110,"*"&amp;'ICD codes-diseases'!$A$99&amp;"*"),"YES",IF(COUNTIF(U110:AB110,"*"&amp;'ICD codes-diseases'!$A$100&amp;"*"),"YES",IF(COUNTIF(U110:AB110,"*"&amp;'ICD codes-diseases'!$A$101&amp;"*"),"YES",IF(COUNTIF(U110:AB110,"*"&amp;'ICD codes-diseases'!$A$102&amp;"*"),"YES",IF(COUNTIF(U110:AB110,"*"&amp;'ICD codes-diseases'!$A$103&amp;"*"),"YES","NO"))))))))</f>
        <v>NO</v>
      </c>
      <c r="AI110" s="1" t="str">
        <f>IF(COUNTIF(U110:AB110,"*"&amp;'ICD codes-diseases'!$A$116&amp;"*"),"YES",IF(COUNTIF(U110:AB110,"*"&amp;'ICD codes-diseases'!$A$117&amp;"*"),"YES","NO"))</f>
        <v>NO</v>
      </c>
      <c r="AJ110" s="1" t="str">
        <f>IF(COUNTIF(U110:AB110,"*"&amp;'ICD codes-diseases'!$A$206&amp;"*"),"YES","NO")</f>
        <v>NO</v>
      </c>
      <c r="AK110" s="1" t="str">
        <f>IF(COUNTIF(U110:AB110,"*"&amp;'ICD codes-diseases'!$A$217&amp;"*"),"YES","NO")</f>
        <v>NO</v>
      </c>
      <c r="AL110" s="1" t="str">
        <f>IF(COUNTIF(U110:AB110,"*"&amp;'ICD codes-diseases'!$A$216&amp;"*"),"YES","NO")</f>
        <v>NO</v>
      </c>
      <c r="AM110" s="1" t="str">
        <f>IF(COUNTIF(U110:AB110,"*"&amp;'ICD codes-diseases'!$A$73&amp;"*"),"YES",IF(COUNTIF(U110:AB110,"*"&amp;'ICD codes-diseases'!$A$74&amp;"*"),"YES",IF(COUNTIF(U110:AB110,"*"&amp;'ICD codes-diseases'!$A$75&amp;"*"),"YES","NO")))</f>
        <v>YES</v>
      </c>
      <c r="AN110" s="1" t="str">
        <f>IF(COUNTIF(U110:AB110,"*"&amp;'ICD codes-diseases'!$A$76&amp;"*"),"YES",IF(COUNTIF(U110:AB110,"*"&amp;'ICD codes-diseases'!$A$77&amp;"*"),"YES",IF(COUNTIF(U110:AB110,"*"&amp;'ICD codes-diseases'!$A$78&amp;"*"),"YES","NO")))</f>
        <v>NO</v>
      </c>
      <c r="AO110" s="1" t="str">
        <f>IF(COUNTIF(U110:AB110,"*"&amp;'ICD codes-diseases'!$A$209&amp;"*"),"YES",IF(COUNTIF(U110:AB110,"*"&amp;'ICD codes-diseases'!$A$212&amp;"*"),"YES","NO"))</f>
        <v>NO</v>
      </c>
      <c r="AP110" s="1" t="str">
        <f>IF(COUNTIF(U110:AB110,"*"&amp;'ICD codes-diseases'!$A$47&amp;"*"),"YES",IF(COUNTIF(U110:AB110,"*"&amp;'ICD codes-diseases'!$A$48&amp;"*"),"YES",IF(COUNTIF(U110:AB110,"*"&amp;'ICD codes-diseases'!$A$49&amp;"*"),"YES",IF(COUNTIF(U110:AB110,"*"&amp;'ICD codes-diseases'!$A$50&amp;"*"),"YES",IF(COUNTIF(U110:AB110,"*"&amp;'ICD codes-diseases'!$A$52&amp;"*"),"YES",IF(COUNTIF(U110:AB110,"*"&amp;'ICD codes-diseases'!$A$53&amp;"*"),"YES",IF(COUNTIF(U110:AB110,"*"&amp;'ICD codes-diseases'!$A$54&amp;"*"),"YES",IF(COUNTIF(U110:AB110,"*"&amp;'ICD codes-diseases'!$A$55&amp;"*"),"YES",IF(COUNTIF(U110:AB110,"*"&amp;'ICD codes-diseases'!$A$56&amp;"*"),"YES",IF(COUNTIF(U110:AB110,"*"&amp;'ICD codes-diseases'!$A$57&amp;"*"),"YES",IF(COUNTIF(U110:AB110,"*"&amp;'ICD codes-diseases'!$A$58&amp;"*"),"YES",IF(COUNTIF(U110:AB110,"*"&amp;'ICD codes-diseases'!$A$60&amp;"*"),"YES",IF(COUNTIF(U110:AB110,"*"&amp;'ICD codes-diseases'!$A$61&amp;"*"),"YES","NO")))))))))))))</f>
        <v>NO</v>
      </c>
      <c r="AQ110" s="10" t="b">
        <f t="shared" si="13"/>
        <v>0</v>
      </c>
      <c r="AR110">
        <v>5</v>
      </c>
      <c r="AS110">
        <v>5</v>
      </c>
      <c r="AT110">
        <v>5</v>
      </c>
      <c r="AU110">
        <v>5</v>
      </c>
      <c r="AV110" t="b">
        <f t="shared" si="14"/>
        <v>1</v>
      </c>
      <c r="AW110">
        <v>1</v>
      </c>
      <c r="AX110">
        <v>32</v>
      </c>
      <c r="AY110">
        <v>10</v>
      </c>
      <c r="AZ110">
        <v>1</v>
      </c>
      <c r="BA110">
        <v>3</v>
      </c>
      <c r="BB110">
        <v>4</v>
      </c>
      <c r="BC110">
        <v>1</v>
      </c>
      <c r="BD110">
        <v>2</v>
      </c>
      <c r="BE110">
        <f t="shared" si="21"/>
        <v>2</v>
      </c>
      <c r="BF110" t="s">
        <v>37</v>
      </c>
      <c r="BG110" t="s">
        <v>38</v>
      </c>
      <c r="BH110">
        <f t="shared" si="22"/>
        <v>2</v>
      </c>
      <c r="BI110" t="s">
        <v>37</v>
      </c>
      <c r="BJ110" t="s">
        <v>38</v>
      </c>
      <c r="BK110" t="s">
        <v>38</v>
      </c>
      <c r="BL110" t="b">
        <v>0</v>
      </c>
      <c r="BM110" s="16">
        <v>7</v>
      </c>
      <c r="BN110" s="16">
        <v>7</v>
      </c>
      <c r="BO110" s="16">
        <v>7</v>
      </c>
      <c r="BP110" s="16">
        <v>4</v>
      </c>
      <c r="BQ110" s="16">
        <v>4</v>
      </c>
      <c r="BR110" s="16">
        <v>7</v>
      </c>
      <c r="BS110" s="16">
        <v>4</v>
      </c>
      <c r="BT110" s="16">
        <v>4</v>
      </c>
      <c r="BU110" s="16">
        <v>7</v>
      </c>
      <c r="BV110" s="16">
        <v>7</v>
      </c>
      <c r="BW110" s="16">
        <v>4</v>
      </c>
      <c r="BX110" s="16">
        <v>4</v>
      </c>
      <c r="BY110" s="16">
        <v>4</v>
      </c>
      <c r="BZ110" s="16">
        <v>7</v>
      </c>
      <c r="CA110" s="16">
        <v>7</v>
      </c>
      <c r="CB110" s="16">
        <v>4</v>
      </c>
      <c r="CC110" s="18">
        <v>0</v>
      </c>
      <c r="CD110" s="18">
        <v>1</v>
      </c>
      <c r="CE110" s="18">
        <v>1</v>
      </c>
      <c r="CF110" s="18">
        <v>1</v>
      </c>
      <c r="CG110" s="18">
        <v>1</v>
      </c>
      <c r="CH110" s="18">
        <v>4</v>
      </c>
      <c r="CI110" s="18">
        <v>4</v>
      </c>
      <c r="CJ110" s="18">
        <v>4</v>
      </c>
      <c r="CK110" s="18">
        <v>0</v>
      </c>
      <c r="CL110" s="18">
        <v>1</v>
      </c>
      <c r="CM110" s="18">
        <v>1</v>
      </c>
      <c r="CN110" s="18">
        <v>0</v>
      </c>
      <c r="CO110" s="18">
        <v>0</v>
      </c>
      <c r="CP110" s="18">
        <v>4</v>
      </c>
      <c r="CQ110" s="18">
        <v>4</v>
      </c>
      <c r="CR110" s="18">
        <v>4</v>
      </c>
      <c r="CS110">
        <f t="shared" si="15"/>
        <v>6</v>
      </c>
      <c r="CT110">
        <f t="shared" si="16"/>
        <v>14</v>
      </c>
      <c r="CU110">
        <f t="shared" si="17"/>
        <v>0</v>
      </c>
      <c r="CV110">
        <f t="shared" si="18"/>
        <v>20</v>
      </c>
      <c r="CW110">
        <v>0</v>
      </c>
      <c r="CX110">
        <v>0</v>
      </c>
      <c r="CY110">
        <v>4</v>
      </c>
      <c r="CZ110" t="b">
        <v>1</v>
      </c>
    </row>
    <row r="111" spans="1:104" x14ac:dyDescent="0.35">
      <c r="A111" s="10">
        <v>110</v>
      </c>
      <c r="B111" t="s">
        <v>435</v>
      </c>
      <c r="C111" s="1">
        <v>19142</v>
      </c>
      <c r="D111" s="9">
        <f t="shared" si="23"/>
        <v>66</v>
      </c>
      <c r="E111" s="9">
        <f t="shared" si="19"/>
        <v>3</v>
      </c>
      <c r="F111" s="1">
        <v>43348</v>
      </c>
      <c r="G111" s="3">
        <v>43416</v>
      </c>
      <c r="H111" s="12">
        <f t="shared" si="20"/>
        <v>2.2333333333333334</v>
      </c>
      <c r="I111">
        <v>4</v>
      </c>
      <c r="J111">
        <v>2</v>
      </c>
      <c r="K111">
        <f t="shared" si="12"/>
        <v>6</v>
      </c>
      <c r="L111" t="b">
        <v>0</v>
      </c>
      <c r="M111" t="b">
        <v>0</v>
      </c>
      <c r="N111" t="b">
        <v>0</v>
      </c>
      <c r="O111" t="b">
        <v>0</v>
      </c>
      <c r="P111" t="b">
        <v>0</v>
      </c>
      <c r="Q111" t="b">
        <v>0</v>
      </c>
      <c r="R111" t="b">
        <v>0</v>
      </c>
      <c r="S111" t="b">
        <v>1</v>
      </c>
      <c r="T111" t="b">
        <v>0</v>
      </c>
      <c r="U111" t="s">
        <v>62</v>
      </c>
      <c r="V111" t="s">
        <v>74</v>
      </c>
      <c r="W111" t="s">
        <v>48</v>
      </c>
      <c r="X111" t="s">
        <v>128</v>
      </c>
      <c r="Y111" t="s">
        <v>157</v>
      </c>
      <c r="AC111" s="11" t="str">
        <f>IF(OR(INDEX(U111='ICD-codes-stroke'!$A$1:$A$20,)),"1",IF(OR(INDEX(U111='ICD-codes-stroke'!$A$22:$A$35,)),"2",IF(OR(INDEX(U111='ICD-codes-stroke'!$A$37:$A$64,)),"3","")))</f>
        <v>2</v>
      </c>
      <c r="AD111" s="1" t="str">
        <f>IF(COUNTIF(U111:AB111,"*"&amp;'ICD codes-diseases'!$A$15&amp;"*"),"YES",IF(COUNTIF(U111:AB111,"*"&amp;'ICD codes-diseases'!$A$16&amp;"*"),"YES",IF(COUNTIF(U111:AB111,"*"&amp;'ICD codes-diseases'!$A$17&amp;"*"),"YES",IF(COUNTIF(U111:AB111,"*"&amp;'ICD codes-diseases'!$A$18&amp;"*"),"YES",IF(COUNTIF(U111:AB111,"*"&amp;'ICD codes-diseases'!$A$19&amp;"*"),"YES",IF(COUNTIF(U111:AB111,"*"&amp;'ICD codes-diseases'!$A$20&amp;"*"),"YES",IF(COUNTIF(U111:AB111,"*"&amp;'ICD codes-diseases'!$A$21&amp;"*"),"YES",IF(COUNTIF(U111:AB111,"*"&amp;'ICD codes-diseases'!$A$22&amp;"*"),"YES",IF(COUNTIF(U111:AB111,"*"&amp;'ICD codes-diseases'!$A$23&amp;"*"),"YES",IF(COUNTIF(U111:AB111,"*"&amp;'ICD codes-diseases'!$A$24&amp;"*"),"YES",IF(COUNTIF(U111:AB111,"*"&amp;'ICD codes-diseases'!$A$25&amp;"*"),"YES",IF(COUNTIF(U111:AB111,"*"&amp;'ICD codes-diseases'!$A$26&amp;"*"),"YES",IF(COUNTIF(U111:AB111,"*"&amp;'ICD codes-diseases'!$A$27&amp;"*"),"YES",IF(COUNTIF(U111:AB111,"*"&amp;'ICD codes-diseases'!$A$28&amp;"*"),"YES",IF(COUNTIF(U111:AB111,"*"&amp;'ICD codes-diseases'!$A$29&amp;"*"),"YES",IF(COUNTIF(U111:AB111,"*"&amp;'ICD codes-diseases'!$A$30&amp;"*"),"YES","NO"))))))))))))))))</f>
        <v>NO</v>
      </c>
      <c r="AE111" s="1" t="str">
        <f>IF(COUNTIF(U111:AB111,"*"&amp;'ICD codes-diseases'!$A$92&amp;"*"),"YES","NO")</f>
        <v>YES</v>
      </c>
      <c r="AF111" s="10" t="str">
        <f>IF(COUNTIF(U111:AB111,"*"&amp;'ICD codes-diseases'!$A$34&amp;"*"),"YES",IF(COUNTIF(U111:AB111,"*"&amp;'ICD codes-diseases'!$A$35&amp;"*"),"YES",IF(COUNTIF(U111:AB111,"*"&amp;'ICD codes-diseases'!$A$36&amp;"*"),"YES",IF(COUNTIF(U111:AB111,"*"&amp;'ICD codes-diseases'!$A$37&amp;"*"),"YES",IF(COUNTIF(U111:AB111,"*"&amp;'ICD codes-diseases'!$A$38&amp;"*"),"YES",IF(COUNTIF(U111:AB111,"*"&amp;'ICD codes-diseases'!$A$39&amp;"*"),"YES","NO"))))))</f>
        <v>YES</v>
      </c>
      <c r="AG111" s="1" t="str">
        <f>IF(COUNTIF(U111:AB111,'ICD codes-diseases'!$A$113),"YES","NO")</f>
        <v>NO</v>
      </c>
      <c r="AH111" s="1" t="str">
        <f>IF(COUNTIF(U111:AB111,"*"&amp;'ICD codes-diseases'!$A$96&amp;"*"),"YES",IF(COUNTIF(U111:AB111,"*"&amp;'ICD codes-diseases'!$A$97&amp;"*"),"YES",IF(COUNTIF(U111:AB111,"*"&amp;'ICD codes-diseases'!$A$98&amp;"*"),"YES",IF(COUNTIF(U111:AB111,"*"&amp;'ICD codes-diseases'!$A$99&amp;"*"),"YES",IF(COUNTIF(U111:AB111,"*"&amp;'ICD codes-diseases'!$A$100&amp;"*"),"YES",IF(COUNTIF(U111:AB111,"*"&amp;'ICD codes-diseases'!$A$101&amp;"*"),"YES",IF(COUNTIF(U111:AB111,"*"&amp;'ICD codes-diseases'!$A$102&amp;"*"),"YES",IF(COUNTIF(U111:AB111,"*"&amp;'ICD codes-diseases'!$A$103&amp;"*"),"YES","NO"))))))))</f>
        <v>NO</v>
      </c>
      <c r="AI111" s="1" t="str">
        <f>IF(COUNTIF(U111:AB111,"*"&amp;'ICD codes-diseases'!$A$116&amp;"*"),"YES",IF(COUNTIF(U111:AB111,"*"&amp;'ICD codes-diseases'!$A$117&amp;"*"),"YES","NO"))</f>
        <v>NO</v>
      </c>
      <c r="AJ111" s="1" t="str">
        <f>IF(COUNTIF(U111:AB111,"*"&amp;'ICD codes-diseases'!$A$206&amp;"*"),"YES","NO")</f>
        <v>NO</v>
      </c>
      <c r="AK111" s="1" t="str">
        <f>IF(COUNTIF(U111:AB111,"*"&amp;'ICD codes-diseases'!$A$217&amp;"*"),"YES","NO")</f>
        <v>NO</v>
      </c>
      <c r="AL111" s="1" t="str">
        <f>IF(COUNTIF(U111:AB111,"*"&amp;'ICD codes-diseases'!$A$216&amp;"*"),"YES","NO")</f>
        <v>NO</v>
      </c>
      <c r="AM111" s="1" t="str">
        <f>IF(COUNTIF(U111:AB111,"*"&amp;'ICD codes-diseases'!$A$73&amp;"*"),"YES",IF(COUNTIF(U111:AB111,"*"&amp;'ICD codes-diseases'!$A$74&amp;"*"),"YES",IF(COUNTIF(U111:AB111,"*"&amp;'ICD codes-diseases'!$A$75&amp;"*"),"YES","NO")))</f>
        <v>YES</v>
      </c>
      <c r="AN111" s="1" t="str">
        <f>IF(COUNTIF(U111:AB111,"*"&amp;'ICD codes-diseases'!$A$76&amp;"*"),"YES",IF(COUNTIF(U111:AB111,"*"&amp;'ICD codes-diseases'!$A$77&amp;"*"),"YES",IF(COUNTIF(U111:AB111,"*"&amp;'ICD codes-diseases'!$A$78&amp;"*"),"YES","NO")))</f>
        <v>NO</v>
      </c>
      <c r="AO111" s="1" t="str">
        <f>IF(COUNTIF(U111:AB111,"*"&amp;'ICD codes-diseases'!$A$209&amp;"*"),"YES",IF(COUNTIF(U111:AB111,"*"&amp;'ICD codes-diseases'!$A$212&amp;"*"),"YES","NO"))</f>
        <v>NO</v>
      </c>
      <c r="AP111" s="1" t="str">
        <f>IF(COUNTIF(U111:AB111,"*"&amp;'ICD codes-diseases'!$A$47&amp;"*"),"YES",IF(COUNTIF(U111:AB111,"*"&amp;'ICD codes-diseases'!$A$48&amp;"*"),"YES",IF(COUNTIF(U111:AB111,"*"&amp;'ICD codes-diseases'!$A$49&amp;"*"),"YES",IF(COUNTIF(U111:AB111,"*"&amp;'ICD codes-diseases'!$A$50&amp;"*"),"YES",IF(COUNTIF(U111:AB111,"*"&amp;'ICD codes-diseases'!$A$52&amp;"*"),"YES",IF(COUNTIF(U111:AB111,"*"&amp;'ICD codes-diseases'!$A$53&amp;"*"),"YES",IF(COUNTIF(U111:AB111,"*"&amp;'ICD codes-diseases'!$A$54&amp;"*"),"YES",IF(COUNTIF(U111:AB111,"*"&amp;'ICD codes-diseases'!$A$55&amp;"*"),"YES",IF(COUNTIF(U111:AB111,"*"&amp;'ICD codes-diseases'!$A$56&amp;"*"),"YES",IF(COUNTIF(U111:AB111,"*"&amp;'ICD codes-diseases'!$A$57&amp;"*"),"YES",IF(COUNTIF(U111:AB111,"*"&amp;'ICD codes-diseases'!$A$58&amp;"*"),"YES",IF(COUNTIF(U111:AB111,"*"&amp;'ICD codes-diseases'!$A$60&amp;"*"),"YES",IF(COUNTIF(U111:AB111,"*"&amp;'ICD codes-diseases'!$A$61&amp;"*"),"YES","NO")))))))))))))</f>
        <v>NO</v>
      </c>
      <c r="AQ111" s="10" t="b">
        <f t="shared" si="13"/>
        <v>0</v>
      </c>
      <c r="AR111">
        <v>5</v>
      </c>
      <c r="AS111">
        <v>5</v>
      </c>
      <c r="AT111">
        <v>5</v>
      </c>
      <c r="AU111">
        <v>5</v>
      </c>
      <c r="AV111" t="b">
        <f t="shared" si="14"/>
        <v>1</v>
      </c>
      <c r="AW111">
        <v>1</v>
      </c>
      <c r="AX111">
        <v>67</v>
      </c>
      <c r="AY111">
        <v>10</v>
      </c>
      <c r="AZ111">
        <v>0</v>
      </c>
      <c r="BA111">
        <v>1</v>
      </c>
      <c r="BB111">
        <v>2</v>
      </c>
      <c r="BC111">
        <v>0</v>
      </c>
      <c r="BD111">
        <v>2</v>
      </c>
      <c r="BE111">
        <f t="shared" si="21"/>
        <v>2</v>
      </c>
      <c r="BF111" t="s">
        <v>37</v>
      </c>
      <c r="BG111" t="s">
        <v>38</v>
      </c>
      <c r="BH111">
        <f t="shared" si="22"/>
        <v>2</v>
      </c>
      <c r="BI111" t="s">
        <v>37</v>
      </c>
      <c r="BJ111" t="s">
        <v>38</v>
      </c>
      <c r="BK111" t="s">
        <v>37</v>
      </c>
      <c r="BL111" t="b">
        <v>0</v>
      </c>
      <c r="BM111" s="16">
        <v>7</v>
      </c>
      <c r="BN111" s="16">
        <v>7</v>
      </c>
      <c r="BO111" s="16">
        <v>4</v>
      </c>
      <c r="BP111" s="16">
        <v>7</v>
      </c>
      <c r="BQ111" s="16">
        <v>4</v>
      </c>
      <c r="BR111" s="16">
        <v>7</v>
      </c>
      <c r="BS111" s="16">
        <v>7</v>
      </c>
      <c r="BT111" s="16">
        <v>4</v>
      </c>
      <c r="BU111" s="16">
        <v>7</v>
      </c>
      <c r="BV111" s="16">
        <v>7</v>
      </c>
      <c r="BW111" s="16">
        <v>7</v>
      </c>
      <c r="BX111" s="16">
        <v>4</v>
      </c>
      <c r="BY111" s="16">
        <v>4</v>
      </c>
      <c r="BZ111" s="16">
        <v>7</v>
      </c>
      <c r="CA111" s="16">
        <v>4</v>
      </c>
      <c r="CB111" s="16">
        <v>4</v>
      </c>
      <c r="CC111" s="18">
        <v>0</v>
      </c>
      <c r="CD111" s="18">
        <v>0</v>
      </c>
      <c r="CE111" s="18">
        <v>0</v>
      </c>
      <c r="CF111" s="18">
        <v>3</v>
      </c>
      <c r="CG111" s="18">
        <v>4</v>
      </c>
      <c r="CH111" s="18">
        <v>4</v>
      </c>
      <c r="CI111" s="18">
        <v>4</v>
      </c>
      <c r="CJ111" s="18">
        <v>4</v>
      </c>
      <c r="CK111" s="18">
        <v>0</v>
      </c>
      <c r="CL111" s="18">
        <v>0</v>
      </c>
      <c r="CM111" s="18">
        <v>0</v>
      </c>
      <c r="CN111" s="18">
        <v>3</v>
      </c>
      <c r="CO111" s="18">
        <v>3</v>
      </c>
      <c r="CP111" s="18">
        <v>4</v>
      </c>
      <c r="CQ111" s="18">
        <v>3</v>
      </c>
      <c r="CR111" s="18">
        <v>1</v>
      </c>
      <c r="CS111">
        <f t="shared" si="15"/>
        <v>1</v>
      </c>
      <c r="CT111">
        <f t="shared" si="16"/>
        <v>12</v>
      </c>
      <c r="CU111">
        <f t="shared" si="17"/>
        <v>4</v>
      </c>
      <c r="CV111">
        <f t="shared" si="18"/>
        <v>17</v>
      </c>
      <c r="CW111">
        <v>0</v>
      </c>
      <c r="CX111">
        <v>0</v>
      </c>
      <c r="CY111">
        <v>4</v>
      </c>
      <c r="CZ111" t="b">
        <v>1</v>
      </c>
    </row>
    <row r="112" spans="1:104" x14ac:dyDescent="0.35">
      <c r="A112" s="10">
        <v>111</v>
      </c>
      <c r="B112" t="s">
        <v>435</v>
      </c>
      <c r="C112" s="1">
        <v>20576</v>
      </c>
      <c r="D112" s="9">
        <f t="shared" si="23"/>
        <v>62</v>
      </c>
      <c r="E112" s="9">
        <f t="shared" si="19"/>
        <v>2</v>
      </c>
      <c r="F112" s="1">
        <v>43401</v>
      </c>
      <c r="G112" s="3">
        <v>43417</v>
      </c>
      <c r="H112" s="12">
        <f t="shared" si="20"/>
        <v>0.5</v>
      </c>
      <c r="I112">
        <v>3</v>
      </c>
      <c r="J112">
        <v>2</v>
      </c>
      <c r="K112">
        <f t="shared" si="12"/>
        <v>6</v>
      </c>
      <c r="L112" t="b">
        <v>0</v>
      </c>
      <c r="M112" t="b">
        <v>0</v>
      </c>
      <c r="N112" t="b">
        <v>0</v>
      </c>
      <c r="O112" t="b">
        <v>0</v>
      </c>
      <c r="P112" t="b">
        <v>0</v>
      </c>
      <c r="Q112" t="b">
        <v>0</v>
      </c>
      <c r="R112" t="b">
        <v>0</v>
      </c>
      <c r="S112" t="b">
        <v>1</v>
      </c>
      <c r="T112" t="b">
        <v>0</v>
      </c>
      <c r="U112" t="s">
        <v>49</v>
      </c>
      <c r="V112" t="s">
        <v>43</v>
      </c>
      <c r="W112" t="s">
        <v>48</v>
      </c>
      <c r="X112" t="s">
        <v>85</v>
      </c>
      <c r="Y112" t="s">
        <v>83</v>
      </c>
      <c r="Z112" t="s">
        <v>46</v>
      </c>
      <c r="AA112" t="s">
        <v>272</v>
      </c>
      <c r="AC112" s="11" t="str">
        <f>IF(OR(INDEX(U112='ICD-codes-stroke'!$A$1:$A$20,)),"1",IF(OR(INDEX(U112='ICD-codes-stroke'!$A$22:$A$35,)),"2",IF(OR(INDEX(U112='ICD-codes-stroke'!$A$37:$A$64,)),"3","")))</f>
        <v>3</v>
      </c>
      <c r="AD112" s="1" t="str">
        <f>IF(COUNTIF(U112:AB112,"*"&amp;'ICD codes-diseases'!$A$15&amp;"*"),"YES",IF(COUNTIF(U112:AB112,"*"&amp;'ICD codes-diseases'!$A$16&amp;"*"),"YES",IF(COUNTIF(U112:AB112,"*"&amp;'ICD codes-diseases'!$A$17&amp;"*"),"YES",IF(COUNTIF(U112:AB112,"*"&amp;'ICD codes-diseases'!$A$18&amp;"*"),"YES",IF(COUNTIF(U112:AB112,"*"&amp;'ICD codes-diseases'!$A$19&amp;"*"),"YES",IF(COUNTIF(U112:AB112,"*"&amp;'ICD codes-diseases'!$A$20&amp;"*"),"YES",IF(COUNTIF(U112:AB112,"*"&amp;'ICD codes-diseases'!$A$21&amp;"*"),"YES",IF(COUNTIF(U112:AB112,"*"&amp;'ICD codes-diseases'!$A$22&amp;"*"),"YES",IF(COUNTIF(U112:AB112,"*"&amp;'ICD codes-diseases'!$A$23&amp;"*"),"YES",IF(COUNTIF(U112:AB112,"*"&amp;'ICD codes-diseases'!$A$24&amp;"*"),"YES",IF(COUNTIF(U112:AB112,"*"&amp;'ICD codes-diseases'!$A$25&amp;"*"),"YES",IF(COUNTIF(U112:AB112,"*"&amp;'ICD codes-diseases'!$A$26&amp;"*"),"YES",IF(COUNTIF(U112:AB112,"*"&amp;'ICD codes-diseases'!$A$27&amp;"*"),"YES",IF(COUNTIF(U112:AB112,"*"&amp;'ICD codes-diseases'!$A$28&amp;"*"),"YES",IF(COUNTIF(U112:AB112,"*"&amp;'ICD codes-diseases'!$A$29&amp;"*"),"YES",IF(COUNTIF(U112:AB112,"*"&amp;'ICD codes-diseases'!$A$30&amp;"*"),"YES","NO"))))))))))))))))</f>
        <v>NO</v>
      </c>
      <c r="AE112" s="1" t="str">
        <f>IF(COUNTIF(U112:AB112,"*"&amp;'ICD codes-diseases'!$A$92&amp;"*"),"YES","NO")</f>
        <v>YES</v>
      </c>
      <c r="AF112" s="10" t="str">
        <f>IF(COUNTIF(U112:AB112,"*"&amp;'ICD codes-diseases'!$A$34&amp;"*"),"YES",IF(COUNTIF(U112:AB112,"*"&amp;'ICD codes-diseases'!$A$35&amp;"*"),"YES",IF(COUNTIF(U112:AB112,"*"&amp;'ICD codes-diseases'!$A$36&amp;"*"),"YES",IF(COUNTIF(U112:AB112,"*"&amp;'ICD codes-diseases'!$A$37&amp;"*"),"YES",IF(COUNTIF(U112:AB112,"*"&amp;'ICD codes-diseases'!$A$38&amp;"*"),"YES",IF(COUNTIF(U112:AB112,"*"&amp;'ICD codes-diseases'!$A$39&amp;"*"),"YES","NO"))))))</f>
        <v>YES</v>
      </c>
      <c r="AG112" s="1" t="str">
        <f>IF(COUNTIF(U112:AB112,'ICD codes-diseases'!$A$113),"YES","NO")</f>
        <v>NO</v>
      </c>
      <c r="AH112" s="1" t="str">
        <f>IF(COUNTIF(U112:AB112,"*"&amp;'ICD codes-diseases'!$A$96&amp;"*"),"YES",IF(COUNTIF(U112:AB112,"*"&amp;'ICD codes-diseases'!$A$97&amp;"*"),"YES",IF(COUNTIF(U112:AB112,"*"&amp;'ICD codes-diseases'!$A$98&amp;"*"),"YES",IF(COUNTIF(U112:AB112,"*"&amp;'ICD codes-diseases'!$A$99&amp;"*"),"YES",IF(COUNTIF(U112:AB112,"*"&amp;'ICD codes-diseases'!$A$100&amp;"*"),"YES",IF(COUNTIF(U112:AB112,"*"&amp;'ICD codes-diseases'!$A$101&amp;"*"),"YES",IF(COUNTIF(U112:AB112,"*"&amp;'ICD codes-diseases'!$A$102&amp;"*"),"YES",IF(COUNTIF(U112:AB112,"*"&amp;'ICD codes-diseases'!$A$103&amp;"*"),"YES","NO"))))))))</f>
        <v>NO</v>
      </c>
      <c r="AI112" s="1" t="str">
        <f>IF(COUNTIF(U112:AB112,"*"&amp;'ICD codes-diseases'!$A$116&amp;"*"),"YES",IF(COUNTIF(U112:AB112,"*"&amp;'ICD codes-diseases'!$A$117&amp;"*"),"YES","NO"))</f>
        <v>NO</v>
      </c>
      <c r="AJ112" s="1" t="str">
        <f>IF(COUNTIF(U112:AB112,"*"&amp;'ICD codes-diseases'!$A$206&amp;"*"),"YES","NO")</f>
        <v>NO</v>
      </c>
      <c r="AK112" s="1" t="str">
        <f>IF(COUNTIF(U112:AB112,"*"&amp;'ICD codes-diseases'!$A$217&amp;"*"),"YES","NO")</f>
        <v>NO</v>
      </c>
      <c r="AL112" s="1" t="str">
        <f>IF(COUNTIF(U112:AB112,"*"&amp;'ICD codes-diseases'!$A$216&amp;"*"),"YES","NO")</f>
        <v>NO</v>
      </c>
      <c r="AM112" s="1" t="str">
        <f>IF(COUNTIF(U112:AB112,"*"&amp;'ICD codes-diseases'!$A$73&amp;"*"),"YES",IF(COUNTIF(U112:AB112,"*"&amp;'ICD codes-diseases'!$A$74&amp;"*"),"YES",IF(COUNTIF(U112:AB112,"*"&amp;'ICD codes-diseases'!$A$75&amp;"*"),"YES","NO")))</f>
        <v>YES</v>
      </c>
      <c r="AN112" s="1" t="str">
        <f>IF(COUNTIF(U112:AB112,"*"&amp;'ICD codes-diseases'!$A$76&amp;"*"),"YES",IF(COUNTIF(U112:AB112,"*"&amp;'ICD codes-diseases'!$A$77&amp;"*"),"YES",IF(COUNTIF(U112:AB112,"*"&amp;'ICD codes-diseases'!$A$78&amp;"*"),"YES","NO")))</f>
        <v>NO</v>
      </c>
      <c r="AO112" s="1" t="str">
        <f>IF(COUNTIF(U112:AB112,"*"&amp;'ICD codes-diseases'!$A$209&amp;"*"),"YES",IF(COUNTIF(U112:AB112,"*"&amp;'ICD codes-diseases'!$A$212&amp;"*"),"YES","NO"))</f>
        <v>NO</v>
      </c>
      <c r="AP112" s="1" t="str">
        <f>IF(COUNTIF(U112:AB112,"*"&amp;'ICD codes-diseases'!$A$47&amp;"*"),"YES",IF(COUNTIF(U112:AB112,"*"&amp;'ICD codes-diseases'!$A$48&amp;"*"),"YES",IF(COUNTIF(U112:AB112,"*"&amp;'ICD codes-diseases'!$A$49&amp;"*"),"YES",IF(COUNTIF(U112:AB112,"*"&amp;'ICD codes-diseases'!$A$50&amp;"*"),"YES",IF(COUNTIF(U112:AB112,"*"&amp;'ICD codes-diseases'!$A$52&amp;"*"),"YES",IF(COUNTIF(U112:AB112,"*"&amp;'ICD codes-diseases'!$A$53&amp;"*"),"YES",IF(COUNTIF(U112:AB112,"*"&amp;'ICD codes-diseases'!$A$54&amp;"*"),"YES",IF(COUNTIF(U112:AB112,"*"&amp;'ICD codes-diseases'!$A$55&amp;"*"),"YES",IF(COUNTIF(U112:AB112,"*"&amp;'ICD codes-diseases'!$A$56&amp;"*"),"YES",IF(COUNTIF(U112:AB112,"*"&amp;'ICD codes-diseases'!$A$57&amp;"*"),"YES",IF(COUNTIF(U112:AB112,"*"&amp;'ICD codes-diseases'!$A$58&amp;"*"),"YES",IF(COUNTIF(U112:AB112,"*"&amp;'ICD codes-diseases'!$A$60&amp;"*"),"YES",IF(COUNTIF(U112:AB112,"*"&amp;'ICD codes-diseases'!$A$61&amp;"*"),"YES","NO")))))))))))))</f>
        <v>NO</v>
      </c>
      <c r="AQ112" s="10" t="b">
        <f t="shared" si="13"/>
        <v>1</v>
      </c>
      <c r="AR112">
        <v>0</v>
      </c>
      <c r="AS112">
        <v>5</v>
      </c>
      <c r="AT112">
        <v>5</v>
      </c>
      <c r="AU112">
        <v>5</v>
      </c>
      <c r="AV112" t="b">
        <f t="shared" si="14"/>
        <v>1</v>
      </c>
      <c r="AW112">
        <v>1</v>
      </c>
      <c r="AX112">
        <v>102</v>
      </c>
      <c r="AY112">
        <v>90</v>
      </c>
      <c r="AZ112">
        <v>2</v>
      </c>
      <c r="BA112">
        <v>3</v>
      </c>
      <c r="BB112">
        <v>1</v>
      </c>
      <c r="BC112">
        <v>1</v>
      </c>
      <c r="BD112">
        <v>5</v>
      </c>
      <c r="BE112">
        <f t="shared" si="21"/>
        <v>2</v>
      </c>
      <c r="BF112" t="s">
        <v>37</v>
      </c>
      <c r="BG112" t="s">
        <v>38</v>
      </c>
      <c r="BH112">
        <f t="shared" si="22"/>
        <v>2</v>
      </c>
      <c r="BI112" t="s">
        <v>37</v>
      </c>
      <c r="BJ112" t="s">
        <v>38</v>
      </c>
      <c r="BK112" t="s">
        <v>37</v>
      </c>
      <c r="BL112" t="b">
        <v>0</v>
      </c>
      <c r="BM112" s="16">
        <v>4</v>
      </c>
      <c r="BN112" s="16">
        <v>4</v>
      </c>
      <c r="BO112" s="16">
        <v>7</v>
      </c>
      <c r="BP112" s="16">
        <v>4</v>
      </c>
      <c r="BQ112" s="16">
        <v>4</v>
      </c>
      <c r="BR112" s="16">
        <v>4</v>
      </c>
      <c r="BS112" s="16">
        <v>4</v>
      </c>
      <c r="BT112" s="16">
        <v>4</v>
      </c>
      <c r="BU112" s="16">
        <v>4</v>
      </c>
      <c r="BV112" s="16">
        <v>4</v>
      </c>
      <c r="BW112" s="16">
        <v>4</v>
      </c>
      <c r="BX112" s="16">
        <v>4</v>
      </c>
      <c r="BY112" s="16">
        <v>4</v>
      </c>
      <c r="BZ112" s="16">
        <v>7</v>
      </c>
      <c r="CA112" s="16">
        <v>4</v>
      </c>
      <c r="CB112" s="16">
        <v>4</v>
      </c>
      <c r="CC112" s="18">
        <v>1</v>
      </c>
      <c r="CD112" s="18">
        <v>1</v>
      </c>
      <c r="CE112" s="18">
        <v>1</v>
      </c>
      <c r="CF112" s="18">
        <v>4</v>
      </c>
      <c r="CG112" s="18">
        <v>4</v>
      </c>
      <c r="CH112" s="18">
        <v>4</v>
      </c>
      <c r="CI112" s="18">
        <v>4</v>
      </c>
      <c r="CJ112" s="18">
        <v>1</v>
      </c>
      <c r="CK112" s="18">
        <v>1</v>
      </c>
      <c r="CL112" s="18">
        <v>1</v>
      </c>
      <c r="CM112" s="18">
        <v>4</v>
      </c>
      <c r="CN112" s="18">
        <v>4</v>
      </c>
      <c r="CO112" s="18">
        <v>4</v>
      </c>
      <c r="CP112" s="18">
        <v>4</v>
      </c>
      <c r="CQ112" s="18">
        <v>4</v>
      </c>
      <c r="CR112" s="18">
        <v>4</v>
      </c>
      <c r="CS112">
        <f t="shared" si="15"/>
        <v>6</v>
      </c>
      <c r="CT112">
        <f t="shared" si="16"/>
        <v>24</v>
      </c>
      <c r="CU112">
        <f t="shared" si="17"/>
        <v>0</v>
      </c>
      <c r="CV112">
        <f t="shared" si="18"/>
        <v>30</v>
      </c>
      <c r="CW112">
        <v>0</v>
      </c>
      <c r="CX112">
        <v>0</v>
      </c>
      <c r="CY112">
        <v>2</v>
      </c>
      <c r="CZ112" t="b">
        <v>0</v>
      </c>
    </row>
    <row r="113" spans="1:104" x14ac:dyDescent="0.35">
      <c r="A113" s="10">
        <v>112</v>
      </c>
      <c r="B113" t="s">
        <v>436</v>
      </c>
      <c r="C113" s="2">
        <v>27974</v>
      </c>
      <c r="D113" s="9">
        <f t="shared" si="23"/>
        <v>42</v>
      </c>
      <c r="E113" s="9">
        <f t="shared" si="19"/>
        <v>1</v>
      </c>
      <c r="F113" s="2">
        <v>42713</v>
      </c>
      <c r="G113" s="4">
        <v>43417</v>
      </c>
      <c r="H113" s="12">
        <f t="shared" si="20"/>
        <v>23.133333333333333</v>
      </c>
      <c r="I113">
        <v>4</v>
      </c>
      <c r="J113">
        <v>2</v>
      </c>
      <c r="K113">
        <f t="shared" si="12"/>
        <v>7</v>
      </c>
      <c r="L113" t="b">
        <v>0</v>
      </c>
      <c r="M113" t="b">
        <v>0</v>
      </c>
      <c r="N113" t="b">
        <v>0</v>
      </c>
      <c r="O113" t="b">
        <v>0</v>
      </c>
      <c r="P113" t="b">
        <v>0</v>
      </c>
      <c r="Q113" t="b">
        <v>0</v>
      </c>
      <c r="R113" t="b">
        <v>0</v>
      </c>
      <c r="S113" t="b">
        <v>0</v>
      </c>
      <c r="T113" t="b">
        <v>1</v>
      </c>
      <c r="U113" s="6" t="s">
        <v>163</v>
      </c>
      <c r="V113" s="6" t="s">
        <v>43</v>
      </c>
      <c r="W113" s="6" t="s">
        <v>48</v>
      </c>
      <c r="X113" s="6" t="s">
        <v>162</v>
      </c>
      <c r="Y113" s="6" t="s">
        <v>54</v>
      </c>
      <c r="Z113" s="6" t="s">
        <v>172</v>
      </c>
      <c r="AA113" s="6"/>
      <c r="AB113" s="6"/>
      <c r="AC113" s="11" t="str">
        <f>IF(OR(INDEX(U113='ICD-codes-stroke'!$A$1:$A$20,)),"1",IF(OR(INDEX(U113='ICD-codes-stroke'!$A$22:$A$35,)),"2",IF(OR(INDEX(U113='ICD-codes-stroke'!$A$37:$A$64,)),"3","")))</f>
        <v>2</v>
      </c>
      <c r="AD113" s="1" t="str">
        <f>IF(COUNTIF(U113:AB113,"*"&amp;'ICD codes-diseases'!$A$15&amp;"*"),"YES",IF(COUNTIF(U113:AB113,"*"&amp;'ICD codes-diseases'!$A$16&amp;"*"),"YES",IF(COUNTIF(U113:AB113,"*"&amp;'ICD codes-diseases'!$A$17&amp;"*"),"YES",IF(COUNTIF(U113:AB113,"*"&amp;'ICD codes-diseases'!$A$18&amp;"*"),"YES",IF(COUNTIF(U113:AB113,"*"&amp;'ICD codes-diseases'!$A$19&amp;"*"),"YES",IF(COUNTIF(U113:AB113,"*"&amp;'ICD codes-diseases'!$A$20&amp;"*"),"YES",IF(COUNTIF(U113:AB113,"*"&amp;'ICD codes-diseases'!$A$21&amp;"*"),"YES",IF(COUNTIF(U113:AB113,"*"&amp;'ICD codes-diseases'!$A$22&amp;"*"),"YES",IF(COUNTIF(U113:AB113,"*"&amp;'ICD codes-diseases'!$A$23&amp;"*"),"YES",IF(COUNTIF(U113:AB113,"*"&amp;'ICD codes-diseases'!$A$24&amp;"*"),"YES",IF(COUNTIF(U113:AB113,"*"&amp;'ICD codes-diseases'!$A$25&amp;"*"),"YES",IF(COUNTIF(U113:AB113,"*"&amp;'ICD codes-diseases'!$A$26&amp;"*"),"YES",IF(COUNTIF(U113:AB113,"*"&amp;'ICD codes-diseases'!$A$27&amp;"*"),"YES",IF(COUNTIF(U113:AB113,"*"&amp;'ICD codes-diseases'!$A$28&amp;"*"),"YES",IF(COUNTIF(U113:AB113,"*"&amp;'ICD codes-diseases'!$A$29&amp;"*"),"YES",IF(COUNTIF(U113:AB113,"*"&amp;'ICD codes-diseases'!$A$30&amp;"*"),"YES","NO"))))))))))))))))</f>
        <v>NO</v>
      </c>
      <c r="AE113" s="1" t="str">
        <f>IF(COUNTIF(U113:AB113,"*"&amp;'ICD codes-diseases'!$A$92&amp;"*"),"YES","NO")</f>
        <v>YES</v>
      </c>
      <c r="AF113" s="10" t="str">
        <f>IF(COUNTIF(U113:AB113,"*"&amp;'ICD codes-diseases'!$A$34&amp;"*"),"YES",IF(COUNTIF(U113:AB113,"*"&amp;'ICD codes-diseases'!$A$35&amp;"*"),"YES",IF(COUNTIF(U113:AB113,"*"&amp;'ICD codes-diseases'!$A$36&amp;"*"),"YES",IF(COUNTIF(U113:AB113,"*"&amp;'ICD codes-diseases'!$A$37&amp;"*"),"YES",IF(COUNTIF(U113:AB113,"*"&amp;'ICD codes-diseases'!$A$38&amp;"*"),"YES",IF(COUNTIF(U113:AB113,"*"&amp;'ICD codes-diseases'!$A$39&amp;"*"),"YES","NO"))))))</f>
        <v>NO</v>
      </c>
      <c r="AG113" s="1" t="str">
        <f>IF(COUNTIF(U113:AB113,'ICD codes-diseases'!$A$113),"YES","NO")</f>
        <v>NO</v>
      </c>
      <c r="AH113" s="1" t="str">
        <f>IF(COUNTIF(U113:AB113,"*"&amp;'ICD codes-diseases'!$A$96&amp;"*"),"YES",IF(COUNTIF(U113:AB113,"*"&amp;'ICD codes-diseases'!$A$97&amp;"*"),"YES",IF(COUNTIF(U113:AB113,"*"&amp;'ICD codes-diseases'!$A$98&amp;"*"),"YES",IF(COUNTIF(U113:AB113,"*"&amp;'ICD codes-diseases'!$A$99&amp;"*"),"YES",IF(COUNTIF(U113:AB113,"*"&amp;'ICD codes-diseases'!$A$100&amp;"*"),"YES",IF(COUNTIF(U113:AB113,"*"&amp;'ICD codes-diseases'!$A$101&amp;"*"),"YES",IF(COUNTIF(U113:AB113,"*"&amp;'ICD codes-diseases'!$A$102&amp;"*"),"YES",IF(COUNTIF(U113:AB113,"*"&amp;'ICD codes-diseases'!$A$103&amp;"*"),"YES","NO"))))))))</f>
        <v>NO</v>
      </c>
      <c r="AI113" s="1" t="str">
        <f>IF(COUNTIF(U113:AB113,"*"&amp;'ICD codes-diseases'!$A$116&amp;"*"),"YES",IF(COUNTIF(U113:AB113,"*"&amp;'ICD codes-diseases'!$A$117&amp;"*"),"YES","NO"))</f>
        <v>NO</v>
      </c>
      <c r="AJ113" s="1" t="str">
        <f>IF(COUNTIF(U113:AB113,"*"&amp;'ICD codes-diseases'!$A$206&amp;"*"),"YES","NO")</f>
        <v>NO</v>
      </c>
      <c r="AK113" s="1" t="str">
        <f>IF(COUNTIF(U113:AB113,"*"&amp;'ICD codes-diseases'!$A$217&amp;"*"),"YES","NO")</f>
        <v>NO</v>
      </c>
      <c r="AL113" s="1" t="str">
        <f>IF(COUNTIF(U113:AB113,"*"&amp;'ICD codes-diseases'!$A$216&amp;"*"),"YES","NO")</f>
        <v>NO</v>
      </c>
      <c r="AM113" s="1" t="str">
        <f>IF(COUNTIF(U113:AB113,"*"&amp;'ICD codes-diseases'!$A$73&amp;"*"),"YES",IF(COUNTIF(U113:AB113,"*"&amp;'ICD codes-diseases'!$A$74&amp;"*"),"YES",IF(COUNTIF(U113:AB113,"*"&amp;'ICD codes-diseases'!$A$75&amp;"*"),"YES","NO")))</f>
        <v>YES</v>
      </c>
      <c r="AN113" s="1" t="str">
        <f>IF(COUNTIF(U113:AB113,"*"&amp;'ICD codes-diseases'!$A$76&amp;"*"),"YES",IF(COUNTIF(U113:AB113,"*"&amp;'ICD codes-diseases'!$A$77&amp;"*"),"YES",IF(COUNTIF(U113:AB113,"*"&amp;'ICD codes-diseases'!$A$78&amp;"*"),"YES","NO")))</f>
        <v>NO</v>
      </c>
      <c r="AO113" s="1" t="str">
        <f>IF(COUNTIF(U113:AB113,"*"&amp;'ICD codes-diseases'!$A$209&amp;"*"),"YES",IF(COUNTIF(U113:AB113,"*"&amp;'ICD codes-diseases'!$A$212&amp;"*"),"YES","NO"))</f>
        <v>NO</v>
      </c>
      <c r="AP113" s="1" t="str">
        <f>IF(COUNTIF(U113:AB113,"*"&amp;'ICD codes-diseases'!$A$47&amp;"*"),"YES",IF(COUNTIF(U113:AB113,"*"&amp;'ICD codes-diseases'!$A$48&amp;"*"),"YES",IF(COUNTIF(U113:AB113,"*"&amp;'ICD codes-diseases'!$A$49&amp;"*"),"YES",IF(COUNTIF(U113:AB113,"*"&amp;'ICD codes-diseases'!$A$50&amp;"*"),"YES",IF(COUNTIF(U113:AB113,"*"&amp;'ICD codes-diseases'!$A$52&amp;"*"),"YES",IF(COUNTIF(U113:AB113,"*"&amp;'ICD codes-diseases'!$A$53&amp;"*"),"YES",IF(COUNTIF(U113:AB113,"*"&amp;'ICD codes-diseases'!$A$54&amp;"*"),"YES",IF(COUNTIF(U113:AB113,"*"&amp;'ICD codes-diseases'!$A$55&amp;"*"),"YES",IF(COUNTIF(U113:AB113,"*"&amp;'ICD codes-diseases'!$A$56&amp;"*"),"YES",IF(COUNTIF(U113:AB113,"*"&amp;'ICD codes-diseases'!$A$57&amp;"*"),"YES",IF(COUNTIF(U113:AB113,"*"&amp;'ICD codes-diseases'!$A$58&amp;"*"),"YES",IF(COUNTIF(U113:AB113,"*"&amp;'ICD codes-diseases'!$A$60&amp;"*"),"YES",IF(COUNTIF(U113:AB113,"*"&amp;'ICD codes-diseases'!$A$61&amp;"*"),"YES","NO")))))))))))))</f>
        <v>NO</v>
      </c>
      <c r="AQ113" s="10" t="b">
        <f t="shared" si="13"/>
        <v>0</v>
      </c>
      <c r="AR113">
        <v>5</v>
      </c>
      <c r="AS113">
        <v>5</v>
      </c>
      <c r="AT113">
        <v>5</v>
      </c>
      <c r="AU113">
        <v>5</v>
      </c>
      <c r="AV113" t="b">
        <f t="shared" si="14"/>
        <v>0</v>
      </c>
      <c r="AW113">
        <v>0</v>
      </c>
      <c r="AX113" s="6">
        <v>99</v>
      </c>
      <c r="AY113" s="6">
        <v>95</v>
      </c>
      <c r="AZ113">
        <v>0</v>
      </c>
      <c r="BA113">
        <v>3</v>
      </c>
      <c r="BB113">
        <v>5</v>
      </c>
      <c r="BC113">
        <v>0</v>
      </c>
      <c r="BD113">
        <v>4</v>
      </c>
      <c r="BE113">
        <f t="shared" si="21"/>
        <v>2</v>
      </c>
      <c r="BF113" t="s">
        <v>37</v>
      </c>
      <c r="BG113" t="s">
        <v>38</v>
      </c>
      <c r="BH113">
        <f t="shared" si="22"/>
        <v>0</v>
      </c>
      <c r="BI113" t="s">
        <v>37</v>
      </c>
      <c r="BJ113" t="s">
        <v>37</v>
      </c>
      <c r="BK113" t="s">
        <v>37</v>
      </c>
      <c r="BL113" t="b">
        <v>0</v>
      </c>
      <c r="BM113" s="16">
        <v>0</v>
      </c>
      <c r="BN113" s="16">
        <v>0</v>
      </c>
      <c r="BO113" s="16">
        <v>0</v>
      </c>
      <c r="BP113" s="16">
        <v>1</v>
      </c>
      <c r="BQ113" s="16">
        <v>0</v>
      </c>
      <c r="BR113" s="16">
        <v>0</v>
      </c>
      <c r="BS113" s="16">
        <v>3</v>
      </c>
      <c r="BT113" s="16">
        <v>4</v>
      </c>
      <c r="BU113" s="16">
        <v>0</v>
      </c>
      <c r="BV113" s="16">
        <v>0</v>
      </c>
      <c r="BW113" s="16">
        <v>0</v>
      </c>
      <c r="BX113" s="16">
        <v>1</v>
      </c>
      <c r="BY113" s="16">
        <v>0</v>
      </c>
      <c r="BZ113" s="16">
        <v>0</v>
      </c>
      <c r="CA113" s="16">
        <v>2</v>
      </c>
      <c r="CB113" s="16">
        <v>4</v>
      </c>
      <c r="CC113" s="18">
        <v>0</v>
      </c>
      <c r="CD113" s="18">
        <v>0</v>
      </c>
      <c r="CE113" s="18">
        <v>0</v>
      </c>
      <c r="CF113" s="18">
        <v>0</v>
      </c>
      <c r="CG113" s="18">
        <v>0</v>
      </c>
      <c r="CH113" s="18">
        <v>4</v>
      </c>
      <c r="CI113" s="18">
        <v>4</v>
      </c>
      <c r="CJ113" s="18">
        <v>0</v>
      </c>
      <c r="CK113" s="18">
        <v>0</v>
      </c>
      <c r="CL113" s="18">
        <v>0</v>
      </c>
      <c r="CM113" s="18">
        <v>0</v>
      </c>
      <c r="CN113" s="18">
        <v>0</v>
      </c>
      <c r="CO113" s="18">
        <v>0</v>
      </c>
      <c r="CP113" s="18">
        <v>4</v>
      </c>
      <c r="CQ113" s="18">
        <v>2</v>
      </c>
      <c r="CR113" s="18">
        <v>4</v>
      </c>
      <c r="CS113">
        <f t="shared" si="15"/>
        <v>4</v>
      </c>
      <c r="CT113">
        <f t="shared" si="16"/>
        <v>6</v>
      </c>
      <c r="CU113">
        <f t="shared" si="17"/>
        <v>1</v>
      </c>
      <c r="CV113">
        <f t="shared" si="18"/>
        <v>11</v>
      </c>
      <c r="CW113">
        <v>0</v>
      </c>
      <c r="CX113">
        <v>0</v>
      </c>
      <c r="CY113">
        <v>4</v>
      </c>
      <c r="CZ113" t="b">
        <v>1</v>
      </c>
    </row>
    <row r="114" spans="1:104" x14ac:dyDescent="0.35">
      <c r="A114" s="10">
        <v>113</v>
      </c>
      <c r="B114" t="s">
        <v>436</v>
      </c>
      <c r="C114" s="2">
        <v>19683</v>
      </c>
      <c r="D114" s="9">
        <f t="shared" si="23"/>
        <v>65</v>
      </c>
      <c r="E114" s="9">
        <f t="shared" si="19"/>
        <v>3</v>
      </c>
      <c r="F114" s="2">
        <v>42776</v>
      </c>
      <c r="G114" s="4">
        <v>43417</v>
      </c>
      <c r="H114" s="12">
        <f t="shared" si="20"/>
        <v>21.1</v>
      </c>
      <c r="I114">
        <v>5</v>
      </c>
      <c r="J114">
        <v>0</v>
      </c>
      <c r="K114">
        <f t="shared" si="12"/>
        <v>6</v>
      </c>
      <c r="L114" t="b">
        <v>0</v>
      </c>
      <c r="M114" t="b">
        <v>0</v>
      </c>
      <c r="N114" t="b">
        <v>0</v>
      </c>
      <c r="O114" t="b">
        <v>0</v>
      </c>
      <c r="P114" t="b">
        <v>0</v>
      </c>
      <c r="Q114" t="b">
        <v>0</v>
      </c>
      <c r="R114" t="b">
        <v>0</v>
      </c>
      <c r="S114" t="b">
        <v>1</v>
      </c>
      <c r="T114" t="b">
        <v>0</v>
      </c>
      <c r="U114" s="6" t="s">
        <v>41</v>
      </c>
      <c r="V114" s="6" t="s">
        <v>43</v>
      </c>
      <c r="W114" s="6" t="s">
        <v>266</v>
      </c>
      <c r="X114" s="6" t="s">
        <v>164</v>
      </c>
      <c r="Y114" s="6" t="s">
        <v>273</v>
      </c>
      <c r="Z114" s="6" t="s">
        <v>199</v>
      </c>
      <c r="AA114" s="6"/>
      <c r="AB114" s="6"/>
      <c r="AC114" s="11" t="str">
        <f>IF(OR(INDEX(U114='ICD-codes-stroke'!$A$1:$A$20,)),"1",IF(OR(INDEX(U114='ICD-codes-stroke'!$A$22:$A$35,)),"2",IF(OR(INDEX(U114='ICD-codes-stroke'!$A$37:$A$64,)),"3","")))</f>
        <v>3</v>
      </c>
      <c r="AD114" s="1" t="str">
        <f>IF(COUNTIF(U114:AB114,"*"&amp;'ICD codes-diseases'!$A$15&amp;"*"),"YES",IF(COUNTIF(U114:AB114,"*"&amp;'ICD codes-diseases'!$A$16&amp;"*"),"YES",IF(COUNTIF(U114:AB114,"*"&amp;'ICD codes-diseases'!$A$17&amp;"*"),"YES",IF(COUNTIF(U114:AB114,"*"&amp;'ICD codes-diseases'!$A$18&amp;"*"),"YES",IF(COUNTIF(U114:AB114,"*"&amp;'ICD codes-diseases'!$A$19&amp;"*"),"YES",IF(COUNTIF(U114:AB114,"*"&amp;'ICD codes-diseases'!$A$20&amp;"*"),"YES",IF(COUNTIF(U114:AB114,"*"&amp;'ICD codes-diseases'!$A$21&amp;"*"),"YES",IF(COUNTIF(U114:AB114,"*"&amp;'ICD codes-diseases'!$A$22&amp;"*"),"YES",IF(COUNTIF(U114:AB114,"*"&amp;'ICD codes-diseases'!$A$23&amp;"*"),"YES",IF(COUNTIF(U114:AB114,"*"&amp;'ICD codes-diseases'!$A$24&amp;"*"),"YES",IF(COUNTIF(U114:AB114,"*"&amp;'ICD codes-diseases'!$A$25&amp;"*"),"YES",IF(COUNTIF(U114:AB114,"*"&amp;'ICD codes-diseases'!$A$26&amp;"*"),"YES",IF(COUNTIF(U114:AB114,"*"&amp;'ICD codes-diseases'!$A$27&amp;"*"),"YES",IF(COUNTIF(U114:AB114,"*"&amp;'ICD codes-diseases'!$A$28&amp;"*"),"YES",IF(COUNTIF(U114:AB114,"*"&amp;'ICD codes-diseases'!$A$29&amp;"*"),"YES",IF(COUNTIF(U114:AB114,"*"&amp;'ICD codes-diseases'!$A$30&amp;"*"),"YES","NO"))))))))))))))))</f>
        <v>NO</v>
      </c>
      <c r="AE114" s="1" t="str">
        <f>IF(COUNTIF(U114:AB114,"*"&amp;'ICD codes-diseases'!$A$92&amp;"*"),"YES","NO")</f>
        <v>NO</v>
      </c>
      <c r="AF114" s="10" t="str">
        <f>IF(COUNTIF(U114:AB114,"*"&amp;'ICD codes-diseases'!$A$34&amp;"*"),"YES",IF(COUNTIF(U114:AB114,"*"&amp;'ICD codes-diseases'!$A$35&amp;"*"),"YES",IF(COUNTIF(U114:AB114,"*"&amp;'ICD codes-diseases'!$A$36&amp;"*"),"YES",IF(COUNTIF(U114:AB114,"*"&amp;'ICD codes-diseases'!$A$37&amp;"*"),"YES",IF(COUNTIF(U114:AB114,"*"&amp;'ICD codes-diseases'!$A$38&amp;"*"),"YES",IF(COUNTIF(U114:AB114,"*"&amp;'ICD codes-diseases'!$A$39&amp;"*"),"YES","NO"))))))</f>
        <v>NO</v>
      </c>
      <c r="AG114" s="1" t="str">
        <f>IF(COUNTIF(U114:AB114,'ICD codes-diseases'!$A$113),"YES","NO")</f>
        <v>NO</v>
      </c>
      <c r="AH114" s="1" t="str">
        <f>IF(COUNTIF(U114:AB114,"*"&amp;'ICD codes-diseases'!$A$96&amp;"*"),"YES",IF(COUNTIF(U114:AB114,"*"&amp;'ICD codes-diseases'!$A$97&amp;"*"),"YES",IF(COUNTIF(U114:AB114,"*"&amp;'ICD codes-diseases'!$A$98&amp;"*"),"YES",IF(COUNTIF(U114:AB114,"*"&amp;'ICD codes-diseases'!$A$99&amp;"*"),"YES",IF(COUNTIF(U114:AB114,"*"&amp;'ICD codes-diseases'!$A$100&amp;"*"),"YES",IF(COUNTIF(U114:AB114,"*"&amp;'ICD codes-diseases'!$A$101&amp;"*"),"YES",IF(COUNTIF(U114:AB114,"*"&amp;'ICD codes-diseases'!$A$102&amp;"*"),"YES",IF(COUNTIF(U114:AB114,"*"&amp;'ICD codes-diseases'!$A$103&amp;"*"),"YES","NO"))))))))</f>
        <v>NO</v>
      </c>
      <c r="AI114" s="1" t="str">
        <f>IF(COUNTIF(U114:AB114,"*"&amp;'ICD codes-diseases'!$A$116&amp;"*"),"YES",IF(COUNTIF(U114:AB114,"*"&amp;'ICD codes-diseases'!$A$117&amp;"*"),"YES","NO"))</f>
        <v>NO</v>
      </c>
      <c r="AJ114" s="1" t="str">
        <f>IF(COUNTIF(U114:AB114,"*"&amp;'ICD codes-diseases'!$A$206&amp;"*"),"YES","NO")</f>
        <v>YES</v>
      </c>
      <c r="AK114" s="1" t="str">
        <f>IF(COUNTIF(U114:AB114,"*"&amp;'ICD codes-diseases'!$A$217&amp;"*"),"YES","NO")</f>
        <v>NO</v>
      </c>
      <c r="AL114" s="1" t="str">
        <f>IF(COUNTIF(U114:AB114,"*"&amp;'ICD codes-diseases'!$A$216&amp;"*"),"YES","NO")</f>
        <v>NO</v>
      </c>
      <c r="AM114" s="1" t="str">
        <f>IF(COUNTIF(U114:AB114,"*"&amp;'ICD codes-diseases'!$A$73&amp;"*"),"YES",IF(COUNTIF(U114:AB114,"*"&amp;'ICD codes-diseases'!$A$74&amp;"*"),"YES",IF(COUNTIF(U114:AB114,"*"&amp;'ICD codes-diseases'!$A$75&amp;"*"),"YES","NO")))</f>
        <v>YES</v>
      </c>
      <c r="AN114" s="1" t="str">
        <f>IF(COUNTIF(U114:AB114,"*"&amp;'ICD codes-diseases'!$A$76&amp;"*"),"YES",IF(COUNTIF(U114:AB114,"*"&amp;'ICD codes-diseases'!$A$77&amp;"*"),"YES",IF(COUNTIF(U114:AB114,"*"&amp;'ICD codes-diseases'!$A$78&amp;"*"),"YES","NO")))</f>
        <v>NO</v>
      </c>
      <c r="AO114" s="1" t="str">
        <f>IF(COUNTIF(U114:AB114,"*"&amp;'ICD codes-diseases'!$A$209&amp;"*"),"YES",IF(COUNTIF(U114:AB114,"*"&amp;'ICD codes-diseases'!$A$212&amp;"*"),"YES","NO"))</f>
        <v>NO</v>
      </c>
      <c r="AP114" s="1" t="str">
        <f>IF(COUNTIF(U114:AB114,"*"&amp;'ICD codes-diseases'!$A$47&amp;"*"),"YES",IF(COUNTIF(U114:AB114,"*"&amp;'ICD codes-diseases'!$A$48&amp;"*"),"YES",IF(COUNTIF(U114:AB114,"*"&amp;'ICD codes-diseases'!$A$49&amp;"*"),"YES",IF(COUNTIF(U114:AB114,"*"&amp;'ICD codes-diseases'!$A$50&amp;"*"),"YES",IF(COUNTIF(U114:AB114,"*"&amp;'ICD codes-diseases'!$A$52&amp;"*"),"YES",IF(COUNTIF(U114:AB114,"*"&amp;'ICD codes-diseases'!$A$53&amp;"*"),"YES",IF(COUNTIF(U114:AB114,"*"&amp;'ICD codes-diseases'!$A$54&amp;"*"),"YES",IF(COUNTIF(U114:AB114,"*"&amp;'ICD codes-diseases'!$A$55&amp;"*"),"YES",IF(COUNTIF(U114:AB114,"*"&amp;'ICD codes-diseases'!$A$56&amp;"*"),"YES",IF(COUNTIF(U114:AB114,"*"&amp;'ICD codes-diseases'!$A$57&amp;"*"),"YES",IF(COUNTIF(U114:AB114,"*"&amp;'ICD codes-diseases'!$A$58&amp;"*"),"YES",IF(COUNTIF(U114:AB114,"*"&amp;'ICD codes-diseases'!$A$60&amp;"*"),"YES",IF(COUNTIF(U114:AB114,"*"&amp;'ICD codes-diseases'!$A$61&amp;"*"),"YES","NO")))))))))))))</f>
        <v>NO</v>
      </c>
      <c r="AQ114" s="10" t="b">
        <f t="shared" si="13"/>
        <v>1</v>
      </c>
      <c r="AR114">
        <v>0</v>
      </c>
      <c r="AS114">
        <v>5</v>
      </c>
      <c r="AT114">
        <v>5</v>
      </c>
      <c r="AU114">
        <v>5</v>
      </c>
      <c r="AV114" t="b">
        <f t="shared" si="14"/>
        <v>1</v>
      </c>
      <c r="AW114">
        <v>4</v>
      </c>
      <c r="AX114" s="6">
        <v>82</v>
      </c>
      <c r="AY114" s="6">
        <v>90</v>
      </c>
      <c r="AZ114">
        <v>3</v>
      </c>
      <c r="BA114">
        <v>1</v>
      </c>
      <c r="BB114">
        <v>5</v>
      </c>
      <c r="BC114">
        <v>0</v>
      </c>
      <c r="BD114">
        <v>0</v>
      </c>
      <c r="BE114">
        <f t="shared" si="21"/>
        <v>2</v>
      </c>
      <c r="BF114" t="s">
        <v>37</v>
      </c>
      <c r="BG114" t="s">
        <v>38</v>
      </c>
      <c r="BH114">
        <f t="shared" si="22"/>
        <v>0</v>
      </c>
      <c r="BI114" t="s">
        <v>37</v>
      </c>
      <c r="BJ114" t="s">
        <v>37</v>
      </c>
      <c r="BK114" t="s">
        <v>37</v>
      </c>
      <c r="BL114" t="b">
        <v>1</v>
      </c>
      <c r="BM114" s="16">
        <v>4</v>
      </c>
      <c r="BN114" s="16">
        <v>4</v>
      </c>
      <c r="BO114" s="16">
        <v>4</v>
      </c>
      <c r="BP114" s="16">
        <v>4</v>
      </c>
      <c r="BQ114" s="16">
        <v>4</v>
      </c>
      <c r="BR114" s="16">
        <v>4</v>
      </c>
      <c r="BS114" s="16">
        <v>4</v>
      </c>
      <c r="BT114" s="16">
        <v>4</v>
      </c>
      <c r="BU114" s="16">
        <v>4</v>
      </c>
      <c r="BV114" s="16">
        <v>4</v>
      </c>
      <c r="BW114" s="16">
        <v>4</v>
      </c>
      <c r="BX114" s="16">
        <v>4</v>
      </c>
      <c r="BY114" s="16">
        <v>4</v>
      </c>
      <c r="BZ114" s="16">
        <v>4</v>
      </c>
      <c r="CA114" s="16">
        <v>4</v>
      </c>
      <c r="CB114" s="16">
        <v>4</v>
      </c>
      <c r="CC114" s="18">
        <v>4</v>
      </c>
      <c r="CD114" s="18">
        <v>4</v>
      </c>
      <c r="CE114" s="18">
        <v>4</v>
      </c>
      <c r="CF114" s="18">
        <v>4</v>
      </c>
      <c r="CG114" s="18">
        <v>4</v>
      </c>
      <c r="CH114" s="18">
        <v>4</v>
      </c>
      <c r="CI114" s="18">
        <v>4</v>
      </c>
      <c r="CJ114" s="18">
        <v>4</v>
      </c>
      <c r="CK114" s="18">
        <v>4</v>
      </c>
      <c r="CL114" s="18">
        <v>4</v>
      </c>
      <c r="CM114" s="18">
        <v>4</v>
      </c>
      <c r="CN114" s="18">
        <v>4</v>
      </c>
      <c r="CO114" s="18">
        <v>4</v>
      </c>
      <c r="CP114" s="18">
        <v>4</v>
      </c>
      <c r="CQ114" s="18">
        <v>4</v>
      </c>
      <c r="CR114" s="18">
        <v>4</v>
      </c>
      <c r="CS114">
        <f t="shared" si="15"/>
        <v>0</v>
      </c>
      <c r="CT114">
        <f t="shared" si="16"/>
        <v>32</v>
      </c>
      <c r="CU114">
        <f t="shared" si="17"/>
        <v>0</v>
      </c>
      <c r="CV114">
        <f t="shared" si="18"/>
        <v>32</v>
      </c>
      <c r="CW114">
        <v>2</v>
      </c>
      <c r="CX114">
        <v>2</v>
      </c>
      <c r="CY114">
        <v>2</v>
      </c>
      <c r="CZ114" t="b">
        <v>1</v>
      </c>
    </row>
    <row r="115" spans="1:104" x14ac:dyDescent="0.35">
      <c r="A115" s="10">
        <v>114</v>
      </c>
      <c r="B115" t="s">
        <v>436</v>
      </c>
      <c r="C115" s="2">
        <v>28860</v>
      </c>
      <c r="D115" s="9">
        <f t="shared" si="23"/>
        <v>39</v>
      </c>
      <c r="E115" s="9">
        <f t="shared" si="19"/>
        <v>1</v>
      </c>
      <c r="F115" s="2">
        <v>42402</v>
      </c>
      <c r="G115" s="4">
        <v>43417</v>
      </c>
      <c r="H115" s="12">
        <f t="shared" si="20"/>
        <v>33.366666666666667</v>
      </c>
      <c r="I115">
        <v>2</v>
      </c>
      <c r="J115">
        <v>2</v>
      </c>
      <c r="K115">
        <f t="shared" si="12"/>
        <v>2</v>
      </c>
      <c r="L115" t="b">
        <v>0</v>
      </c>
      <c r="M115" t="b">
        <v>1</v>
      </c>
      <c r="N115" t="b">
        <v>0</v>
      </c>
      <c r="O115" t="b">
        <v>0</v>
      </c>
      <c r="P115" t="b">
        <v>0</v>
      </c>
      <c r="Q115" t="b">
        <v>0</v>
      </c>
      <c r="R115" t="b">
        <v>0</v>
      </c>
      <c r="S115" t="b">
        <v>0</v>
      </c>
      <c r="T115" t="b">
        <v>0</v>
      </c>
      <c r="U115" s="6" t="s">
        <v>163</v>
      </c>
      <c r="V115" s="6" t="s">
        <v>43</v>
      </c>
      <c r="W115" s="6" t="s">
        <v>48</v>
      </c>
      <c r="X115" s="6" t="s">
        <v>165</v>
      </c>
      <c r="Y115" s="6" t="s">
        <v>53</v>
      </c>
      <c r="Z115" s="6" t="s">
        <v>172</v>
      </c>
      <c r="AA115" s="6"/>
      <c r="AB115" s="6"/>
      <c r="AC115" s="11" t="str">
        <f>IF(OR(INDEX(U115='ICD-codes-stroke'!$A$1:$A$20,)),"1",IF(OR(INDEX(U115='ICD-codes-stroke'!$A$22:$A$35,)),"2",IF(OR(INDEX(U115='ICD-codes-stroke'!$A$37:$A$64,)),"3","")))</f>
        <v>2</v>
      </c>
      <c r="AD115" s="1" t="str">
        <f>IF(COUNTIF(U115:AB115,"*"&amp;'ICD codes-diseases'!$A$15&amp;"*"),"YES",IF(COUNTIF(U115:AB115,"*"&amp;'ICD codes-diseases'!$A$16&amp;"*"),"YES",IF(COUNTIF(U115:AB115,"*"&amp;'ICD codes-diseases'!$A$17&amp;"*"),"YES",IF(COUNTIF(U115:AB115,"*"&amp;'ICD codes-diseases'!$A$18&amp;"*"),"YES",IF(COUNTIF(U115:AB115,"*"&amp;'ICD codes-diseases'!$A$19&amp;"*"),"YES",IF(COUNTIF(U115:AB115,"*"&amp;'ICD codes-diseases'!$A$20&amp;"*"),"YES",IF(COUNTIF(U115:AB115,"*"&amp;'ICD codes-diseases'!$A$21&amp;"*"),"YES",IF(COUNTIF(U115:AB115,"*"&amp;'ICD codes-diseases'!$A$22&amp;"*"),"YES",IF(COUNTIF(U115:AB115,"*"&amp;'ICD codes-diseases'!$A$23&amp;"*"),"YES",IF(COUNTIF(U115:AB115,"*"&amp;'ICD codes-diseases'!$A$24&amp;"*"),"YES",IF(COUNTIF(U115:AB115,"*"&amp;'ICD codes-diseases'!$A$25&amp;"*"),"YES",IF(COUNTIF(U115:AB115,"*"&amp;'ICD codes-diseases'!$A$26&amp;"*"),"YES",IF(COUNTIF(U115:AB115,"*"&amp;'ICD codes-diseases'!$A$27&amp;"*"),"YES",IF(COUNTIF(U115:AB115,"*"&amp;'ICD codes-diseases'!$A$28&amp;"*"),"YES",IF(COUNTIF(U115:AB115,"*"&amp;'ICD codes-diseases'!$A$29&amp;"*"),"YES",IF(COUNTIF(U115:AB115,"*"&amp;'ICD codes-diseases'!$A$30&amp;"*"),"YES","NO"))))))))))))))))</f>
        <v>NO</v>
      </c>
      <c r="AE115" s="1" t="str">
        <f>IF(COUNTIF(U115:AB115,"*"&amp;'ICD codes-diseases'!$A$92&amp;"*"),"YES","NO")</f>
        <v>YES</v>
      </c>
      <c r="AF115" s="10" t="str">
        <f>IF(COUNTIF(U115:AB115,"*"&amp;'ICD codes-diseases'!$A$34&amp;"*"),"YES",IF(COUNTIF(U115:AB115,"*"&amp;'ICD codes-diseases'!$A$35&amp;"*"),"YES",IF(COUNTIF(U115:AB115,"*"&amp;'ICD codes-diseases'!$A$36&amp;"*"),"YES",IF(COUNTIF(U115:AB115,"*"&amp;'ICD codes-diseases'!$A$37&amp;"*"),"YES",IF(COUNTIF(U115:AB115,"*"&amp;'ICD codes-diseases'!$A$38&amp;"*"),"YES",IF(COUNTIF(U115:AB115,"*"&amp;'ICD codes-diseases'!$A$39&amp;"*"),"YES","NO"))))))</f>
        <v>NO</v>
      </c>
      <c r="AG115" s="1" t="str">
        <f>IF(COUNTIF(U115:AB115,'ICD codes-diseases'!$A$113),"YES","NO")</f>
        <v>NO</v>
      </c>
      <c r="AH115" s="1" t="str">
        <f>IF(COUNTIF(U115:AB115,"*"&amp;'ICD codes-diseases'!$A$96&amp;"*"),"YES",IF(COUNTIF(U115:AB115,"*"&amp;'ICD codes-diseases'!$A$97&amp;"*"),"YES",IF(COUNTIF(U115:AB115,"*"&amp;'ICD codes-diseases'!$A$98&amp;"*"),"YES",IF(COUNTIF(U115:AB115,"*"&amp;'ICD codes-diseases'!$A$99&amp;"*"),"YES",IF(COUNTIF(U115:AB115,"*"&amp;'ICD codes-diseases'!$A$100&amp;"*"),"YES",IF(COUNTIF(U115:AB115,"*"&amp;'ICD codes-diseases'!$A$101&amp;"*"),"YES",IF(COUNTIF(U115:AB115,"*"&amp;'ICD codes-diseases'!$A$102&amp;"*"),"YES",IF(COUNTIF(U115:AB115,"*"&amp;'ICD codes-diseases'!$A$103&amp;"*"),"YES","NO"))))))))</f>
        <v>NO</v>
      </c>
      <c r="AI115" s="1" t="str">
        <f>IF(COUNTIF(U115:AB115,"*"&amp;'ICD codes-diseases'!$A$116&amp;"*"),"YES",IF(COUNTIF(U115:AB115,"*"&amp;'ICD codes-diseases'!$A$117&amp;"*"),"YES","NO"))</f>
        <v>NO</v>
      </c>
      <c r="AJ115" s="1" t="str">
        <f>IF(COUNTIF(U115:AB115,"*"&amp;'ICD codes-diseases'!$A$206&amp;"*"),"YES","NO")</f>
        <v>NO</v>
      </c>
      <c r="AK115" s="1" t="str">
        <f>IF(COUNTIF(U115:AB115,"*"&amp;'ICD codes-diseases'!$A$217&amp;"*"),"YES","NO")</f>
        <v>YES</v>
      </c>
      <c r="AL115" s="1" t="str">
        <f>IF(COUNTIF(U115:AB115,"*"&amp;'ICD codes-diseases'!$A$216&amp;"*"),"YES","NO")</f>
        <v>NO</v>
      </c>
      <c r="AM115" s="1" t="str">
        <f>IF(COUNTIF(U115:AB115,"*"&amp;'ICD codes-diseases'!$A$73&amp;"*"),"YES",IF(COUNTIF(U115:AB115,"*"&amp;'ICD codes-diseases'!$A$74&amp;"*"),"YES",IF(COUNTIF(U115:AB115,"*"&amp;'ICD codes-diseases'!$A$75&amp;"*"),"YES","NO")))</f>
        <v>YES</v>
      </c>
      <c r="AN115" s="1" t="str">
        <f>IF(COUNTIF(U115:AB115,"*"&amp;'ICD codes-diseases'!$A$76&amp;"*"),"YES",IF(COUNTIF(U115:AB115,"*"&amp;'ICD codes-diseases'!$A$77&amp;"*"),"YES",IF(COUNTIF(U115:AB115,"*"&amp;'ICD codes-diseases'!$A$78&amp;"*"),"YES","NO")))</f>
        <v>NO</v>
      </c>
      <c r="AO115" s="1" t="str">
        <f>IF(COUNTIF(U115:AB115,"*"&amp;'ICD codes-diseases'!$A$209&amp;"*"),"YES",IF(COUNTIF(U115:AB115,"*"&amp;'ICD codes-diseases'!$A$212&amp;"*"),"YES","NO"))</f>
        <v>NO</v>
      </c>
      <c r="AP115" s="1" t="str">
        <f>IF(COUNTIF(U115:AB115,"*"&amp;'ICD codes-diseases'!$A$47&amp;"*"),"YES",IF(COUNTIF(U115:AB115,"*"&amp;'ICD codes-diseases'!$A$48&amp;"*"),"YES",IF(COUNTIF(U115:AB115,"*"&amp;'ICD codes-diseases'!$A$49&amp;"*"),"YES",IF(COUNTIF(U115:AB115,"*"&amp;'ICD codes-diseases'!$A$50&amp;"*"),"YES",IF(COUNTIF(U115:AB115,"*"&amp;'ICD codes-diseases'!$A$52&amp;"*"),"YES",IF(COUNTIF(U115:AB115,"*"&amp;'ICD codes-diseases'!$A$53&amp;"*"),"YES",IF(COUNTIF(U115:AB115,"*"&amp;'ICD codes-diseases'!$A$54&amp;"*"),"YES",IF(COUNTIF(U115:AB115,"*"&amp;'ICD codes-diseases'!$A$55&amp;"*"),"YES",IF(COUNTIF(U115:AB115,"*"&amp;'ICD codes-diseases'!$A$56&amp;"*"),"YES",IF(COUNTIF(U115:AB115,"*"&amp;'ICD codes-diseases'!$A$57&amp;"*"),"YES",IF(COUNTIF(U115:AB115,"*"&amp;'ICD codes-diseases'!$A$58&amp;"*"),"YES",IF(COUNTIF(U115:AB115,"*"&amp;'ICD codes-diseases'!$A$60&amp;"*"),"YES",IF(COUNTIF(U115:AB115,"*"&amp;'ICD codes-diseases'!$A$61&amp;"*"),"YES","NO")))))))))))))</f>
        <v>NO</v>
      </c>
      <c r="AQ115" s="10" t="b">
        <f t="shared" si="13"/>
        <v>0</v>
      </c>
      <c r="AR115">
        <v>5</v>
      </c>
      <c r="AS115">
        <v>5</v>
      </c>
      <c r="AT115">
        <v>5</v>
      </c>
      <c r="AU115">
        <v>5</v>
      </c>
      <c r="AV115" t="b">
        <f t="shared" si="14"/>
        <v>0</v>
      </c>
      <c r="AW115">
        <v>0</v>
      </c>
      <c r="AX115" s="6">
        <v>105</v>
      </c>
      <c r="AY115" s="6">
        <v>100</v>
      </c>
      <c r="AZ115">
        <v>1</v>
      </c>
      <c r="BA115">
        <v>3</v>
      </c>
      <c r="BB115">
        <v>1</v>
      </c>
      <c r="BC115">
        <v>1</v>
      </c>
      <c r="BD115">
        <v>0</v>
      </c>
      <c r="BE115">
        <f t="shared" si="21"/>
        <v>0</v>
      </c>
      <c r="BF115" t="s">
        <v>37</v>
      </c>
      <c r="BG115" t="s">
        <v>37</v>
      </c>
      <c r="BH115">
        <f t="shared" si="22"/>
        <v>2</v>
      </c>
      <c r="BI115" t="s">
        <v>37</v>
      </c>
      <c r="BJ115" t="s">
        <v>38</v>
      </c>
      <c r="BK115" t="s">
        <v>37</v>
      </c>
      <c r="BL115" t="b">
        <v>0</v>
      </c>
      <c r="BM115" s="16">
        <v>1</v>
      </c>
      <c r="BN115" s="16">
        <v>4</v>
      </c>
      <c r="BO115" s="16">
        <v>1</v>
      </c>
      <c r="BP115" s="16">
        <v>4</v>
      </c>
      <c r="BQ115" s="16">
        <v>0</v>
      </c>
      <c r="BR115" s="16">
        <v>4</v>
      </c>
      <c r="BS115" s="16">
        <v>1</v>
      </c>
      <c r="BT115" s="16">
        <v>4</v>
      </c>
      <c r="BU115" s="16">
        <v>1</v>
      </c>
      <c r="BV115" s="16">
        <v>4</v>
      </c>
      <c r="BW115" s="16">
        <v>4</v>
      </c>
      <c r="BX115" s="16">
        <v>4</v>
      </c>
      <c r="BY115" s="16">
        <v>4</v>
      </c>
      <c r="BZ115" s="16">
        <v>1</v>
      </c>
      <c r="CA115" s="16">
        <v>4</v>
      </c>
      <c r="CB115" s="16">
        <v>4</v>
      </c>
      <c r="CC115" s="18">
        <v>1</v>
      </c>
      <c r="CD115" s="18">
        <v>0</v>
      </c>
      <c r="CE115" s="18">
        <v>0</v>
      </c>
      <c r="CF115" s="18">
        <v>4</v>
      </c>
      <c r="CG115" s="18">
        <v>4</v>
      </c>
      <c r="CH115" s="18">
        <v>4</v>
      </c>
      <c r="CI115" s="18">
        <v>4</v>
      </c>
      <c r="CJ115" s="18">
        <v>4</v>
      </c>
      <c r="CK115" s="18">
        <v>1</v>
      </c>
      <c r="CL115" s="18">
        <v>0</v>
      </c>
      <c r="CM115" s="18">
        <v>0</v>
      </c>
      <c r="CN115" s="18">
        <v>0</v>
      </c>
      <c r="CO115" s="18">
        <v>0</v>
      </c>
      <c r="CP115" s="18">
        <v>4</v>
      </c>
      <c r="CQ115" s="18">
        <v>4</v>
      </c>
      <c r="CR115" s="18">
        <v>4</v>
      </c>
      <c r="CS115">
        <f t="shared" si="15"/>
        <v>7</v>
      </c>
      <c r="CT115">
        <f t="shared" si="16"/>
        <v>18</v>
      </c>
      <c r="CU115">
        <f t="shared" si="17"/>
        <v>0</v>
      </c>
      <c r="CV115">
        <f t="shared" si="18"/>
        <v>25</v>
      </c>
      <c r="CW115">
        <v>0</v>
      </c>
      <c r="CX115">
        <v>0</v>
      </c>
      <c r="CY115">
        <v>4</v>
      </c>
      <c r="CZ115" t="b">
        <v>1</v>
      </c>
    </row>
    <row r="116" spans="1:104" x14ac:dyDescent="0.35">
      <c r="A116" s="10">
        <v>115</v>
      </c>
      <c r="B116" t="s">
        <v>436</v>
      </c>
      <c r="C116" s="1">
        <v>16910</v>
      </c>
      <c r="D116" s="9">
        <f t="shared" si="23"/>
        <v>72</v>
      </c>
      <c r="E116" s="9">
        <f t="shared" si="19"/>
        <v>3</v>
      </c>
      <c r="F116" s="1">
        <v>43367</v>
      </c>
      <c r="G116" s="3">
        <v>43417</v>
      </c>
      <c r="H116" s="12">
        <f t="shared" si="20"/>
        <v>1.6333333333333333</v>
      </c>
      <c r="I116">
        <v>5</v>
      </c>
      <c r="J116">
        <v>0</v>
      </c>
      <c r="K116">
        <f t="shared" si="12"/>
        <v>2</v>
      </c>
      <c r="L116" t="b">
        <v>0</v>
      </c>
      <c r="M116" t="b">
        <v>1</v>
      </c>
      <c r="N116" t="b">
        <v>0</v>
      </c>
      <c r="O116" t="b">
        <v>0</v>
      </c>
      <c r="P116" t="b">
        <v>0</v>
      </c>
      <c r="Q116" t="b">
        <v>0</v>
      </c>
      <c r="R116" t="b">
        <v>0</v>
      </c>
      <c r="S116" t="b">
        <v>0</v>
      </c>
      <c r="T116" t="b">
        <v>0</v>
      </c>
      <c r="U116" t="s">
        <v>49</v>
      </c>
      <c r="V116" t="s">
        <v>43</v>
      </c>
      <c r="W116" t="s">
        <v>80</v>
      </c>
      <c r="X116" t="s">
        <v>48</v>
      </c>
      <c r="Y116" t="s">
        <v>128</v>
      </c>
      <c r="AC116" s="11" t="str">
        <f>IF(OR(INDEX(U116='ICD-codes-stroke'!$A$1:$A$20,)),"1",IF(OR(INDEX(U116='ICD-codes-stroke'!$A$22:$A$35,)),"2",IF(OR(INDEX(U116='ICD-codes-stroke'!$A$37:$A$64,)),"3","")))</f>
        <v>3</v>
      </c>
      <c r="AD116" s="1" t="str">
        <f>IF(COUNTIF(U116:AB116,"*"&amp;'ICD codes-diseases'!$A$15&amp;"*"),"YES",IF(COUNTIF(U116:AB116,"*"&amp;'ICD codes-diseases'!$A$16&amp;"*"),"YES",IF(COUNTIF(U116:AB116,"*"&amp;'ICD codes-diseases'!$A$17&amp;"*"),"YES",IF(COUNTIF(U116:AB116,"*"&amp;'ICD codes-diseases'!$A$18&amp;"*"),"YES",IF(COUNTIF(U116:AB116,"*"&amp;'ICD codes-diseases'!$A$19&amp;"*"),"YES",IF(COUNTIF(U116:AB116,"*"&amp;'ICD codes-diseases'!$A$20&amp;"*"),"YES",IF(COUNTIF(U116:AB116,"*"&amp;'ICD codes-diseases'!$A$21&amp;"*"),"YES",IF(COUNTIF(U116:AB116,"*"&amp;'ICD codes-diseases'!$A$22&amp;"*"),"YES",IF(COUNTIF(U116:AB116,"*"&amp;'ICD codes-diseases'!$A$23&amp;"*"),"YES",IF(COUNTIF(U116:AB116,"*"&amp;'ICD codes-diseases'!$A$24&amp;"*"),"YES",IF(COUNTIF(U116:AB116,"*"&amp;'ICD codes-diseases'!$A$25&amp;"*"),"YES",IF(COUNTIF(U116:AB116,"*"&amp;'ICD codes-diseases'!$A$26&amp;"*"),"YES",IF(COUNTIF(U116:AB116,"*"&amp;'ICD codes-diseases'!$A$27&amp;"*"),"YES",IF(COUNTIF(U116:AB116,"*"&amp;'ICD codes-diseases'!$A$28&amp;"*"),"YES",IF(COUNTIF(U116:AB116,"*"&amp;'ICD codes-diseases'!$A$29&amp;"*"),"YES",IF(COUNTIF(U116:AB116,"*"&amp;'ICD codes-diseases'!$A$30&amp;"*"),"YES","NO"))))))))))))))))</f>
        <v>YES</v>
      </c>
      <c r="AE116" s="1" t="str">
        <f>IF(COUNTIF(U116:AB116,"*"&amp;'ICD codes-diseases'!$A$92&amp;"*"),"YES","NO")</f>
        <v>YES</v>
      </c>
      <c r="AF116" s="10" t="str">
        <f>IF(COUNTIF(U116:AB116,"*"&amp;'ICD codes-diseases'!$A$34&amp;"*"),"YES",IF(COUNTIF(U116:AB116,"*"&amp;'ICD codes-diseases'!$A$35&amp;"*"),"YES",IF(COUNTIF(U116:AB116,"*"&amp;'ICD codes-diseases'!$A$36&amp;"*"),"YES",IF(COUNTIF(U116:AB116,"*"&amp;'ICD codes-diseases'!$A$37&amp;"*"),"YES",IF(COUNTIF(U116:AB116,"*"&amp;'ICD codes-diseases'!$A$38&amp;"*"),"YES",IF(COUNTIF(U116:AB116,"*"&amp;'ICD codes-diseases'!$A$39&amp;"*"),"YES","NO"))))))</f>
        <v>YES</v>
      </c>
      <c r="AG116" s="1" t="str">
        <f>IF(COUNTIF(U116:AB116,'ICD codes-diseases'!$A$113),"YES","NO")</f>
        <v>NO</v>
      </c>
      <c r="AH116" s="1" t="str">
        <f>IF(COUNTIF(U116:AB116,"*"&amp;'ICD codes-diseases'!$A$96&amp;"*"),"YES",IF(COUNTIF(U116:AB116,"*"&amp;'ICD codes-diseases'!$A$97&amp;"*"),"YES",IF(COUNTIF(U116:AB116,"*"&amp;'ICD codes-diseases'!$A$98&amp;"*"),"YES",IF(COUNTIF(U116:AB116,"*"&amp;'ICD codes-diseases'!$A$99&amp;"*"),"YES",IF(COUNTIF(U116:AB116,"*"&amp;'ICD codes-diseases'!$A$100&amp;"*"),"YES",IF(COUNTIF(U116:AB116,"*"&amp;'ICD codes-diseases'!$A$101&amp;"*"),"YES",IF(COUNTIF(U116:AB116,"*"&amp;'ICD codes-diseases'!$A$102&amp;"*"),"YES",IF(COUNTIF(U116:AB116,"*"&amp;'ICD codes-diseases'!$A$103&amp;"*"),"YES","NO"))))))))</f>
        <v>NO</v>
      </c>
      <c r="AI116" s="1" t="str">
        <f>IF(COUNTIF(U116:AB116,"*"&amp;'ICD codes-diseases'!$A$116&amp;"*"),"YES",IF(COUNTIF(U116:AB116,"*"&amp;'ICD codes-diseases'!$A$117&amp;"*"),"YES","NO"))</f>
        <v>NO</v>
      </c>
      <c r="AJ116" s="1" t="str">
        <f>IF(COUNTIF(U116:AB116,"*"&amp;'ICD codes-diseases'!$A$206&amp;"*"),"YES","NO")</f>
        <v>NO</v>
      </c>
      <c r="AK116" s="1" t="str">
        <f>IF(COUNTIF(U116:AB116,"*"&amp;'ICD codes-diseases'!$A$217&amp;"*"),"YES","NO")</f>
        <v>NO</v>
      </c>
      <c r="AL116" s="1" t="str">
        <f>IF(COUNTIF(U116:AB116,"*"&amp;'ICD codes-diseases'!$A$216&amp;"*"),"YES","NO")</f>
        <v>NO</v>
      </c>
      <c r="AM116" s="1" t="str">
        <f>IF(COUNTIF(U116:AB116,"*"&amp;'ICD codes-diseases'!$A$73&amp;"*"),"YES",IF(COUNTIF(U116:AB116,"*"&amp;'ICD codes-diseases'!$A$74&amp;"*"),"YES",IF(COUNTIF(U116:AB116,"*"&amp;'ICD codes-diseases'!$A$75&amp;"*"),"YES","NO")))</f>
        <v>YES</v>
      </c>
      <c r="AN116" s="1" t="str">
        <f>IF(COUNTIF(U116:AB116,"*"&amp;'ICD codes-diseases'!$A$76&amp;"*"),"YES",IF(COUNTIF(U116:AB116,"*"&amp;'ICD codes-diseases'!$A$77&amp;"*"),"YES",IF(COUNTIF(U116:AB116,"*"&amp;'ICD codes-diseases'!$A$78&amp;"*"),"YES","NO")))</f>
        <v>NO</v>
      </c>
      <c r="AO116" s="1" t="str">
        <f>IF(COUNTIF(U116:AB116,"*"&amp;'ICD codes-diseases'!$A$209&amp;"*"),"YES",IF(COUNTIF(U116:AB116,"*"&amp;'ICD codes-diseases'!$A$212&amp;"*"),"YES","NO"))</f>
        <v>NO</v>
      </c>
      <c r="AP116" s="1" t="str">
        <f>IF(COUNTIF(U116:AB116,"*"&amp;'ICD codes-diseases'!$A$47&amp;"*"),"YES",IF(COUNTIF(U116:AB116,"*"&amp;'ICD codes-diseases'!$A$48&amp;"*"),"YES",IF(COUNTIF(U116:AB116,"*"&amp;'ICD codes-diseases'!$A$49&amp;"*"),"YES",IF(COUNTIF(U116:AB116,"*"&amp;'ICD codes-diseases'!$A$50&amp;"*"),"YES",IF(COUNTIF(U116:AB116,"*"&amp;'ICD codes-diseases'!$A$52&amp;"*"),"YES",IF(COUNTIF(U116:AB116,"*"&amp;'ICD codes-diseases'!$A$53&amp;"*"),"YES",IF(COUNTIF(U116:AB116,"*"&amp;'ICD codes-diseases'!$A$54&amp;"*"),"YES",IF(COUNTIF(U116:AB116,"*"&amp;'ICD codes-diseases'!$A$55&amp;"*"),"YES",IF(COUNTIF(U116:AB116,"*"&amp;'ICD codes-diseases'!$A$56&amp;"*"),"YES",IF(COUNTIF(U116:AB116,"*"&amp;'ICD codes-diseases'!$A$57&amp;"*"),"YES",IF(COUNTIF(U116:AB116,"*"&amp;'ICD codes-diseases'!$A$58&amp;"*"),"YES",IF(COUNTIF(U116:AB116,"*"&amp;'ICD codes-diseases'!$A$60&amp;"*"),"YES",IF(COUNTIF(U116:AB116,"*"&amp;'ICD codes-diseases'!$A$61&amp;"*"),"YES","NO")))))))))))))</f>
        <v>NO</v>
      </c>
      <c r="AQ116" s="10" t="b">
        <f t="shared" si="13"/>
        <v>0</v>
      </c>
      <c r="AR116">
        <v>5</v>
      </c>
      <c r="AS116">
        <v>5</v>
      </c>
      <c r="AT116">
        <v>5</v>
      </c>
      <c r="AU116">
        <v>5</v>
      </c>
      <c r="AV116" t="b">
        <f t="shared" si="14"/>
        <v>1</v>
      </c>
      <c r="AW116">
        <v>1</v>
      </c>
      <c r="AX116">
        <v>105</v>
      </c>
      <c r="AY116">
        <v>80</v>
      </c>
      <c r="AZ116">
        <v>0</v>
      </c>
      <c r="BA116">
        <v>3</v>
      </c>
      <c r="BB116">
        <v>4</v>
      </c>
      <c r="BC116">
        <v>0</v>
      </c>
      <c r="BD116">
        <v>2</v>
      </c>
      <c r="BE116">
        <f t="shared" si="21"/>
        <v>2</v>
      </c>
      <c r="BF116" t="s">
        <v>37</v>
      </c>
      <c r="BG116" t="s">
        <v>38</v>
      </c>
      <c r="BH116">
        <f t="shared" si="22"/>
        <v>2</v>
      </c>
      <c r="BI116" t="s">
        <v>37</v>
      </c>
      <c r="BJ116" t="s">
        <v>38</v>
      </c>
      <c r="BK116" t="s">
        <v>37</v>
      </c>
      <c r="BL116" t="b">
        <v>0</v>
      </c>
      <c r="BM116" s="16">
        <v>0</v>
      </c>
      <c r="BN116" s="16">
        <v>0</v>
      </c>
      <c r="BO116" s="16">
        <v>0</v>
      </c>
      <c r="BP116" s="16">
        <v>0</v>
      </c>
      <c r="BQ116" s="16">
        <v>0</v>
      </c>
      <c r="BR116" s="16">
        <v>7</v>
      </c>
      <c r="BS116" s="16">
        <v>4</v>
      </c>
      <c r="BT116" s="16">
        <v>4</v>
      </c>
      <c r="BU116" s="16">
        <v>0</v>
      </c>
      <c r="BV116" s="16">
        <v>3</v>
      </c>
      <c r="BW116" s="16">
        <v>0</v>
      </c>
      <c r="BX116" s="16">
        <v>1</v>
      </c>
      <c r="BY116" s="16">
        <v>0</v>
      </c>
      <c r="BZ116" s="16">
        <v>7</v>
      </c>
      <c r="CA116" s="16">
        <v>4</v>
      </c>
      <c r="CB116" s="16">
        <v>4</v>
      </c>
      <c r="CC116" s="18">
        <v>0</v>
      </c>
      <c r="CD116" s="18">
        <v>0</v>
      </c>
      <c r="CE116" s="18">
        <v>0</v>
      </c>
      <c r="CF116" s="18">
        <v>7</v>
      </c>
      <c r="CG116" s="18">
        <v>7</v>
      </c>
      <c r="CH116" s="18">
        <v>4</v>
      </c>
      <c r="CI116" s="18">
        <v>4</v>
      </c>
      <c r="CJ116" s="18">
        <v>4</v>
      </c>
      <c r="CK116" s="18">
        <v>0</v>
      </c>
      <c r="CL116" s="18">
        <v>0</v>
      </c>
      <c r="CM116" s="18">
        <v>0</v>
      </c>
      <c r="CN116" s="18">
        <v>4</v>
      </c>
      <c r="CO116" s="18">
        <v>4</v>
      </c>
      <c r="CP116" s="18">
        <v>4</v>
      </c>
      <c r="CQ116" s="18">
        <v>4</v>
      </c>
      <c r="CR116" s="18">
        <v>4</v>
      </c>
      <c r="CS116">
        <f t="shared" si="15"/>
        <v>1</v>
      </c>
      <c r="CT116">
        <f t="shared" si="16"/>
        <v>12</v>
      </c>
      <c r="CU116">
        <f t="shared" si="17"/>
        <v>1</v>
      </c>
      <c r="CV116">
        <f t="shared" si="18"/>
        <v>14</v>
      </c>
      <c r="CW116">
        <v>0</v>
      </c>
      <c r="CX116">
        <v>0</v>
      </c>
      <c r="CY116">
        <v>2</v>
      </c>
      <c r="CZ116" t="b">
        <v>0</v>
      </c>
    </row>
    <row r="117" spans="1:104" x14ac:dyDescent="0.35">
      <c r="A117" s="10">
        <v>116</v>
      </c>
      <c r="B117" t="s">
        <v>436</v>
      </c>
      <c r="C117" s="1">
        <v>19110</v>
      </c>
      <c r="D117" s="9">
        <f t="shared" si="23"/>
        <v>66</v>
      </c>
      <c r="E117" s="9">
        <f t="shared" si="19"/>
        <v>3</v>
      </c>
      <c r="F117" s="1">
        <v>43235</v>
      </c>
      <c r="G117" s="3">
        <v>43419</v>
      </c>
      <c r="H117" s="12">
        <f t="shared" si="20"/>
        <v>6</v>
      </c>
      <c r="I117">
        <v>5</v>
      </c>
      <c r="J117">
        <v>0</v>
      </c>
      <c r="K117">
        <f t="shared" si="12"/>
        <v>6</v>
      </c>
      <c r="L117" t="b">
        <v>0</v>
      </c>
      <c r="M117" t="b">
        <v>0</v>
      </c>
      <c r="N117" t="b">
        <v>0</v>
      </c>
      <c r="O117" t="b">
        <v>0</v>
      </c>
      <c r="P117" t="b">
        <v>0</v>
      </c>
      <c r="Q117" t="b">
        <v>0</v>
      </c>
      <c r="R117" t="b">
        <v>0</v>
      </c>
      <c r="S117" t="b">
        <v>1</v>
      </c>
      <c r="T117" t="b">
        <v>0</v>
      </c>
      <c r="U117" t="s">
        <v>57</v>
      </c>
      <c r="V117" t="s">
        <v>51</v>
      </c>
      <c r="W117" t="s">
        <v>48</v>
      </c>
      <c r="X117" t="s">
        <v>166</v>
      </c>
      <c r="Y117" t="s">
        <v>46</v>
      </c>
      <c r="Z117" s="6" t="s">
        <v>85</v>
      </c>
      <c r="AA117" t="s">
        <v>172</v>
      </c>
      <c r="AC117" s="11" t="str">
        <f>IF(OR(INDEX(U117='ICD-codes-stroke'!$A$1:$A$20,)),"1",IF(OR(INDEX(U117='ICD-codes-stroke'!$A$22:$A$35,)),"2",IF(OR(INDEX(U117='ICD-codes-stroke'!$A$37:$A$64,)),"3","")))</f>
        <v>3</v>
      </c>
      <c r="AD117" s="1" t="str">
        <f>IF(COUNTIF(U117:AB117,"*"&amp;'ICD codes-diseases'!$A$15&amp;"*"),"YES",IF(COUNTIF(U117:AB117,"*"&amp;'ICD codes-diseases'!$A$16&amp;"*"),"YES",IF(COUNTIF(U117:AB117,"*"&amp;'ICD codes-diseases'!$A$17&amp;"*"),"YES",IF(COUNTIF(U117:AB117,"*"&amp;'ICD codes-diseases'!$A$18&amp;"*"),"YES",IF(COUNTIF(U117:AB117,"*"&amp;'ICD codes-diseases'!$A$19&amp;"*"),"YES",IF(COUNTIF(U117:AB117,"*"&amp;'ICD codes-diseases'!$A$20&amp;"*"),"YES",IF(COUNTIF(U117:AB117,"*"&amp;'ICD codes-diseases'!$A$21&amp;"*"),"YES",IF(COUNTIF(U117:AB117,"*"&amp;'ICD codes-diseases'!$A$22&amp;"*"),"YES",IF(COUNTIF(U117:AB117,"*"&amp;'ICD codes-diseases'!$A$23&amp;"*"),"YES",IF(COUNTIF(U117:AB117,"*"&amp;'ICD codes-diseases'!$A$24&amp;"*"),"YES",IF(COUNTIF(U117:AB117,"*"&amp;'ICD codes-diseases'!$A$25&amp;"*"),"YES",IF(COUNTIF(U117:AB117,"*"&amp;'ICD codes-diseases'!$A$26&amp;"*"),"YES",IF(COUNTIF(U117:AB117,"*"&amp;'ICD codes-diseases'!$A$27&amp;"*"),"YES",IF(COUNTIF(U117:AB117,"*"&amp;'ICD codes-diseases'!$A$28&amp;"*"),"YES",IF(COUNTIF(U117:AB117,"*"&amp;'ICD codes-diseases'!$A$29&amp;"*"),"YES",IF(COUNTIF(U117:AB117,"*"&amp;'ICD codes-diseases'!$A$30&amp;"*"),"YES","NO"))))))))))))))))</f>
        <v>NO</v>
      </c>
      <c r="AE117" s="1" t="str">
        <f>IF(COUNTIF(U117:AB117,"*"&amp;'ICD codes-diseases'!$A$92&amp;"*"),"YES","NO")</f>
        <v>YES</v>
      </c>
      <c r="AF117" s="10" t="str">
        <f>IF(COUNTIF(U117:AB117,"*"&amp;'ICD codes-diseases'!$A$34&amp;"*"),"YES",IF(COUNTIF(U117:AB117,"*"&amp;'ICD codes-diseases'!$A$35&amp;"*"),"YES",IF(COUNTIF(U117:AB117,"*"&amp;'ICD codes-diseases'!$A$36&amp;"*"),"YES",IF(COUNTIF(U117:AB117,"*"&amp;'ICD codes-diseases'!$A$37&amp;"*"),"YES",IF(COUNTIF(U117:AB117,"*"&amp;'ICD codes-diseases'!$A$38&amp;"*"),"YES",IF(COUNTIF(U117:AB117,"*"&amp;'ICD codes-diseases'!$A$39&amp;"*"),"YES","NO"))))))</f>
        <v>YES</v>
      </c>
      <c r="AG117" s="1" t="str">
        <f>IF(COUNTIF(U117:AB117,'ICD codes-diseases'!$A$113),"YES","NO")</f>
        <v>NO</v>
      </c>
      <c r="AH117" s="1" t="str">
        <f>IF(COUNTIF(U117:AB117,"*"&amp;'ICD codes-diseases'!$A$96&amp;"*"),"YES",IF(COUNTIF(U117:AB117,"*"&amp;'ICD codes-diseases'!$A$97&amp;"*"),"YES",IF(COUNTIF(U117:AB117,"*"&amp;'ICD codes-diseases'!$A$98&amp;"*"),"YES",IF(COUNTIF(U117:AB117,"*"&amp;'ICD codes-diseases'!$A$99&amp;"*"),"YES",IF(COUNTIF(U117:AB117,"*"&amp;'ICD codes-diseases'!$A$100&amp;"*"),"YES",IF(COUNTIF(U117:AB117,"*"&amp;'ICD codes-diseases'!$A$101&amp;"*"),"YES",IF(COUNTIF(U117:AB117,"*"&amp;'ICD codes-diseases'!$A$102&amp;"*"),"YES",IF(COUNTIF(U117:AB117,"*"&amp;'ICD codes-diseases'!$A$103&amp;"*"),"YES","NO"))))))))</f>
        <v>NO</v>
      </c>
      <c r="AI117" s="1" t="str">
        <f>IF(COUNTIF(U117:AB117,"*"&amp;'ICD codes-diseases'!$A$116&amp;"*"),"YES",IF(COUNTIF(U117:AB117,"*"&amp;'ICD codes-diseases'!$A$117&amp;"*"),"YES","NO"))</f>
        <v>NO</v>
      </c>
      <c r="AJ117" s="1" t="str">
        <f>IF(COUNTIF(U117:AB117,"*"&amp;'ICD codes-diseases'!$A$206&amp;"*"),"YES","NO")</f>
        <v>NO</v>
      </c>
      <c r="AK117" s="1" t="str">
        <f>IF(COUNTIF(U117:AB117,"*"&amp;'ICD codes-diseases'!$A$217&amp;"*"),"YES","NO")</f>
        <v>NO</v>
      </c>
      <c r="AL117" s="1" t="str">
        <f>IF(COUNTIF(U117:AB117,"*"&amp;'ICD codes-diseases'!$A$216&amp;"*"),"YES","NO")</f>
        <v>NO</v>
      </c>
      <c r="AM117" s="1" t="str">
        <f>IF(COUNTIF(U117:AB117,"*"&amp;'ICD codes-diseases'!$A$73&amp;"*"),"YES",IF(COUNTIF(U117:AB117,"*"&amp;'ICD codes-diseases'!$A$74&amp;"*"),"YES",IF(COUNTIF(U117:AB117,"*"&amp;'ICD codes-diseases'!$A$75&amp;"*"),"YES","NO")))</f>
        <v>YES</v>
      </c>
      <c r="AN117" s="1" t="str">
        <f>IF(COUNTIF(U117:AB117,"*"&amp;'ICD codes-diseases'!$A$76&amp;"*"),"YES",IF(COUNTIF(U117:AB117,"*"&amp;'ICD codes-diseases'!$A$77&amp;"*"),"YES",IF(COUNTIF(U117:AB117,"*"&amp;'ICD codes-diseases'!$A$78&amp;"*"),"YES","NO")))</f>
        <v>NO</v>
      </c>
      <c r="AO117" s="1" t="str">
        <f>IF(COUNTIF(U117:AB117,"*"&amp;'ICD codes-diseases'!$A$209&amp;"*"),"YES",IF(COUNTIF(U117:AB117,"*"&amp;'ICD codes-diseases'!$A$212&amp;"*"),"YES","NO"))</f>
        <v>NO</v>
      </c>
      <c r="AP117" s="1" t="str">
        <f>IF(COUNTIF(U117:AB117,"*"&amp;'ICD codes-diseases'!$A$47&amp;"*"),"YES",IF(COUNTIF(U117:AB117,"*"&amp;'ICD codes-diseases'!$A$48&amp;"*"),"YES",IF(COUNTIF(U117:AB117,"*"&amp;'ICD codes-diseases'!$A$49&amp;"*"),"YES",IF(COUNTIF(U117:AB117,"*"&amp;'ICD codes-diseases'!$A$50&amp;"*"),"YES",IF(COUNTIF(U117:AB117,"*"&amp;'ICD codes-diseases'!$A$52&amp;"*"),"YES",IF(COUNTIF(U117:AB117,"*"&amp;'ICD codes-diseases'!$A$53&amp;"*"),"YES",IF(COUNTIF(U117:AB117,"*"&amp;'ICD codes-diseases'!$A$54&amp;"*"),"YES",IF(COUNTIF(U117:AB117,"*"&amp;'ICD codes-diseases'!$A$55&amp;"*"),"YES",IF(COUNTIF(U117:AB117,"*"&amp;'ICD codes-diseases'!$A$56&amp;"*"),"YES",IF(COUNTIF(U117:AB117,"*"&amp;'ICD codes-diseases'!$A$57&amp;"*"),"YES",IF(COUNTIF(U117:AB117,"*"&amp;'ICD codes-diseases'!$A$58&amp;"*"),"YES",IF(COUNTIF(U117:AB117,"*"&amp;'ICD codes-diseases'!$A$60&amp;"*"),"YES",IF(COUNTIF(U117:AB117,"*"&amp;'ICD codes-diseases'!$A$61&amp;"*"),"YES","NO")))))))))))))</f>
        <v>NO</v>
      </c>
      <c r="AQ117" s="10" t="b">
        <f t="shared" si="13"/>
        <v>1</v>
      </c>
      <c r="AR117">
        <v>5</v>
      </c>
      <c r="AS117">
        <v>0</v>
      </c>
      <c r="AT117">
        <v>5</v>
      </c>
      <c r="AU117">
        <v>5</v>
      </c>
      <c r="AV117" t="b">
        <f t="shared" si="14"/>
        <v>1</v>
      </c>
      <c r="AW117">
        <v>4</v>
      </c>
      <c r="AX117">
        <v>112</v>
      </c>
      <c r="AY117">
        <v>75</v>
      </c>
      <c r="AZ117">
        <v>1</v>
      </c>
      <c r="BA117">
        <v>3</v>
      </c>
      <c r="BB117">
        <v>1</v>
      </c>
      <c r="BC117">
        <v>0</v>
      </c>
      <c r="BD117">
        <v>1</v>
      </c>
      <c r="BE117">
        <f t="shared" si="21"/>
        <v>2</v>
      </c>
      <c r="BF117" t="s">
        <v>37</v>
      </c>
      <c r="BG117" t="s">
        <v>38</v>
      </c>
      <c r="BH117">
        <f t="shared" si="22"/>
        <v>2</v>
      </c>
      <c r="BI117" t="s">
        <v>37</v>
      </c>
      <c r="BJ117" t="s">
        <v>38</v>
      </c>
      <c r="BK117" t="s">
        <v>37</v>
      </c>
      <c r="BL117" t="b">
        <v>0</v>
      </c>
      <c r="BM117" s="16">
        <v>4</v>
      </c>
      <c r="BN117" s="16">
        <v>7</v>
      </c>
      <c r="BO117" s="16">
        <v>7</v>
      </c>
      <c r="BP117" s="16">
        <v>7</v>
      </c>
      <c r="BQ117" s="16">
        <v>7</v>
      </c>
      <c r="BR117" s="16">
        <v>4</v>
      </c>
      <c r="BS117" s="16">
        <v>4</v>
      </c>
      <c r="BT117" s="16">
        <v>4</v>
      </c>
      <c r="BU117" s="16">
        <v>7</v>
      </c>
      <c r="BV117" s="16">
        <v>7</v>
      </c>
      <c r="BW117" s="16">
        <v>7</v>
      </c>
      <c r="BX117" s="16">
        <v>7</v>
      </c>
      <c r="BY117" s="16">
        <v>7</v>
      </c>
      <c r="BZ117" s="16">
        <v>4</v>
      </c>
      <c r="CA117" s="16">
        <v>4</v>
      </c>
      <c r="CB117" s="16">
        <v>4</v>
      </c>
      <c r="CC117" s="18">
        <v>4</v>
      </c>
      <c r="CD117" s="18">
        <v>4</v>
      </c>
      <c r="CE117" s="18">
        <v>7</v>
      </c>
      <c r="CF117" s="18">
        <v>2</v>
      </c>
      <c r="CG117" s="18">
        <v>2</v>
      </c>
      <c r="CH117" s="18">
        <v>4</v>
      </c>
      <c r="CI117" s="18">
        <v>2</v>
      </c>
      <c r="CJ117" s="18">
        <v>4</v>
      </c>
      <c r="CK117" s="18">
        <v>4</v>
      </c>
      <c r="CL117" s="18">
        <v>4</v>
      </c>
      <c r="CM117" s="18">
        <v>7</v>
      </c>
      <c r="CN117" s="18">
        <v>2</v>
      </c>
      <c r="CO117" s="18">
        <v>4</v>
      </c>
      <c r="CP117" s="18">
        <v>4</v>
      </c>
      <c r="CQ117" s="18">
        <v>4</v>
      </c>
      <c r="CR117" s="18">
        <v>4</v>
      </c>
      <c r="CS117">
        <f t="shared" si="15"/>
        <v>4</v>
      </c>
      <c r="CT117">
        <f t="shared" si="16"/>
        <v>17</v>
      </c>
      <c r="CU117">
        <f t="shared" si="17"/>
        <v>0</v>
      </c>
      <c r="CV117">
        <f t="shared" si="18"/>
        <v>21</v>
      </c>
      <c r="CW117">
        <v>0</v>
      </c>
      <c r="CX117">
        <v>0</v>
      </c>
      <c r="CY117">
        <v>4</v>
      </c>
      <c r="CZ117" t="b">
        <v>1</v>
      </c>
    </row>
    <row r="118" spans="1:104" x14ac:dyDescent="0.35">
      <c r="A118" s="10">
        <v>117</v>
      </c>
      <c r="B118" t="s">
        <v>435</v>
      </c>
      <c r="C118" s="1">
        <v>28206</v>
      </c>
      <c r="D118" s="9">
        <f t="shared" si="23"/>
        <v>41</v>
      </c>
      <c r="E118" s="9">
        <f t="shared" si="19"/>
        <v>1</v>
      </c>
      <c r="F118" s="1">
        <v>43368</v>
      </c>
      <c r="G118" s="3">
        <v>43419</v>
      </c>
      <c r="H118" s="12">
        <f t="shared" si="20"/>
        <v>1.6666666666666667</v>
      </c>
      <c r="I118">
        <v>4</v>
      </c>
      <c r="J118">
        <v>0</v>
      </c>
      <c r="K118">
        <f t="shared" si="12"/>
        <v>0</v>
      </c>
      <c r="L118" t="b">
        <v>0</v>
      </c>
      <c r="M118" t="b">
        <v>0</v>
      </c>
      <c r="N118" t="b">
        <v>0</v>
      </c>
      <c r="O118" t="b">
        <v>1</v>
      </c>
      <c r="P118" t="b">
        <v>0</v>
      </c>
      <c r="Q118" t="b">
        <v>0</v>
      </c>
      <c r="R118" t="b">
        <v>0</v>
      </c>
      <c r="S118" t="b">
        <v>0</v>
      </c>
      <c r="T118" t="b">
        <v>0</v>
      </c>
      <c r="U118" t="s">
        <v>49</v>
      </c>
      <c r="V118" t="s">
        <v>43</v>
      </c>
      <c r="W118" t="s">
        <v>167</v>
      </c>
      <c r="X118" t="s">
        <v>129</v>
      </c>
      <c r="Y118" t="s">
        <v>168</v>
      </c>
      <c r="AC118" s="11" t="str">
        <f>IF(OR(INDEX(U118='ICD-codes-stroke'!$A$1:$A$20,)),"1",IF(OR(INDEX(U118='ICD-codes-stroke'!$A$22:$A$35,)),"2",IF(OR(INDEX(U118='ICD-codes-stroke'!$A$37:$A$64,)),"3","")))</f>
        <v>3</v>
      </c>
      <c r="AD118" s="1" t="str">
        <f>IF(COUNTIF(U118:AB118,"*"&amp;'ICD codes-diseases'!$A$15&amp;"*"),"YES",IF(COUNTIF(U118:AB118,"*"&amp;'ICD codes-diseases'!$A$16&amp;"*"),"YES",IF(COUNTIF(U118:AB118,"*"&amp;'ICD codes-diseases'!$A$17&amp;"*"),"YES",IF(COUNTIF(U118:AB118,"*"&amp;'ICD codes-diseases'!$A$18&amp;"*"),"YES",IF(COUNTIF(U118:AB118,"*"&amp;'ICD codes-diseases'!$A$19&amp;"*"),"YES",IF(COUNTIF(U118:AB118,"*"&amp;'ICD codes-diseases'!$A$20&amp;"*"),"YES",IF(COUNTIF(U118:AB118,"*"&amp;'ICD codes-diseases'!$A$21&amp;"*"),"YES",IF(COUNTIF(U118:AB118,"*"&amp;'ICD codes-diseases'!$A$22&amp;"*"),"YES",IF(COUNTIF(U118:AB118,"*"&amp;'ICD codes-diseases'!$A$23&amp;"*"),"YES",IF(COUNTIF(U118:AB118,"*"&amp;'ICD codes-diseases'!$A$24&amp;"*"),"YES",IF(COUNTIF(U118:AB118,"*"&amp;'ICD codes-diseases'!$A$25&amp;"*"),"YES",IF(COUNTIF(U118:AB118,"*"&amp;'ICD codes-diseases'!$A$26&amp;"*"),"YES",IF(COUNTIF(U118:AB118,"*"&amp;'ICD codes-diseases'!$A$27&amp;"*"),"YES",IF(COUNTIF(U118:AB118,"*"&amp;'ICD codes-diseases'!$A$28&amp;"*"),"YES",IF(COUNTIF(U118:AB118,"*"&amp;'ICD codes-diseases'!$A$29&amp;"*"),"YES",IF(COUNTIF(U118:AB118,"*"&amp;'ICD codes-diseases'!$A$30&amp;"*"),"YES","NO"))))))))))))))))</f>
        <v>NO</v>
      </c>
      <c r="AE118" s="1" t="str">
        <f>IF(COUNTIF(U118:AB118,"*"&amp;'ICD codes-diseases'!$A$92&amp;"*"),"YES","NO")</f>
        <v>NO</v>
      </c>
      <c r="AF118" s="10" t="str">
        <f>IF(COUNTIF(U118:AB118,"*"&amp;'ICD codes-diseases'!$A$34&amp;"*"),"YES",IF(COUNTIF(U118:AB118,"*"&amp;'ICD codes-diseases'!$A$35&amp;"*"),"YES",IF(COUNTIF(U118:AB118,"*"&amp;'ICD codes-diseases'!$A$36&amp;"*"),"YES",IF(COUNTIF(U118:AB118,"*"&amp;'ICD codes-diseases'!$A$37&amp;"*"),"YES",IF(COUNTIF(U118:AB118,"*"&amp;'ICD codes-diseases'!$A$38&amp;"*"),"YES",IF(COUNTIF(U118:AB118,"*"&amp;'ICD codes-diseases'!$A$39&amp;"*"),"YES","NO"))))))</f>
        <v>NO</v>
      </c>
      <c r="AG118" s="1" t="str">
        <f>IF(COUNTIF(U118:AB118,'ICD codes-diseases'!$A$113),"YES","NO")</f>
        <v>NO</v>
      </c>
      <c r="AH118" s="1" t="str">
        <f>IF(COUNTIF(U118:AB118,"*"&amp;'ICD codes-diseases'!$A$96&amp;"*"),"YES",IF(COUNTIF(U118:AB118,"*"&amp;'ICD codes-diseases'!$A$97&amp;"*"),"YES",IF(COUNTIF(U118:AB118,"*"&amp;'ICD codes-diseases'!$A$98&amp;"*"),"YES",IF(COUNTIF(U118:AB118,"*"&amp;'ICD codes-diseases'!$A$99&amp;"*"),"YES",IF(COUNTIF(U118:AB118,"*"&amp;'ICD codes-diseases'!$A$100&amp;"*"),"YES",IF(COUNTIF(U118:AB118,"*"&amp;'ICD codes-diseases'!$A$101&amp;"*"),"YES",IF(COUNTIF(U118:AB118,"*"&amp;'ICD codes-diseases'!$A$102&amp;"*"),"YES",IF(COUNTIF(U118:AB118,"*"&amp;'ICD codes-diseases'!$A$103&amp;"*"),"YES","NO"))))))))</f>
        <v>NO</v>
      </c>
      <c r="AI118" s="1" t="str">
        <f>IF(COUNTIF(U118:AB118,"*"&amp;'ICD codes-diseases'!$A$116&amp;"*"),"YES",IF(COUNTIF(U118:AB118,"*"&amp;'ICD codes-diseases'!$A$117&amp;"*"),"YES","NO"))</f>
        <v>NO</v>
      </c>
      <c r="AJ118" s="1" t="str">
        <f>IF(COUNTIF(U118:AB118,"*"&amp;'ICD codes-diseases'!$A$206&amp;"*"),"YES","NO")</f>
        <v>NO</v>
      </c>
      <c r="AK118" s="1" t="str">
        <f>IF(COUNTIF(U118:AB118,"*"&amp;'ICD codes-diseases'!$A$217&amp;"*"),"YES","NO")</f>
        <v>NO</v>
      </c>
      <c r="AL118" s="1" t="str">
        <f>IF(COUNTIF(U118:AB118,"*"&amp;'ICD codes-diseases'!$A$216&amp;"*"),"YES","NO")</f>
        <v>NO</v>
      </c>
      <c r="AM118" s="1" t="str">
        <f>IF(COUNTIF(U118:AB118,"*"&amp;'ICD codes-diseases'!$A$73&amp;"*"),"YES",IF(COUNTIF(U118:AB118,"*"&amp;'ICD codes-diseases'!$A$74&amp;"*"),"YES",IF(COUNTIF(U118:AB118,"*"&amp;'ICD codes-diseases'!$A$75&amp;"*"),"YES","NO")))</f>
        <v>YES</v>
      </c>
      <c r="AN118" s="1" t="str">
        <f>IF(COUNTIF(U118:AB118,"*"&amp;'ICD codes-diseases'!$A$76&amp;"*"),"YES",IF(COUNTIF(U118:AB118,"*"&amp;'ICD codes-diseases'!$A$77&amp;"*"),"YES",IF(COUNTIF(U118:AB118,"*"&amp;'ICD codes-diseases'!$A$78&amp;"*"),"YES","NO")))</f>
        <v>NO</v>
      </c>
      <c r="AO118" s="1" t="str">
        <f>IF(COUNTIF(U118:AB118,"*"&amp;'ICD codes-diseases'!$A$209&amp;"*"),"YES",IF(COUNTIF(U118:AB118,"*"&amp;'ICD codes-diseases'!$A$212&amp;"*"),"YES","NO"))</f>
        <v>NO</v>
      </c>
      <c r="AP118" s="1" t="str">
        <f>IF(COUNTIF(U118:AB118,"*"&amp;'ICD codes-diseases'!$A$47&amp;"*"),"YES",IF(COUNTIF(U118:AB118,"*"&amp;'ICD codes-diseases'!$A$48&amp;"*"),"YES",IF(COUNTIF(U118:AB118,"*"&amp;'ICD codes-diseases'!$A$49&amp;"*"),"YES",IF(COUNTIF(U118:AB118,"*"&amp;'ICD codes-diseases'!$A$50&amp;"*"),"YES",IF(COUNTIF(U118:AB118,"*"&amp;'ICD codes-diseases'!$A$52&amp;"*"),"YES",IF(COUNTIF(U118:AB118,"*"&amp;'ICD codes-diseases'!$A$53&amp;"*"),"YES",IF(COUNTIF(U118:AB118,"*"&amp;'ICD codes-diseases'!$A$54&amp;"*"),"YES",IF(COUNTIF(U118:AB118,"*"&amp;'ICD codes-diseases'!$A$55&amp;"*"),"YES",IF(COUNTIF(U118:AB118,"*"&amp;'ICD codes-diseases'!$A$56&amp;"*"),"YES",IF(COUNTIF(U118:AB118,"*"&amp;'ICD codes-diseases'!$A$57&amp;"*"),"YES",IF(COUNTIF(U118:AB118,"*"&amp;'ICD codes-diseases'!$A$58&amp;"*"),"YES",IF(COUNTIF(U118:AB118,"*"&amp;'ICD codes-diseases'!$A$60&amp;"*"),"YES",IF(COUNTIF(U118:AB118,"*"&amp;'ICD codes-diseases'!$A$61&amp;"*"),"YES","NO")))))))))))))</f>
        <v>YES</v>
      </c>
      <c r="AQ118" s="10" t="b">
        <f t="shared" si="13"/>
        <v>0</v>
      </c>
      <c r="AR118">
        <v>5</v>
      </c>
      <c r="AS118">
        <v>5</v>
      </c>
      <c r="AT118">
        <v>5</v>
      </c>
      <c r="AU118">
        <v>5</v>
      </c>
      <c r="AV118" t="b">
        <f t="shared" si="14"/>
        <v>1</v>
      </c>
      <c r="AW118">
        <v>1</v>
      </c>
      <c r="AX118">
        <v>42</v>
      </c>
      <c r="AY118">
        <v>40</v>
      </c>
      <c r="AZ118">
        <v>0</v>
      </c>
      <c r="BA118">
        <v>3</v>
      </c>
      <c r="BB118">
        <v>3</v>
      </c>
      <c r="BC118">
        <v>0</v>
      </c>
      <c r="BD118">
        <v>1</v>
      </c>
      <c r="BE118">
        <f t="shared" si="21"/>
        <v>2</v>
      </c>
      <c r="BF118" t="s">
        <v>37</v>
      </c>
      <c r="BG118" t="s">
        <v>38</v>
      </c>
      <c r="BH118">
        <f t="shared" si="22"/>
        <v>0</v>
      </c>
      <c r="BI118" t="s">
        <v>37</v>
      </c>
      <c r="BJ118" t="s">
        <v>37</v>
      </c>
      <c r="BK118" t="s">
        <v>37</v>
      </c>
      <c r="BL118" t="b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3</v>
      </c>
      <c r="BR118" s="16">
        <v>3</v>
      </c>
      <c r="BS118" s="16">
        <v>2</v>
      </c>
      <c r="BT118" s="16">
        <v>1</v>
      </c>
      <c r="BU118" s="16">
        <v>0</v>
      </c>
      <c r="BV118" s="16">
        <v>0</v>
      </c>
      <c r="BW118" s="16">
        <v>0</v>
      </c>
      <c r="BX118" s="16">
        <v>0</v>
      </c>
      <c r="BY118" s="16">
        <v>3</v>
      </c>
      <c r="BZ118" s="16">
        <v>3</v>
      </c>
      <c r="CA118" s="16">
        <v>0</v>
      </c>
      <c r="CB118" s="16">
        <v>1</v>
      </c>
      <c r="CC118" s="18">
        <v>0</v>
      </c>
      <c r="CD118" s="18">
        <v>0</v>
      </c>
      <c r="CE118" s="18">
        <v>0</v>
      </c>
      <c r="CF118" s="18">
        <v>0</v>
      </c>
      <c r="CG118" s="18">
        <v>0</v>
      </c>
      <c r="CH118" s="18">
        <v>1</v>
      </c>
      <c r="CI118" s="18">
        <v>3</v>
      </c>
      <c r="CJ118" s="18">
        <v>8</v>
      </c>
      <c r="CK118" s="18">
        <v>0</v>
      </c>
      <c r="CL118" s="18">
        <v>0</v>
      </c>
      <c r="CM118" s="18">
        <v>0</v>
      </c>
      <c r="CN118" s="18">
        <v>0</v>
      </c>
      <c r="CO118" s="18">
        <v>0</v>
      </c>
      <c r="CP118" s="18">
        <v>3</v>
      </c>
      <c r="CQ118" s="18">
        <v>2</v>
      </c>
      <c r="CR118" s="18">
        <v>8</v>
      </c>
      <c r="CS118">
        <f t="shared" si="15"/>
        <v>5</v>
      </c>
      <c r="CT118">
        <f t="shared" si="16"/>
        <v>0</v>
      </c>
      <c r="CU118">
        <f t="shared" si="17"/>
        <v>6</v>
      </c>
      <c r="CV118">
        <f t="shared" si="18"/>
        <v>11</v>
      </c>
      <c r="CW118">
        <v>0</v>
      </c>
      <c r="CX118">
        <v>0</v>
      </c>
      <c r="CY118">
        <v>4</v>
      </c>
      <c r="CZ118" t="b">
        <v>1</v>
      </c>
    </row>
    <row r="119" spans="1:104" x14ac:dyDescent="0.35">
      <c r="A119" s="10">
        <v>118</v>
      </c>
      <c r="B119" t="s">
        <v>435</v>
      </c>
      <c r="C119" s="1">
        <v>14578</v>
      </c>
      <c r="D119" s="9">
        <f t="shared" si="23"/>
        <v>79</v>
      </c>
      <c r="E119" s="9">
        <f t="shared" si="19"/>
        <v>3</v>
      </c>
      <c r="F119" s="1">
        <v>43350</v>
      </c>
      <c r="G119" s="3">
        <v>43424</v>
      </c>
      <c r="H119" s="12">
        <f t="shared" si="20"/>
        <v>2.4333333333333336</v>
      </c>
      <c r="I119">
        <v>4</v>
      </c>
      <c r="J119">
        <v>0</v>
      </c>
      <c r="K119">
        <f t="shared" si="12"/>
        <v>6</v>
      </c>
      <c r="L119" t="b">
        <v>0</v>
      </c>
      <c r="M119" t="b">
        <v>0</v>
      </c>
      <c r="N119" t="b">
        <v>0</v>
      </c>
      <c r="O119" t="b">
        <v>0</v>
      </c>
      <c r="P119" t="b">
        <v>0</v>
      </c>
      <c r="Q119" t="b">
        <v>0</v>
      </c>
      <c r="R119" t="b">
        <v>0</v>
      </c>
      <c r="S119" t="b">
        <v>1</v>
      </c>
      <c r="T119" t="b">
        <v>0</v>
      </c>
      <c r="U119" t="s">
        <v>49</v>
      </c>
      <c r="V119" t="s">
        <v>170</v>
      </c>
      <c r="W119" t="s">
        <v>66</v>
      </c>
      <c r="X119" t="s">
        <v>59</v>
      </c>
      <c r="Y119" t="s">
        <v>169</v>
      </c>
      <c r="Z119" s="6" t="s">
        <v>99</v>
      </c>
      <c r="AC119" s="11" t="str">
        <f>IF(OR(INDEX(U119='ICD-codes-stroke'!$A$1:$A$20,)),"1",IF(OR(INDEX(U119='ICD-codes-stroke'!$A$22:$A$35,)),"2",IF(OR(INDEX(U119='ICD-codes-stroke'!$A$37:$A$64,)),"3","")))</f>
        <v>3</v>
      </c>
      <c r="AD119" s="1" t="str">
        <f>IF(COUNTIF(U119:AB119,"*"&amp;'ICD codes-diseases'!$A$15&amp;"*"),"YES",IF(COUNTIF(U119:AB119,"*"&amp;'ICD codes-diseases'!$A$16&amp;"*"),"YES",IF(COUNTIF(U119:AB119,"*"&amp;'ICD codes-diseases'!$A$17&amp;"*"),"YES",IF(COUNTIF(U119:AB119,"*"&amp;'ICD codes-diseases'!$A$18&amp;"*"),"YES",IF(COUNTIF(U119:AB119,"*"&amp;'ICD codes-diseases'!$A$19&amp;"*"),"YES",IF(COUNTIF(U119:AB119,"*"&amp;'ICD codes-diseases'!$A$20&amp;"*"),"YES",IF(COUNTIF(U119:AB119,"*"&amp;'ICD codes-diseases'!$A$21&amp;"*"),"YES",IF(COUNTIF(U119:AB119,"*"&amp;'ICD codes-diseases'!$A$22&amp;"*"),"YES",IF(COUNTIF(U119:AB119,"*"&amp;'ICD codes-diseases'!$A$23&amp;"*"),"YES",IF(COUNTIF(U119:AB119,"*"&amp;'ICD codes-diseases'!$A$24&amp;"*"),"YES",IF(COUNTIF(U119:AB119,"*"&amp;'ICD codes-diseases'!$A$25&amp;"*"),"YES",IF(COUNTIF(U119:AB119,"*"&amp;'ICD codes-diseases'!$A$26&amp;"*"),"YES",IF(COUNTIF(U119:AB119,"*"&amp;'ICD codes-diseases'!$A$27&amp;"*"),"YES",IF(COUNTIF(U119:AB119,"*"&amp;'ICD codes-diseases'!$A$28&amp;"*"),"YES",IF(COUNTIF(U119:AB119,"*"&amp;'ICD codes-diseases'!$A$29&amp;"*"),"YES",IF(COUNTIF(U119:AB119,"*"&amp;'ICD codes-diseases'!$A$30&amp;"*"),"YES","NO"))))))))))))))))</f>
        <v>NO</v>
      </c>
      <c r="AE119" s="1" t="str">
        <f>IF(COUNTIF(U119:AB119,"*"&amp;'ICD codes-diseases'!$A$92&amp;"*"),"YES","NO")</f>
        <v>NO</v>
      </c>
      <c r="AF119" s="10" t="str">
        <f>IF(COUNTIF(U119:AB119,"*"&amp;'ICD codes-diseases'!$A$34&amp;"*"),"YES",IF(COUNTIF(U119:AB119,"*"&amp;'ICD codes-diseases'!$A$35&amp;"*"),"YES",IF(COUNTIF(U119:AB119,"*"&amp;'ICD codes-diseases'!$A$36&amp;"*"),"YES",IF(COUNTIF(U119:AB119,"*"&amp;'ICD codes-diseases'!$A$37&amp;"*"),"YES",IF(COUNTIF(U119:AB119,"*"&amp;'ICD codes-diseases'!$A$38&amp;"*"),"YES",IF(COUNTIF(U119:AB119,"*"&amp;'ICD codes-diseases'!$A$39&amp;"*"),"YES","NO"))))))</f>
        <v>NO</v>
      </c>
      <c r="AG119" s="1" t="str">
        <f>IF(COUNTIF(U119:AB119,'ICD codes-diseases'!$A$113),"YES","NO")</f>
        <v>NO</v>
      </c>
      <c r="AH119" s="1" t="str">
        <f>IF(COUNTIF(U119:AB119,"*"&amp;'ICD codes-diseases'!$A$96&amp;"*"),"YES",IF(COUNTIF(U119:AB119,"*"&amp;'ICD codes-diseases'!$A$97&amp;"*"),"YES",IF(COUNTIF(U119:AB119,"*"&amp;'ICD codes-diseases'!$A$98&amp;"*"),"YES",IF(COUNTIF(U119:AB119,"*"&amp;'ICD codes-diseases'!$A$99&amp;"*"),"YES",IF(COUNTIF(U119:AB119,"*"&amp;'ICD codes-diseases'!$A$100&amp;"*"),"YES",IF(COUNTIF(U119:AB119,"*"&amp;'ICD codes-diseases'!$A$101&amp;"*"),"YES",IF(COUNTIF(U119:AB119,"*"&amp;'ICD codes-diseases'!$A$102&amp;"*"),"YES",IF(COUNTIF(U119:AB119,"*"&amp;'ICD codes-diseases'!$A$103&amp;"*"),"YES","NO"))))))))</f>
        <v>NO</v>
      </c>
      <c r="AI119" s="1" t="str">
        <f>IF(COUNTIF(U119:AB119,"*"&amp;'ICD codes-diseases'!$A$116&amp;"*"),"YES",IF(COUNTIF(U119:AB119,"*"&amp;'ICD codes-diseases'!$A$117&amp;"*"),"YES","NO"))</f>
        <v>YES</v>
      </c>
      <c r="AJ119" s="1" t="str">
        <f>IF(COUNTIF(U119:AB119,"*"&amp;'ICD codes-diseases'!$A$206&amp;"*"),"YES","NO")</f>
        <v>NO</v>
      </c>
      <c r="AK119" s="1" t="str">
        <f>IF(COUNTIF(U119:AB119,"*"&amp;'ICD codes-diseases'!$A$217&amp;"*"),"YES","NO")</f>
        <v>NO</v>
      </c>
      <c r="AL119" s="1" t="str">
        <f>IF(COUNTIF(U119:AB119,"*"&amp;'ICD codes-diseases'!$A$216&amp;"*"),"YES","NO")</f>
        <v>YES</v>
      </c>
      <c r="AM119" s="1" t="str">
        <f>IF(COUNTIF(U119:AB119,"*"&amp;'ICD codes-diseases'!$A$73&amp;"*"),"YES",IF(COUNTIF(U119:AB119,"*"&amp;'ICD codes-diseases'!$A$74&amp;"*"),"YES",IF(COUNTIF(U119:AB119,"*"&amp;'ICD codes-diseases'!$A$75&amp;"*"),"YES","NO")))</f>
        <v>NO</v>
      </c>
      <c r="AN119" s="1" t="str">
        <f>IF(COUNTIF(U119:AB119,"*"&amp;'ICD codes-diseases'!$A$76&amp;"*"),"YES",IF(COUNTIF(U119:AB119,"*"&amp;'ICD codes-diseases'!$A$77&amp;"*"),"YES",IF(COUNTIF(U119:AB119,"*"&amp;'ICD codes-diseases'!$A$78&amp;"*"),"YES","NO")))</f>
        <v>YES</v>
      </c>
      <c r="AO119" s="1" t="str">
        <f>IF(COUNTIF(U119:AB119,"*"&amp;'ICD codes-diseases'!$A$209&amp;"*"),"YES",IF(COUNTIF(U119:AB119,"*"&amp;'ICD codes-diseases'!$A$212&amp;"*"),"YES","NO"))</f>
        <v>NO</v>
      </c>
      <c r="AP119" s="1" t="str">
        <f>IF(COUNTIF(U119:AB119,"*"&amp;'ICD codes-diseases'!$A$47&amp;"*"),"YES",IF(COUNTIF(U119:AB119,"*"&amp;'ICD codes-diseases'!$A$48&amp;"*"),"YES",IF(COUNTIF(U119:AB119,"*"&amp;'ICD codes-diseases'!$A$49&amp;"*"),"YES",IF(COUNTIF(U119:AB119,"*"&amp;'ICD codes-diseases'!$A$50&amp;"*"),"YES",IF(COUNTIF(U119:AB119,"*"&amp;'ICD codes-diseases'!$A$52&amp;"*"),"YES",IF(COUNTIF(U119:AB119,"*"&amp;'ICD codes-diseases'!$A$53&amp;"*"),"YES",IF(COUNTIF(U119:AB119,"*"&amp;'ICD codes-diseases'!$A$54&amp;"*"),"YES",IF(COUNTIF(U119:AB119,"*"&amp;'ICD codes-diseases'!$A$55&amp;"*"),"YES",IF(COUNTIF(U119:AB119,"*"&amp;'ICD codes-diseases'!$A$56&amp;"*"),"YES",IF(COUNTIF(U119:AB119,"*"&amp;'ICD codes-diseases'!$A$57&amp;"*"),"YES",IF(COUNTIF(U119:AB119,"*"&amp;'ICD codes-diseases'!$A$58&amp;"*"),"YES",IF(COUNTIF(U119:AB119,"*"&amp;'ICD codes-diseases'!$A$60&amp;"*"),"YES",IF(COUNTIF(U119:AB119,"*"&amp;'ICD codes-diseases'!$A$61&amp;"*"),"YES","NO")))))))))))))</f>
        <v>NO</v>
      </c>
      <c r="AQ119" s="10" t="b">
        <f t="shared" si="13"/>
        <v>0</v>
      </c>
      <c r="AR119">
        <v>5</v>
      </c>
      <c r="AS119">
        <v>5</v>
      </c>
      <c r="AT119">
        <v>5</v>
      </c>
      <c r="AU119">
        <v>5</v>
      </c>
      <c r="AV119" t="b">
        <f t="shared" si="14"/>
        <v>1</v>
      </c>
      <c r="AW119">
        <v>1</v>
      </c>
      <c r="AX119">
        <v>27</v>
      </c>
      <c r="AY119">
        <v>0</v>
      </c>
      <c r="AZ119">
        <v>2</v>
      </c>
      <c r="BA119">
        <v>1</v>
      </c>
      <c r="BB119">
        <v>5</v>
      </c>
      <c r="BC119">
        <v>0</v>
      </c>
      <c r="BD119">
        <v>2</v>
      </c>
      <c r="BE119">
        <f t="shared" si="21"/>
        <v>2</v>
      </c>
      <c r="BF119" t="s">
        <v>37</v>
      </c>
      <c r="BG119" t="s">
        <v>38</v>
      </c>
      <c r="BH119">
        <f t="shared" si="22"/>
        <v>2</v>
      </c>
      <c r="BI119" t="s">
        <v>37</v>
      </c>
      <c r="BJ119" t="s">
        <v>38</v>
      </c>
      <c r="BK119" t="s">
        <v>37</v>
      </c>
      <c r="BL119" t="b">
        <v>0</v>
      </c>
      <c r="BM119" s="16">
        <v>7</v>
      </c>
      <c r="BN119" s="16">
        <v>7</v>
      </c>
      <c r="BO119" s="16">
        <v>7</v>
      </c>
      <c r="BP119" s="16">
        <v>4</v>
      </c>
      <c r="BQ119" s="16">
        <v>5</v>
      </c>
      <c r="BR119" s="16">
        <v>4</v>
      </c>
      <c r="BS119" s="16">
        <v>4</v>
      </c>
      <c r="BT119" s="16">
        <v>4</v>
      </c>
      <c r="BU119" s="16">
        <v>4</v>
      </c>
      <c r="BV119" s="16">
        <v>4</v>
      </c>
      <c r="BW119" s="16">
        <v>4</v>
      </c>
      <c r="BX119" s="16">
        <v>4</v>
      </c>
      <c r="BY119" s="16">
        <v>4</v>
      </c>
      <c r="BZ119" s="16">
        <v>4</v>
      </c>
      <c r="CA119" s="16">
        <v>4</v>
      </c>
      <c r="CB119" s="16">
        <v>4</v>
      </c>
      <c r="CC119" s="18">
        <v>4</v>
      </c>
      <c r="CD119" s="18">
        <v>4</v>
      </c>
      <c r="CE119" s="18">
        <v>4</v>
      </c>
      <c r="CF119" s="18">
        <v>4</v>
      </c>
      <c r="CG119" s="18">
        <v>4</v>
      </c>
      <c r="CH119" s="18">
        <v>4</v>
      </c>
      <c r="CI119" s="18">
        <v>4</v>
      </c>
      <c r="CJ119" s="18">
        <v>4</v>
      </c>
      <c r="CK119" s="18">
        <v>4</v>
      </c>
      <c r="CL119" s="18">
        <v>4</v>
      </c>
      <c r="CM119" s="18">
        <v>4</v>
      </c>
      <c r="CN119" s="18">
        <v>4</v>
      </c>
      <c r="CO119" s="18">
        <v>4</v>
      </c>
      <c r="CP119" s="18">
        <v>4</v>
      </c>
      <c r="CQ119" s="18">
        <v>4</v>
      </c>
      <c r="CR119" s="18">
        <v>4</v>
      </c>
      <c r="CS119">
        <f t="shared" si="15"/>
        <v>0</v>
      </c>
      <c r="CT119">
        <f t="shared" si="16"/>
        <v>29</v>
      </c>
      <c r="CU119">
        <f t="shared" si="17"/>
        <v>0</v>
      </c>
      <c r="CV119">
        <f t="shared" si="18"/>
        <v>29</v>
      </c>
      <c r="CW119">
        <v>1</v>
      </c>
      <c r="CX119">
        <v>2</v>
      </c>
      <c r="CY119">
        <v>2</v>
      </c>
      <c r="CZ119" t="b">
        <v>1</v>
      </c>
    </row>
    <row r="120" spans="1:104" x14ac:dyDescent="0.35">
      <c r="A120" s="10">
        <v>119</v>
      </c>
      <c r="B120" t="s">
        <v>436</v>
      </c>
      <c r="C120" s="1">
        <v>21219</v>
      </c>
      <c r="D120" s="9">
        <f t="shared" si="23"/>
        <v>60</v>
      </c>
      <c r="E120" s="9">
        <f t="shared" si="19"/>
        <v>2</v>
      </c>
      <c r="F120" s="1">
        <v>42327</v>
      </c>
      <c r="G120" s="3">
        <v>43424</v>
      </c>
      <c r="H120" s="12">
        <f t="shared" si="20"/>
        <v>36.033333333333331</v>
      </c>
      <c r="I120">
        <v>4</v>
      </c>
      <c r="J120">
        <v>0</v>
      </c>
      <c r="K120">
        <f t="shared" si="12"/>
        <v>1</v>
      </c>
      <c r="L120" t="b">
        <v>1</v>
      </c>
      <c r="M120" t="b">
        <v>0</v>
      </c>
      <c r="N120" t="b">
        <v>0</v>
      </c>
      <c r="O120" t="b">
        <v>0</v>
      </c>
      <c r="P120" t="b">
        <v>0</v>
      </c>
      <c r="Q120" t="b">
        <v>0</v>
      </c>
      <c r="R120" t="b">
        <v>0</v>
      </c>
      <c r="S120" t="b">
        <v>0</v>
      </c>
      <c r="T120" t="b">
        <v>0</v>
      </c>
      <c r="U120" t="s">
        <v>163</v>
      </c>
      <c r="V120" t="s">
        <v>43</v>
      </c>
      <c r="W120" t="s">
        <v>48</v>
      </c>
      <c r="X120" t="s">
        <v>129</v>
      </c>
      <c r="Y120" t="s">
        <v>59</v>
      </c>
      <c r="AC120" s="11" t="str">
        <f>IF(OR(INDEX(U120='ICD-codes-stroke'!$A$1:$A$20,)),"1",IF(OR(INDEX(U120='ICD-codes-stroke'!$A$22:$A$35,)),"2",IF(OR(INDEX(U120='ICD-codes-stroke'!$A$37:$A$64,)),"3","")))</f>
        <v>2</v>
      </c>
      <c r="AD120" s="1" t="str">
        <f>IF(COUNTIF(U120:AB120,"*"&amp;'ICD codes-diseases'!$A$15&amp;"*"),"YES",IF(COUNTIF(U120:AB120,"*"&amp;'ICD codes-diseases'!$A$16&amp;"*"),"YES",IF(COUNTIF(U120:AB120,"*"&amp;'ICD codes-diseases'!$A$17&amp;"*"),"YES",IF(COUNTIF(U120:AB120,"*"&amp;'ICD codes-diseases'!$A$18&amp;"*"),"YES",IF(COUNTIF(U120:AB120,"*"&amp;'ICD codes-diseases'!$A$19&amp;"*"),"YES",IF(COUNTIF(U120:AB120,"*"&amp;'ICD codes-diseases'!$A$20&amp;"*"),"YES",IF(COUNTIF(U120:AB120,"*"&amp;'ICD codes-diseases'!$A$21&amp;"*"),"YES",IF(COUNTIF(U120:AB120,"*"&amp;'ICD codes-diseases'!$A$22&amp;"*"),"YES",IF(COUNTIF(U120:AB120,"*"&amp;'ICD codes-diseases'!$A$23&amp;"*"),"YES",IF(COUNTIF(U120:AB120,"*"&amp;'ICD codes-diseases'!$A$24&amp;"*"),"YES",IF(COUNTIF(U120:AB120,"*"&amp;'ICD codes-diseases'!$A$25&amp;"*"),"YES",IF(COUNTIF(U120:AB120,"*"&amp;'ICD codes-diseases'!$A$26&amp;"*"),"YES",IF(COUNTIF(U120:AB120,"*"&amp;'ICD codes-diseases'!$A$27&amp;"*"),"YES",IF(COUNTIF(U120:AB120,"*"&amp;'ICD codes-diseases'!$A$28&amp;"*"),"YES",IF(COUNTIF(U120:AB120,"*"&amp;'ICD codes-diseases'!$A$29&amp;"*"),"YES",IF(COUNTIF(U120:AB120,"*"&amp;'ICD codes-diseases'!$A$30&amp;"*"),"YES","NO"))))))))))))))))</f>
        <v>NO</v>
      </c>
      <c r="AE120" s="1" t="str">
        <f>IF(COUNTIF(U120:AB120,"*"&amp;'ICD codes-diseases'!$A$92&amp;"*"),"YES","NO")</f>
        <v>YES</v>
      </c>
      <c r="AF120" s="10" t="str">
        <f>IF(COUNTIF(U120:AB120,"*"&amp;'ICD codes-diseases'!$A$34&amp;"*"),"YES",IF(COUNTIF(U120:AB120,"*"&amp;'ICD codes-diseases'!$A$35&amp;"*"),"YES",IF(COUNTIF(U120:AB120,"*"&amp;'ICD codes-diseases'!$A$36&amp;"*"),"YES",IF(COUNTIF(U120:AB120,"*"&amp;'ICD codes-diseases'!$A$37&amp;"*"),"YES",IF(COUNTIF(U120:AB120,"*"&amp;'ICD codes-diseases'!$A$38&amp;"*"),"YES",IF(COUNTIF(U120:AB120,"*"&amp;'ICD codes-diseases'!$A$39&amp;"*"),"YES","NO"))))))</f>
        <v>NO</v>
      </c>
      <c r="AG120" s="1" t="str">
        <f>IF(COUNTIF(U120:AB120,'ICD codes-diseases'!$A$113),"YES","NO")</f>
        <v>NO</v>
      </c>
      <c r="AH120" s="1" t="str">
        <f>IF(COUNTIF(U120:AB120,"*"&amp;'ICD codes-diseases'!$A$96&amp;"*"),"YES",IF(COUNTIF(U120:AB120,"*"&amp;'ICD codes-diseases'!$A$97&amp;"*"),"YES",IF(COUNTIF(U120:AB120,"*"&amp;'ICD codes-diseases'!$A$98&amp;"*"),"YES",IF(COUNTIF(U120:AB120,"*"&amp;'ICD codes-diseases'!$A$99&amp;"*"),"YES",IF(COUNTIF(U120:AB120,"*"&amp;'ICD codes-diseases'!$A$100&amp;"*"),"YES",IF(COUNTIF(U120:AB120,"*"&amp;'ICD codes-diseases'!$A$101&amp;"*"),"YES",IF(COUNTIF(U120:AB120,"*"&amp;'ICD codes-diseases'!$A$102&amp;"*"),"YES",IF(COUNTIF(U120:AB120,"*"&amp;'ICD codes-diseases'!$A$103&amp;"*"),"YES","NO"))))))))</f>
        <v>NO</v>
      </c>
      <c r="AI120" s="1" t="str">
        <f>IF(COUNTIF(U120:AB120,"*"&amp;'ICD codes-diseases'!$A$116&amp;"*"),"YES",IF(COUNTIF(U120:AB120,"*"&amp;'ICD codes-diseases'!$A$117&amp;"*"),"YES","NO"))</f>
        <v>NO</v>
      </c>
      <c r="AJ120" s="1" t="str">
        <f>IF(COUNTIF(U120:AB120,"*"&amp;'ICD codes-diseases'!$A$206&amp;"*"),"YES","NO")</f>
        <v>NO</v>
      </c>
      <c r="AK120" s="1" t="str">
        <f>IF(COUNTIF(U120:AB120,"*"&amp;'ICD codes-diseases'!$A$217&amp;"*"),"YES","NO")</f>
        <v>NO</v>
      </c>
      <c r="AL120" s="1" t="str">
        <f>IF(COUNTIF(U120:AB120,"*"&amp;'ICD codes-diseases'!$A$216&amp;"*"),"YES","NO")</f>
        <v>YES</v>
      </c>
      <c r="AM120" s="1" t="str">
        <f>IF(COUNTIF(U120:AB120,"*"&amp;'ICD codes-diseases'!$A$73&amp;"*"),"YES",IF(COUNTIF(U120:AB120,"*"&amp;'ICD codes-diseases'!$A$74&amp;"*"),"YES",IF(COUNTIF(U120:AB120,"*"&amp;'ICD codes-diseases'!$A$75&amp;"*"),"YES","NO")))</f>
        <v>YES</v>
      </c>
      <c r="AN120" s="1" t="str">
        <f>IF(COUNTIF(U120:AB120,"*"&amp;'ICD codes-diseases'!$A$76&amp;"*"),"YES",IF(COUNTIF(U120:AB120,"*"&amp;'ICD codes-diseases'!$A$77&amp;"*"),"YES",IF(COUNTIF(U120:AB120,"*"&amp;'ICD codes-diseases'!$A$78&amp;"*"),"YES","NO")))</f>
        <v>NO</v>
      </c>
      <c r="AO120" s="1" t="str">
        <f>IF(COUNTIF(U120:AB120,"*"&amp;'ICD codes-diseases'!$A$209&amp;"*"),"YES",IF(COUNTIF(U120:AB120,"*"&amp;'ICD codes-diseases'!$A$212&amp;"*"),"YES","NO"))</f>
        <v>NO</v>
      </c>
      <c r="AP120" s="1" t="str">
        <f>IF(COUNTIF(U120:AB120,"*"&amp;'ICD codes-diseases'!$A$47&amp;"*"),"YES",IF(COUNTIF(U120:AB120,"*"&amp;'ICD codes-diseases'!$A$48&amp;"*"),"YES",IF(COUNTIF(U120:AB120,"*"&amp;'ICD codes-diseases'!$A$49&amp;"*"),"YES",IF(COUNTIF(U120:AB120,"*"&amp;'ICD codes-diseases'!$A$50&amp;"*"),"YES",IF(COUNTIF(U120:AB120,"*"&amp;'ICD codes-diseases'!$A$52&amp;"*"),"YES",IF(COUNTIF(U120:AB120,"*"&amp;'ICD codes-diseases'!$A$53&amp;"*"),"YES",IF(COUNTIF(U120:AB120,"*"&amp;'ICD codes-diseases'!$A$54&amp;"*"),"YES",IF(COUNTIF(U120:AB120,"*"&amp;'ICD codes-diseases'!$A$55&amp;"*"),"YES",IF(COUNTIF(U120:AB120,"*"&amp;'ICD codes-diseases'!$A$56&amp;"*"),"YES",IF(COUNTIF(U120:AB120,"*"&amp;'ICD codes-diseases'!$A$57&amp;"*"),"YES",IF(COUNTIF(U120:AB120,"*"&amp;'ICD codes-diseases'!$A$58&amp;"*"),"YES",IF(COUNTIF(U120:AB120,"*"&amp;'ICD codes-diseases'!$A$60&amp;"*"),"YES",IF(COUNTIF(U120:AB120,"*"&amp;'ICD codes-diseases'!$A$61&amp;"*"),"YES","NO")))))))))))))</f>
        <v>YES</v>
      </c>
      <c r="AQ120" s="10" t="b">
        <f t="shared" si="13"/>
        <v>0</v>
      </c>
      <c r="AR120">
        <v>5</v>
      </c>
      <c r="AS120">
        <v>5</v>
      </c>
      <c r="AT120">
        <v>5</v>
      </c>
      <c r="AU120">
        <v>5</v>
      </c>
      <c r="AV120" t="b">
        <f t="shared" si="14"/>
        <v>0</v>
      </c>
      <c r="AW120">
        <v>0</v>
      </c>
      <c r="AX120">
        <v>92</v>
      </c>
      <c r="AY120">
        <v>85</v>
      </c>
      <c r="AZ120">
        <v>1</v>
      </c>
      <c r="BA120">
        <v>3</v>
      </c>
      <c r="BB120">
        <v>5</v>
      </c>
      <c r="BC120">
        <v>0</v>
      </c>
      <c r="BD120">
        <v>5</v>
      </c>
      <c r="BE120">
        <f t="shared" si="21"/>
        <v>2</v>
      </c>
      <c r="BF120" t="s">
        <v>37</v>
      </c>
      <c r="BG120" t="s">
        <v>38</v>
      </c>
      <c r="BH120">
        <f t="shared" si="22"/>
        <v>0</v>
      </c>
      <c r="BI120" t="s">
        <v>37</v>
      </c>
      <c r="BJ120" t="s">
        <v>37</v>
      </c>
      <c r="BK120" t="s">
        <v>37</v>
      </c>
      <c r="BL120" t="b">
        <v>0</v>
      </c>
      <c r="BM120" s="16">
        <v>7</v>
      </c>
      <c r="BN120" s="16">
        <v>4</v>
      </c>
      <c r="BO120" s="16">
        <v>7</v>
      </c>
      <c r="BP120" s="16">
        <v>4</v>
      </c>
      <c r="BQ120" s="16">
        <v>7</v>
      </c>
      <c r="BR120" s="16">
        <v>4</v>
      </c>
      <c r="BS120" s="16">
        <v>7</v>
      </c>
      <c r="BT120" s="16">
        <v>4</v>
      </c>
      <c r="BU120" s="16">
        <v>7</v>
      </c>
      <c r="BV120" s="16">
        <v>7</v>
      </c>
      <c r="BW120" s="16">
        <v>7</v>
      </c>
      <c r="BX120" s="16">
        <v>4</v>
      </c>
      <c r="BY120" s="16">
        <v>7</v>
      </c>
      <c r="BZ120" s="16">
        <v>4</v>
      </c>
      <c r="CA120" s="16">
        <v>7</v>
      </c>
      <c r="CB120" s="16">
        <v>4</v>
      </c>
      <c r="CC120" s="18">
        <v>0</v>
      </c>
      <c r="CD120" s="18">
        <v>0</v>
      </c>
      <c r="CE120" s="18">
        <v>1</v>
      </c>
      <c r="CF120" s="18">
        <v>4</v>
      </c>
      <c r="CG120" s="18">
        <v>7</v>
      </c>
      <c r="CH120" s="18">
        <v>4</v>
      </c>
      <c r="CI120" s="18">
        <v>4</v>
      </c>
      <c r="CJ120" s="18">
        <v>7</v>
      </c>
      <c r="CK120" s="18">
        <v>0</v>
      </c>
      <c r="CL120" s="18">
        <v>0</v>
      </c>
      <c r="CM120" s="18">
        <v>0</v>
      </c>
      <c r="CN120" s="18">
        <v>0</v>
      </c>
      <c r="CO120" s="18">
        <v>4</v>
      </c>
      <c r="CP120" s="18">
        <v>4</v>
      </c>
      <c r="CQ120" s="18">
        <v>4</v>
      </c>
      <c r="CR120" s="18">
        <v>1</v>
      </c>
      <c r="CS120">
        <f t="shared" si="15"/>
        <v>2</v>
      </c>
      <c r="CT120">
        <f t="shared" si="16"/>
        <v>13</v>
      </c>
      <c r="CU120">
        <f t="shared" si="17"/>
        <v>0</v>
      </c>
      <c r="CV120">
        <f t="shared" si="18"/>
        <v>15</v>
      </c>
      <c r="CW120">
        <v>0</v>
      </c>
      <c r="CX120">
        <v>0</v>
      </c>
      <c r="CY120">
        <v>4</v>
      </c>
      <c r="CZ120" t="b">
        <v>1</v>
      </c>
    </row>
    <row r="121" spans="1:104" x14ac:dyDescent="0.35">
      <c r="A121" s="10">
        <v>120</v>
      </c>
      <c r="B121" t="s">
        <v>436</v>
      </c>
      <c r="C121" s="1">
        <v>19647</v>
      </c>
      <c r="D121" s="9">
        <f t="shared" si="23"/>
        <v>65</v>
      </c>
      <c r="E121" s="9">
        <f t="shared" si="19"/>
        <v>3</v>
      </c>
      <c r="F121" s="1">
        <v>43116</v>
      </c>
      <c r="G121" s="3">
        <v>43424</v>
      </c>
      <c r="H121" s="12">
        <f t="shared" si="20"/>
        <v>10.133333333333333</v>
      </c>
      <c r="I121">
        <v>5</v>
      </c>
      <c r="J121">
        <v>2</v>
      </c>
      <c r="K121">
        <f t="shared" si="12"/>
        <v>6</v>
      </c>
      <c r="L121" t="b">
        <v>0</v>
      </c>
      <c r="M121" t="b">
        <v>0</v>
      </c>
      <c r="N121" t="b">
        <v>0</v>
      </c>
      <c r="O121" t="b">
        <v>0</v>
      </c>
      <c r="P121" t="b">
        <v>0</v>
      </c>
      <c r="Q121" t="b">
        <v>0</v>
      </c>
      <c r="R121" t="b">
        <v>0</v>
      </c>
      <c r="S121" t="b">
        <v>1</v>
      </c>
      <c r="T121" t="b">
        <v>0</v>
      </c>
      <c r="U121" t="s">
        <v>49</v>
      </c>
      <c r="V121" t="s">
        <v>43</v>
      </c>
      <c r="W121" t="s">
        <v>48</v>
      </c>
      <c r="X121" t="s">
        <v>53</v>
      </c>
      <c r="Y121" t="s">
        <v>129</v>
      </c>
      <c r="AC121" s="11" t="str">
        <f>IF(OR(INDEX(U121='ICD-codes-stroke'!$A$1:$A$20,)),"1",IF(OR(INDEX(U121='ICD-codes-stroke'!$A$22:$A$35,)),"2",IF(OR(INDEX(U121='ICD-codes-stroke'!$A$37:$A$64,)),"3","")))</f>
        <v>3</v>
      </c>
      <c r="AD121" s="1" t="str">
        <f>IF(COUNTIF(U121:AB121,"*"&amp;'ICD codes-diseases'!$A$15&amp;"*"),"YES",IF(COUNTIF(U121:AB121,"*"&amp;'ICD codes-diseases'!$A$16&amp;"*"),"YES",IF(COUNTIF(U121:AB121,"*"&amp;'ICD codes-diseases'!$A$17&amp;"*"),"YES",IF(COUNTIF(U121:AB121,"*"&amp;'ICD codes-diseases'!$A$18&amp;"*"),"YES",IF(COUNTIF(U121:AB121,"*"&amp;'ICD codes-diseases'!$A$19&amp;"*"),"YES",IF(COUNTIF(U121:AB121,"*"&amp;'ICD codes-diseases'!$A$20&amp;"*"),"YES",IF(COUNTIF(U121:AB121,"*"&amp;'ICD codes-diseases'!$A$21&amp;"*"),"YES",IF(COUNTIF(U121:AB121,"*"&amp;'ICD codes-diseases'!$A$22&amp;"*"),"YES",IF(COUNTIF(U121:AB121,"*"&amp;'ICD codes-diseases'!$A$23&amp;"*"),"YES",IF(COUNTIF(U121:AB121,"*"&amp;'ICD codes-diseases'!$A$24&amp;"*"),"YES",IF(COUNTIF(U121:AB121,"*"&amp;'ICD codes-diseases'!$A$25&amp;"*"),"YES",IF(COUNTIF(U121:AB121,"*"&amp;'ICD codes-diseases'!$A$26&amp;"*"),"YES",IF(COUNTIF(U121:AB121,"*"&amp;'ICD codes-diseases'!$A$27&amp;"*"),"YES",IF(COUNTIF(U121:AB121,"*"&amp;'ICD codes-diseases'!$A$28&amp;"*"),"YES",IF(COUNTIF(U121:AB121,"*"&amp;'ICD codes-diseases'!$A$29&amp;"*"),"YES",IF(COUNTIF(U121:AB121,"*"&amp;'ICD codes-diseases'!$A$30&amp;"*"),"YES","NO"))))))))))))))))</f>
        <v>NO</v>
      </c>
      <c r="AE121" s="1" t="str">
        <f>IF(COUNTIF(U121:AB121,"*"&amp;'ICD codes-diseases'!$A$92&amp;"*"),"YES","NO")</f>
        <v>YES</v>
      </c>
      <c r="AF121" s="10" t="str">
        <f>IF(COUNTIF(U121:AB121,"*"&amp;'ICD codes-diseases'!$A$34&amp;"*"),"YES",IF(COUNTIF(U121:AB121,"*"&amp;'ICD codes-diseases'!$A$35&amp;"*"),"YES",IF(COUNTIF(U121:AB121,"*"&amp;'ICD codes-diseases'!$A$36&amp;"*"),"YES",IF(COUNTIF(U121:AB121,"*"&amp;'ICD codes-diseases'!$A$37&amp;"*"),"YES",IF(COUNTIF(U121:AB121,"*"&amp;'ICD codes-diseases'!$A$38&amp;"*"),"YES",IF(COUNTIF(U121:AB121,"*"&amp;'ICD codes-diseases'!$A$39&amp;"*"),"YES","NO"))))))</f>
        <v>NO</v>
      </c>
      <c r="AG121" s="1" t="str">
        <f>IF(COUNTIF(U121:AB121,'ICD codes-diseases'!$A$113),"YES","NO")</f>
        <v>NO</v>
      </c>
      <c r="AH121" s="1" t="str">
        <f>IF(COUNTIF(U121:AB121,"*"&amp;'ICD codes-diseases'!$A$96&amp;"*"),"YES",IF(COUNTIF(U121:AB121,"*"&amp;'ICD codes-diseases'!$A$97&amp;"*"),"YES",IF(COUNTIF(U121:AB121,"*"&amp;'ICD codes-diseases'!$A$98&amp;"*"),"YES",IF(COUNTIF(U121:AB121,"*"&amp;'ICD codes-diseases'!$A$99&amp;"*"),"YES",IF(COUNTIF(U121:AB121,"*"&amp;'ICD codes-diseases'!$A$100&amp;"*"),"YES",IF(COUNTIF(U121:AB121,"*"&amp;'ICD codes-diseases'!$A$101&amp;"*"),"YES",IF(COUNTIF(U121:AB121,"*"&amp;'ICD codes-diseases'!$A$102&amp;"*"),"YES",IF(COUNTIF(U121:AB121,"*"&amp;'ICD codes-diseases'!$A$103&amp;"*"),"YES","NO"))))))))</f>
        <v>NO</v>
      </c>
      <c r="AI121" s="1" t="str">
        <f>IF(COUNTIF(U121:AB121,"*"&amp;'ICD codes-diseases'!$A$116&amp;"*"),"YES",IF(COUNTIF(U121:AB121,"*"&amp;'ICD codes-diseases'!$A$117&amp;"*"),"YES","NO"))</f>
        <v>NO</v>
      </c>
      <c r="AJ121" s="1" t="str">
        <f>IF(COUNTIF(U121:AB121,"*"&amp;'ICD codes-diseases'!$A$206&amp;"*"),"YES","NO")</f>
        <v>NO</v>
      </c>
      <c r="AK121" s="1" t="str">
        <f>IF(COUNTIF(U121:AB121,"*"&amp;'ICD codes-diseases'!$A$217&amp;"*"),"YES","NO")</f>
        <v>YES</v>
      </c>
      <c r="AL121" s="1" t="str">
        <f>IF(COUNTIF(U121:AB121,"*"&amp;'ICD codes-diseases'!$A$216&amp;"*"),"YES","NO")</f>
        <v>NO</v>
      </c>
      <c r="AM121" s="1" t="str">
        <f>IF(COUNTIF(U121:AB121,"*"&amp;'ICD codes-diseases'!$A$73&amp;"*"),"YES",IF(COUNTIF(U121:AB121,"*"&amp;'ICD codes-diseases'!$A$74&amp;"*"),"YES",IF(COUNTIF(U121:AB121,"*"&amp;'ICD codes-diseases'!$A$75&amp;"*"),"YES","NO")))</f>
        <v>YES</v>
      </c>
      <c r="AN121" s="1" t="str">
        <f>IF(COUNTIF(U121:AB121,"*"&amp;'ICD codes-diseases'!$A$76&amp;"*"),"YES",IF(COUNTIF(U121:AB121,"*"&amp;'ICD codes-diseases'!$A$77&amp;"*"),"YES",IF(COUNTIF(U121:AB121,"*"&amp;'ICD codes-diseases'!$A$78&amp;"*"),"YES","NO")))</f>
        <v>NO</v>
      </c>
      <c r="AO121" s="1" t="str">
        <f>IF(COUNTIF(U121:AB121,"*"&amp;'ICD codes-diseases'!$A$209&amp;"*"),"YES",IF(COUNTIF(U121:AB121,"*"&amp;'ICD codes-diseases'!$A$212&amp;"*"),"YES","NO"))</f>
        <v>NO</v>
      </c>
      <c r="AP121" s="1" t="str">
        <f>IF(COUNTIF(U121:AB121,"*"&amp;'ICD codes-diseases'!$A$47&amp;"*"),"YES",IF(COUNTIF(U121:AB121,"*"&amp;'ICD codes-diseases'!$A$48&amp;"*"),"YES",IF(COUNTIF(U121:AB121,"*"&amp;'ICD codes-diseases'!$A$49&amp;"*"),"YES",IF(COUNTIF(U121:AB121,"*"&amp;'ICD codes-diseases'!$A$50&amp;"*"),"YES",IF(COUNTIF(U121:AB121,"*"&amp;'ICD codes-diseases'!$A$52&amp;"*"),"YES",IF(COUNTIF(U121:AB121,"*"&amp;'ICD codes-diseases'!$A$53&amp;"*"),"YES",IF(COUNTIF(U121:AB121,"*"&amp;'ICD codes-diseases'!$A$54&amp;"*"),"YES",IF(COUNTIF(U121:AB121,"*"&amp;'ICD codes-diseases'!$A$55&amp;"*"),"YES",IF(COUNTIF(U121:AB121,"*"&amp;'ICD codes-diseases'!$A$56&amp;"*"),"YES",IF(COUNTIF(U121:AB121,"*"&amp;'ICD codes-diseases'!$A$57&amp;"*"),"YES",IF(COUNTIF(U121:AB121,"*"&amp;'ICD codes-diseases'!$A$58&amp;"*"),"YES",IF(COUNTIF(U121:AB121,"*"&amp;'ICD codes-diseases'!$A$60&amp;"*"),"YES",IF(COUNTIF(U121:AB121,"*"&amp;'ICD codes-diseases'!$A$61&amp;"*"),"YES","NO")))))))))))))</f>
        <v>YES</v>
      </c>
      <c r="AQ121" s="10" t="b">
        <f t="shared" si="13"/>
        <v>0</v>
      </c>
      <c r="AR121">
        <v>5</v>
      </c>
      <c r="AS121">
        <v>5</v>
      </c>
      <c r="AT121">
        <v>5</v>
      </c>
      <c r="AU121">
        <v>5</v>
      </c>
      <c r="AV121" t="b">
        <f t="shared" si="14"/>
        <v>1</v>
      </c>
      <c r="AW121">
        <v>1</v>
      </c>
      <c r="AX121">
        <v>50</v>
      </c>
      <c r="AY121">
        <v>5</v>
      </c>
      <c r="AZ121">
        <v>0</v>
      </c>
      <c r="BA121">
        <v>3</v>
      </c>
      <c r="BB121">
        <v>1</v>
      </c>
      <c r="BC121">
        <v>1</v>
      </c>
      <c r="BD121">
        <v>2</v>
      </c>
      <c r="BE121">
        <f t="shared" si="21"/>
        <v>2</v>
      </c>
      <c r="BF121" t="s">
        <v>37</v>
      </c>
      <c r="BG121" t="s">
        <v>38</v>
      </c>
      <c r="BH121">
        <f t="shared" si="22"/>
        <v>2</v>
      </c>
      <c r="BI121" t="s">
        <v>37</v>
      </c>
      <c r="BJ121" t="s">
        <v>38</v>
      </c>
      <c r="BK121" t="s">
        <v>37</v>
      </c>
      <c r="BL121" t="b">
        <v>0</v>
      </c>
      <c r="BM121" s="16">
        <v>0</v>
      </c>
      <c r="BN121" s="16">
        <v>0</v>
      </c>
      <c r="BO121" s="16">
        <v>1</v>
      </c>
      <c r="BP121" s="16">
        <v>4</v>
      </c>
      <c r="BQ121" s="16">
        <v>4</v>
      </c>
      <c r="BR121" s="16">
        <v>4</v>
      </c>
      <c r="BS121" s="16">
        <v>4</v>
      </c>
      <c r="BT121" s="16">
        <v>4</v>
      </c>
      <c r="BU121" s="16">
        <v>0</v>
      </c>
      <c r="BV121" s="16">
        <v>0</v>
      </c>
      <c r="BW121" s="16">
        <v>0</v>
      </c>
      <c r="BX121" s="16">
        <v>2</v>
      </c>
      <c r="BY121" s="16">
        <v>2</v>
      </c>
      <c r="BZ121" s="16">
        <v>2</v>
      </c>
      <c r="CA121" s="16">
        <v>1</v>
      </c>
      <c r="CB121" s="16">
        <v>4</v>
      </c>
      <c r="CC121" s="18">
        <v>4</v>
      </c>
      <c r="CD121" s="18">
        <v>0</v>
      </c>
      <c r="CE121" s="18">
        <v>0</v>
      </c>
      <c r="CF121" s="18">
        <v>0</v>
      </c>
      <c r="CG121" s="18">
        <v>0</v>
      </c>
      <c r="CH121" s="18">
        <v>0</v>
      </c>
      <c r="CI121" s="18">
        <v>0</v>
      </c>
      <c r="CJ121" s="18">
        <v>4</v>
      </c>
      <c r="CK121" s="18">
        <v>0</v>
      </c>
      <c r="CL121" s="18">
        <v>0</v>
      </c>
      <c r="CM121" s="18">
        <v>0</v>
      </c>
      <c r="CN121" s="18">
        <v>4</v>
      </c>
      <c r="CO121" s="18">
        <v>0</v>
      </c>
      <c r="CP121" s="18">
        <v>2</v>
      </c>
      <c r="CQ121" s="18">
        <v>2</v>
      </c>
      <c r="CR121" s="18">
        <v>4</v>
      </c>
      <c r="CS121">
        <f t="shared" si="15"/>
        <v>7</v>
      </c>
      <c r="CT121">
        <f t="shared" si="16"/>
        <v>10</v>
      </c>
      <c r="CU121">
        <f t="shared" si="17"/>
        <v>0</v>
      </c>
      <c r="CV121">
        <f t="shared" si="18"/>
        <v>17</v>
      </c>
      <c r="CW121">
        <v>0</v>
      </c>
      <c r="CX121">
        <v>0</v>
      </c>
      <c r="CY121">
        <v>2</v>
      </c>
      <c r="CZ121" t="b">
        <v>1</v>
      </c>
    </row>
    <row r="122" spans="1:104" x14ac:dyDescent="0.35">
      <c r="A122" s="10">
        <v>121</v>
      </c>
      <c r="B122" t="s">
        <v>435</v>
      </c>
      <c r="C122" s="1">
        <v>20051</v>
      </c>
      <c r="D122" s="9">
        <f t="shared" si="23"/>
        <v>64</v>
      </c>
      <c r="E122" s="9">
        <f t="shared" si="19"/>
        <v>2</v>
      </c>
      <c r="F122" s="1">
        <v>43352</v>
      </c>
      <c r="G122" s="3">
        <v>43425</v>
      </c>
      <c r="H122" s="12">
        <f t="shared" si="20"/>
        <v>2.4000000000000004</v>
      </c>
      <c r="I122">
        <v>2</v>
      </c>
      <c r="J122">
        <v>0</v>
      </c>
      <c r="K122">
        <f t="shared" si="12"/>
        <v>6</v>
      </c>
      <c r="L122" t="b">
        <v>0</v>
      </c>
      <c r="M122" t="b">
        <v>0</v>
      </c>
      <c r="N122" t="b">
        <v>0</v>
      </c>
      <c r="O122" t="b">
        <v>0</v>
      </c>
      <c r="P122" t="b">
        <v>0</v>
      </c>
      <c r="Q122" t="b">
        <v>0</v>
      </c>
      <c r="R122" t="b">
        <v>0</v>
      </c>
      <c r="S122" t="b">
        <v>1</v>
      </c>
      <c r="T122" t="b">
        <v>0</v>
      </c>
      <c r="U122" t="s">
        <v>49</v>
      </c>
      <c r="V122" t="s">
        <v>48</v>
      </c>
      <c r="W122" t="s">
        <v>51</v>
      </c>
      <c r="X122" t="s">
        <v>165</v>
      </c>
      <c r="Y122" t="s">
        <v>47</v>
      </c>
      <c r="Z122" t="s">
        <v>59</v>
      </c>
      <c r="AC122" s="11" t="str">
        <f>IF(OR(INDEX(U122='ICD-codes-stroke'!$A$1:$A$20,)),"1",IF(OR(INDEX(U122='ICD-codes-stroke'!$A$22:$A$35,)),"2",IF(OR(INDEX(U122='ICD-codes-stroke'!$A$37:$A$64,)),"3","")))</f>
        <v>3</v>
      </c>
      <c r="AD122" s="1" t="str">
        <f>IF(COUNTIF(U122:AB122,"*"&amp;'ICD codes-diseases'!$A$15&amp;"*"),"YES",IF(COUNTIF(U122:AB122,"*"&amp;'ICD codes-diseases'!$A$16&amp;"*"),"YES",IF(COUNTIF(U122:AB122,"*"&amp;'ICD codes-diseases'!$A$17&amp;"*"),"YES",IF(COUNTIF(U122:AB122,"*"&amp;'ICD codes-diseases'!$A$18&amp;"*"),"YES",IF(COUNTIF(U122:AB122,"*"&amp;'ICD codes-diseases'!$A$19&amp;"*"),"YES",IF(COUNTIF(U122:AB122,"*"&amp;'ICD codes-diseases'!$A$20&amp;"*"),"YES",IF(COUNTIF(U122:AB122,"*"&amp;'ICD codes-diseases'!$A$21&amp;"*"),"YES",IF(COUNTIF(U122:AB122,"*"&amp;'ICD codes-diseases'!$A$22&amp;"*"),"YES",IF(COUNTIF(U122:AB122,"*"&amp;'ICD codes-diseases'!$A$23&amp;"*"),"YES",IF(COUNTIF(U122:AB122,"*"&amp;'ICD codes-diseases'!$A$24&amp;"*"),"YES",IF(COUNTIF(U122:AB122,"*"&amp;'ICD codes-diseases'!$A$25&amp;"*"),"YES",IF(COUNTIF(U122:AB122,"*"&amp;'ICD codes-diseases'!$A$26&amp;"*"),"YES",IF(COUNTIF(U122:AB122,"*"&amp;'ICD codes-diseases'!$A$27&amp;"*"),"YES",IF(COUNTIF(U122:AB122,"*"&amp;'ICD codes-diseases'!$A$28&amp;"*"),"YES",IF(COUNTIF(U122:AB122,"*"&amp;'ICD codes-diseases'!$A$29&amp;"*"),"YES",IF(COUNTIF(U122:AB122,"*"&amp;'ICD codes-diseases'!$A$30&amp;"*"),"YES","NO"))))))))))))))))</f>
        <v>NO</v>
      </c>
      <c r="AE122" s="1" t="str">
        <f>IF(COUNTIF(U122:AB122,"*"&amp;'ICD codes-diseases'!$A$92&amp;"*"),"YES","NO")</f>
        <v>YES</v>
      </c>
      <c r="AF122" s="10" t="str">
        <f>IF(COUNTIF(U122:AB122,"*"&amp;'ICD codes-diseases'!$A$34&amp;"*"),"YES",IF(COUNTIF(U122:AB122,"*"&amp;'ICD codes-diseases'!$A$35&amp;"*"),"YES",IF(COUNTIF(U122:AB122,"*"&amp;'ICD codes-diseases'!$A$36&amp;"*"),"YES",IF(COUNTIF(U122:AB122,"*"&amp;'ICD codes-diseases'!$A$37&amp;"*"),"YES",IF(COUNTIF(U122:AB122,"*"&amp;'ICD codes-diseases'!$A$38&amp;"*"),"YES",IF(COUNTIF(U122:AB122,"*"&amp;'ICD codes-diseases'!$A$39&amp;"*"),"YES","NO"))))))</f>
        <v>YES</v>
      </c>
      <c r="AG122" s="1" t="str">
        <f>IF(COUNTIF(U122:AB122,'ICD codes-diseases'!$A$113),"YES","NO")</f>
        <v>NO</v>
      </c>
      <c r="AH122" s="1" t="str">
        <f>IF(COUNTIF(U122:AB122,"*"&amp;'ICD codes-diseases'!$A$96&amp;"*"),"YES",IF(COUNTIF(U122:AB122,"*"&amp;'ICD codes-diseases'!$A$97&amp;"*"),"YES",IF(COUNTIF(U122:AB122,"*"&amp;'ICD codes-diseases'!$A$98&amp;"*"),"YES",IF(COUNTIF(U122:AB122,"*"&amp;'ICD codes-diseases'!$A$99&amp;"*"),"YES",IF(COUNTIF(U122:AB122,"*"&amp;'ICD codes-diseases'!$A$100&amp;"*"),"YES",IF(COUNTIF(U122:AB122,"*"&amp;'ICD codes-diseases'!$A$101&amp;"*"),"YES",IF(COUNTIF(U122:AB122,"*"&amp;'ICD codes-diseases'!$A$102&amp;"*"),"YES",IF(COUNTIF(U122:AB122,"*"&amp;'ICD codes-diseases'!$A$103&amp;"*"),"YES","NO"))))))))</f>
        <v>NO</v>
      </c>
      <c r="AI122" s="1" t="str">
        <f>IF(COUNTIF(U122:AB122,"*"&amp;'ICD codes-diseases'!$A$116&amp;"*"),"YES",IF(COUNTIF(U122:AB122,"*"&amp;'ICD codes-diseases'!$A$117&amp;"*"),"YES","NO"))</f>
        <v>NO</v>
      </c>
      <c r="AJ122" s="1" t="str">
        <f>IF(COUNTIF(U122:AB122,"*"&amp;'ICD codes-diseases'!$A$206&amp;"*"),"YES","NO")</f>
        <v>NO</v>
      </c>
      <c r="AK122" s="1" t="str">
        <f>IF(COUNTIF(U122:AB122,"*"&amp;'ICD codes-diseases'!$A$217&amp;"*"),"YES","NO")</f>
        <v>NO</v>
      </c>
      <c r="AL122" s="1" t="str">
        <f>IF(COUNTIF(U122:AB122,"*"&amp;'ICD codes-diseases'!$A$216&amp;"*"),"YES","NO")</f>
        <v>YES</v>
      </c>
      <c r="AM122" s="1" t="str">
        <f>IF(COUNTIF(U122:AB122,"*"&amp;'ICD codes-diseases'!$A$73&amp;"*"),"YES",IF(COUNTIF(U122:AB122,"*"&amp;'ICD codes-diseases'!$A$74&amp;"*"),"YES",IF(COUNTIF(U122:AB122,"*"&amp;'ICD codes-diseases'!$A$75&amp;"*"),"YES","NO")))</f>
        <v>YES</v>
      </c>
      <c r="AN122" s="1" t="str">
        <f>IF(COUNTIF(U122:AB122,"*"&amp;'ICD codes-diseases'!$A$76&amp;"*"),"YES",IF(COUNTIF(U122:AB122,"*"&amp;'ICD codes-diseases'!$A$77&amp;"*"),"YES",IF(COUNTIF(U122:AB122,"*"&amp;'ICD codes-diseases'!$A$78&amp;"*"),"YES","NO")))</f>
        <v>NO</v>
      </c>
      <c r="AO122" s="1" t="str">
        <f>IF(COUNTIF(U122:AB122,"*"&amp;'ICD codes-diseases'!$A$209&amp;"*"),"YES",IF(COUNTIF(U122:AB122,"*"&amp;'ICD codes-diseases'!$A$212&amp;"*"),"YES","NO"))</f>
        <v>NO</v>
      </c>
      <c r="AP122" s="1" t="str">
        <f>IF(COUNTIF(U122:AB122,"*"&amp;'ICD codes-diseases'!$A$47&amp;"*"),"YES",IF(COUNTIF(U122:AB122,"*"&amp;'ICD codes-diseases'!$A$48&amp;"*"),"YES",IF(COUNTIF(U122:AB122,"*"&amp;'ICD codes-diseases'!$A$49&amp;"*"),"YES",IF(COUNTIF(U122:AB122,"*"&amp;'ICD codes-diseases'!$A$50&amp;"*"),"YES",IF(COUNTIF(U122:AB122,"*"&amp;'ICD codes-diseases'!$A$52&amp;"*"),"YES",IF(COUNTIF(U122:AB122,"*"&amp;'ICD codes-diseases'!$A$53&amp;"*"),"YES",IF(COUNTIF(U122:AB122,"*"&amp;'ICD codes-diseases'!$A$54&amp;"*"),"YES",IF(COUNTIF(U122:AB122,"*"&amp;'ICD codes-diseases'!$A$55&amp;"*"),"YES",IF(COUNTIF(U122:AB122,"*"&amp;'ICD codes-diseases'!$A$56&amp;"*"),"YES",IF(COUNTIF(U122:AB122,"*"&amp;'ICD codes-diseases'!$A$57&amp;"*"),"YES",IF(COUNTIF(U122:AB122,"*"&amp;'ICD codes-diseases'!$A$58&amp;"*"),"YES",IF(COUNTIF(U122:AB122,"*"&amp;'ICD codes-diseases'!$A$60&amp;"*"),"YES",IF(COUNTIF(U122:AB122,"*"&amp;'ICD codes-diseases'!$A$61&amp;"*"),"YES","NO")))))))))))))</f>
        <v>NO</v>
      </c>
      <c r="AQ122" s="10" t="b">
        <f t="shared" si="13"/>
        <v>0</v>
      </c>
      <c r="AR122">
        <v>5</v>
      </c>
      <c r="AS122">
        <v>5</v>
      </c>
      <c r="AT122">
        <v>5</v>
      </c>
      <c r="AU122">
        <v>5</v>
      </c>
      <c r="AV122" t="b">
        <f t="shared" si="14"/>
        <v>1</v>
      </c>
      <c r="AW122">
        <v>1</v>
      </c>
      <c r="AX122">
        <v>76</v>
      </c>
      <c r="AY122">
        <v>65</v>
      </c>
      <c r="AZ122">
        <v>1</v>
      </c>
      <c r="BA122">
        <v>3</v>
      </c>
      <c r="BB122">
        <v>3</v>
      </c>
      <c r="BC122">
        <v>1</v>
      </c>
      <c r="BD122">
        <v>4</v>
      </c>
      <c r="BE122">
        <f t="shared" si="21"/>
        <v>2</v>
      </c>
      <c r="BF122" t="s">
        <v>37</v>
      </c>
      <c r="BG122" t="s">
        <v>38</v>
      </c>
      <c r="BH122">
        <f t="shared" si="22"/>
        <v>3</v>
      </c>
      <c r="BI122" t="s">
        <v>38</v>
      </c>
      <c r="BJ122" t="s">
        <v>38</v>
      </c>
      <c r="BK122" t="s">
        <v>37</v>
      </c>
      <c r="BL122" t="b">
        <v>1</v>
      </c>
      <c r="BM122" s="16">
        <v>0</v>
      </c>
      <c r="BN122" s="16">
        <v>0</v>
      </c>
      <c r="BO122" s="16">
        <v>0</v>
      </c>
      <c r="BP122" s="16">
        <v>1</v>
      </c>
      <c r="BQ122" s="16">
        <v>1</v>
      </c>
      <c r="BR122" s="16">
        <v>4</v>
      </c>
      <c r="BS122" s="16">
        <v>4</v>
      </c>
      <c r="BT122" s="16">
        <v>4</v>
      </c>
      <c r="BU122" s="16">
        <v>0</v>
      </c>
      <c r="BV122" s="16">
        <v>0</v>
      </c>
      <c r="BW122" s="16">
        <v>1</v>
      </c>
      <c r="BX122" s="16">
        <v>7</v>
      </c>
      <c r="BY122" s="16">
        <v>7</v>
      </c>
      <c r="BZ122" s="16">
        <v>4</v>
      </c>
      <c r="CA122" s="16">
        <v>4</v>
      </c>
      <c r="CB122" s="16">
        <v>4</v>
      </c>
      <c r="CC122" s="18">
        <v>4</v>
      </c>
      <c r="CD122" s="18">
        <v>1</v>
      </c>
      <c r="CE122" s="18">
        <v>7</v>
      </c>
      <c r="CF122" s="18">
        <v>5</v>
      </c>
      <c r="CG122" s="18">
        <v>5</v>
      </c>
      <c r="CH122" s="18">
        <v>5</v>
      </c>
      <c r="CI122" s="18">
        <v>4</v>
      </c>
      <c r="CJ122" s="18">
        <v>4</v>
      </c>
      <c r="CK122" s="18">
        <v>0</v>
      </c>
      <c r="CL122" s="18">
        <v>0</v>
      </c>
      <c r="CM122" s="18">
        <v>0</v>
      </c>
      <c r="CN122" s="18">
        <v>1</v>
      </c>
      <c r="CO122" s="18">
        <v>5</v>
      </c>
      <c r="CP122" s="18">
        <v>5</v>
      </c>
      <c r="CQ122" s="18">
        <v>4</v>
      </c>
      <c r="CR122" s="18">
        <v>4</v>
      </c>
      <c r="CS122">
        <f t="shared" si="15"/>
        <v>5</v>
      </c>
      <c r="CT122">
        <f t="shared" si="16"/>
        <v>16</v>
      </c>
      <c r="CU122">
        <f t="shared" si="17"/>
        <v>0</v>
      </c>
      <c r="CV122">
        <f t="shared" si="18"/>
        <v>21</v>
      </c>
      <c r="CW122">
        <v>0</v>
      </c>
      <c r="CX122">
        <v>1</v>
      </c>
      <c r="CY122">
        <v>1</v>
      </c>
      <c r="CZ122" t="b">
        <v>1</v>
      </c>
    </row>
    <row r="123" spans="1:104" x14ac:dyDescent="0.35">
      <c r="A123" s="10">
        <v>122</v>
      </c>
      <c r="B123" t="s">
        <v>435</v>
      </c>
      <c r="C123" s="1">
        <v>26433</v>
      </c>
      <c r="D123" s="9">
        <f t="shared" si="23"/>
        <v>46</v>
      </c>
      <c r="E123" s="9">
        <f t="shared" si="19"/>
        <v>1</v>
      </c>
      <c r="F123" s="1">
        <v>43384</v>
      </c>
      <c r="G123" s="3">
        <v>43425</v>
      </c>
      <c r="H123" s="12">
        <f t="shared" si="20"/>
        <v>1.3333333333333333</v>
      </c>
      <c r="I123">
        <v>5</v>
      </c>
      <c r="J123">
        <v>0</v>
      </c>
      <c r="K123">
        <f t="shared" si="12"/>
        <v>1</v>
      </c>
      <c r="L123" t="b">
        <v>1</v>
      </c>
      <c r="M123" t="b">
        <v>0</v>
      </c>
      <c r="N123" t="b">
        <v>0</v>
      </c>
      <c r="O123" t="b">
        <v>0</v>
      </c>
      <c r="P123" t="b">
        <v>0</v>
      </c>
      <c r="Q123" t="b">
        <v>0</v>
      </c>
      <c r="R123" t="b">
        <v>0</v>
      </c>
      <c r="S123" t="b">
        <v>0</v>
      </c>
      <c r="T123" t="b">
        <v>0</v>
      </c>
      <c r="U123" t="s">
        <v>49</v>
      </c>
      <c r="V123" t="s">
        <v>43</v>
      </c>
      <c r="W123" t="s">
        <v>48</v>
      </c>
      <c r="X123" t="s">
        <v>117</v>
      </c>
      <c r="Y123" t="s">
        <v>85</v>
      </c>
      <c r="AC123" s="11" t="str">
        <f>IF(OR(INDEX(U123='ICD-codes-stroke'!$A$1:$A$20,)),"1",IF(OR(INDEX(U123='ICD-codes-stroke'!$A$22:$A$35,)),"2",IF(OR(INDEX(U123='ICD-codes-stroke'!$A$37:$A$64,)),"3","")))</f>
        <v>3</v>
      </c>
      <c r="AD123" s="1" t="str">
        <f>IF(COUNTIF(U123:AB123,"*"&amp;'ICD codes-diseases'!$A$15&amp;"*"),"YES",IF(COUNTIF(U123:AB123,"*"&amp;'ICD codes-diseases'!$A$16&amp;"*"),"YES",IF(COUNTIF(U123:AB123,"*"&amp;'ICD codes-diseases'!$A$17&amp;"*"),"YES",IF(COUNTIF(U123:AB123,"*"&amp;'ICD codes-diseases'!$A$18&amp;"*"),"YES",IF(COUNTIF(U123:AB123,"*"&amp;'ICD codes-diseases'!$A$19&amp;"*"),"YES",IF(COUNTIF(U123:AB123,"*"&amp;'ICD codes-diseases'!$A$20&amp;"*"),"YES",IF(COUNTIF(U123:AB123,"*"&amp;'ICD codes-diseases'!$A$21&amp;"*"),"YES",IF(COUNTIF(U123:AB123,"*"&amp;'ICD codes-diseases'!$A$22&amp;"*"),"YES",IF(COUNTIF(U123:AB123,"*"&amp;'ICD codes-diseases'!$A$23&amp;"*"),"YES",IF(COUNTIF(U123:AB123,"*"&amp;'ICD codes-diseases'!$A$24&amp;"*"),"YES",IF(COUNTIF(U123:AB123,"*"&amp;'ICD codes-diseases'!$A$25&amp;"*"),"YES",IF(COUNTIF(U123:AB123,"*"&amp;'ICD codes-diseases'!$A$26&amp;"*"),"YES",IF(COUNTIF(U123:AB123,"*"&amp;'ICD codes-diseases'!$A$27&amp;"*"),"YES",IF(COUNTIF(U123:AB123,"*"&amp;'ICD codes-diseases'!$A$28&amp;"*"),"YES",IF(COUNTIF(U123:AB123,"*"&amp;'ICD codes-diseases'!$A$29&amp;"*"),"YES",IF(COUNTIF(U123:AB123,"*"&amp;'ICD codes-diseases'!$A$30&amp;"*"),"YES","NO"))))))))))))))))</f>
        <v>YES</v>
      </c>
      <c r="AE123" s="1" t="str">
        <f>IF(COUNTIF(U123:AB123,"*"&amp;'ICD codes-diseases'!$A$92&amp;"*"),"YES","NO")</f>
        <v>YES</v>
      </c>
      <c r="AF123" s="10" t="str">
        <f>IF(COUNTIF(U123:AB123,"*"&amp;'ICD codes-diseases'!$A$34&amp;"*"),"YES",IF(COUNTIF(U123:AB123,"*"&amp;'ICD codes-diseases'!$A$35&amp;"*"),"YES",IF(COUNTIF(U123:AB123,"*"&amp;'ICD codes-diseases'!$A$36&amp;"*"),"YES",IF(COUNTIF(U123:AB123,"*"&amp;'ICD codes-diseases'!$A$37&amp;"*"),"YES",IF(COUNTIF(U123:AB123,"*"&amp;'ICD codes-diseases'!$A$38&amp;"*"),"YES",IF(COUNTIF(U123:AB123,"*"&amp;'ICD codes-diseases'!$A$39&amp;"*"),"YES","NO"))))))</f>
        <v>YES</v>
      </c>
      <c r="AG123" s="1" t="str">
        <f>IF(COUNTIF(U123:AB123,'ICD codes-diseases'!$A$113),"YES","NO")</f>
        <v>NO</v>
      </c>
      <c r="AH123" s="1" t="str">
        <f>IF(COUNTIF(U123:AB123,"*"&amp;'ICD codes-diseases'!$A$96&amp;"*"),"YES",IF(COUNTIF(U123:AB123,"*"&amp;'ICD codes-diseases'!$A$97&amp;"*"),"YES",IF(COUNTIF(U123:AB123,"*"&amp;'ICD codes-diseases'!$A$98&amp;"*"),"YES",IF(COUNTIF(U123:AB123,"*"&amp;'ICD codes-diseases'!$A$99&amp;"*"),"YES",IF(COUNTIF(U123:AB123,"*"&amp;'ICD codes-diseases'!$A$100&amp;"*"),"YES",IF(COUNTIF(U123:AB123,"*"&amp;'ICD codes-diseases'!$A$101&amp;"*"),"YES",IF(COUNTIF(U123:AB123,"*"&amp;'ICD codes-diseases'!$A$102&amp;"*"),"YES",IF(COUNTIF(U123:AB123,"*"&amp;'ICD codes-diseases'!$A$103&amp;"*"),"YES","NO"))))))))</f>
        <v>NO</v>
      </c>
      <c r="AI123" s="1" t="str">
        <f>IF(COUNTIF(U123:AB123,"*"&amp;'ICD codes-diseases'!$A$116&amp;"*"),"YES",IF(COUNTIF(U123:AB123,"*"&amp;'ICD codes-diseases'!$A$117&amp;"*"),"YES","NO"))</f>
        <v>NO</v>
      </c>
      <c r="AJ123" s="1" t="str">
        <f>IF(COUNTIF(U123:AB123,"*"&amp;'ICD codes-diseases'!$A$206&amp;"*"),"YES","NO")</f>
        <v>NO</v>
      </c>
      <c r="AK123" s="1" t="str">
        <f>IF(COUNTIF(U123:AB123,"*"&amp;'ICD codes-diseases'!$A$217&amp;"*"),"YES","NO")</f>
        <v>NO</v>
      </c>
      <c r="AL123" s="1" t="str">
        <f>IF(COUNTIF(U123:AB123,"*"&amp;'ICD codes-diseases'!$A$216&amp;"*"),"YES","NO")</f>
        <v>NO</v>
      </c>
      <c r="AM123" s="1" t="str">
        <f>IF(COUNTIF(U123:AB123,"*"&amp;'ICD codes-diseases'!$A$73&amp;"*"),"YES",IF(COUNTIF(U123:AB123,"*"&amp;'ICD codes-diseases'!$A$74&amp;"*"),"YES",IF(COUNTIF(U123:AB123,"*"&amp;'ICD codes-diseases'!$A$75&amp;"*"),"YES","NO")))</f>
        <v>YES</v>
      </c>
      <c r="AN123" s="1" t="str">
        <f>IF(COUNTIF(U123:AB123,"*"&amp;'ICD codes-diseases'!$A$76&amp;"*"),"YES",IF(COUNTIF(U123:AB123,"*"&amp;'ICD codes-diseases'!$A$77&amp;"*"),"YES",IF(COUNTIF(U123:AB123,"*"&amp;'ICD codes-diseases'!$A$78&amp;"*"),"YES","NO")))</f>
        <v>NO</v>
      </c>
      <c r="AO123" s="1" t="str">
        <f>IF(COUNTIF(U123:AB123,"*"&amp;'ICD codes-diseases'!$A$209&amp;"*"),"YES",IF(COUNTIF(U123:AB123,"*"&amp;'ICD codes-diseases'!$A$212&amp;"*"),"YES","NO"))</f>
        <v>NO</v>
      </c>
      <c r="AP123" s="1" t="str">
        <f>IF(COUNTIF(U123:AB123,"*"&amp;'ICD codes-diseases'!$A$47&amp;"*"),"YES",IF(COUNTIF(U123:AB123,"*"&amp;'ICD codes-diseases'!$A$48&amp;"*"),"YES",IF(COUNTIF(U123:AB123,"*"&amp;'ICD codes-diseases'!$A$49&amp;"*"),"YES",IF(COUNTIF(U123:AB123,"*"&amp;'ICD codes-diseases'!$A$50&amp;"*"),"YES",IF(COUNTIF(U123:AB123,"*"&amp;'ICD codes-diseases'!$A$52&amp;"*"),"YES",IF(COUNTIF(U123:AB123,"*"&amp;'ICD codes-diseases'!$A$53&amp;"*"),"YES",IF(COUNTIF(U123:AB123,"*"&amp;'ICD codes-diseases'!$A$54&amp;"*"),"YES",IF(COUNTIF(U123:AB123,"*"&amp;'ICD codes-diseases'!$A$55&amp;"*"),"YES",IF(COUNTIF(U123:AB123,"*"&amp;'ICD codes-diseases'!$A$56&amp;"*"),"YES",IF(COUNTIF(U123:AB123,"*"&amp;'ICD codes-diseases'!$A$57&amp;"*"),"YES",IF(COUNTIF(U123:AB123,"*"&amp;'ICD codes-diseases'!$A$58&amp;"*"),"YES",IF(COUNTIF(U123:AB123,"*"&amp;'ICD codes-diseases'!$A$60&amp;"*"),"YES",IF(COUNTIF(U123:AB123,"*"&amp;'ICD codes-diseases'!$A$61&amp;"*"),"YES","NO")))))))))))))</f>
        <v>NO</v>
      </c>
      <c r="AQ123" s="10" t="b">
        <f t="shared" si="13"/>
        <v>0</v>
      </c>
      <c r="AR123">
        <v>5</v>
      </c>
      <c r="AS123">
        <v>5</v>
      </c>
      <c r="AT123">
        <v>5</v>
      </c>
      <c r="AU123">
        <v>5</v>
      </c>
      <c r="AV123" t="b">
        <f t="shared" si="14"/>
        <v>1</v>
      </c>
      <c r="AW123">
        <v>1</v>
      </c>
      <c r="AX123">
        <v>103</v>
      </c>
      <c r="AY123">
        <v>75</v>
      </c>
      <c r="AZ123">
        <v>0</v>
      </c>
      <c r="BA123">
        <v>0</v>
      </c>
      <c r="BB123">
        <v>1</v>
      </c>
      <c r="BC123">
        <v>0</v>
      </c>
      <c r="BD123">
        <v>1</v>
      </c>
      <c r="BE123">
        <f t="shared" si="21"/>
        <v>3</v>
      </c>
      <c r="BF123" t="s">
        <v>38</v>
      </c>
      <c r="BG123" t="s">
        <v>38</v>
      </c>
      <c r="BH123">
        <f t="shared" si="22"/>
        <v>3</v>
      </c>
      <c r="BI123" t="s">
        <v>38</v>
      </c>
      <c r="BJ123" t="s">
        <v>38</v>
      </c>
      <c r="BK123" t="s">
        <v>38</v>
      </c>
      <c r="BL123" t="b">
        <v>0</v>
      </c>
      <c r="BM123" s="16">
        <v>0</v>
      </c>
      <c r="BN123" s="16">
        <v>0</v>
      </c>
      <c r="BO123" s="16">
        <v>0</v>
      </c>
      <c r="BP123" s="16">
        <v>0</v>
      </c>
      <c r="BQ123" s="16">
        <v>7</v>
      </c>
      <c r="BR123" s="16">
        <v>7</v>
      </c>
      <c r="BS123" s="16">
        <v>4</v>
      </c>
      <c r="BT123" s="16">
        <v>8</v>
      </c>
      <c r="BU123" s="16">
        <v>0</v>
      </c>
      <c r="BV123" s="16">
        <v>0</v>
      </c>
      <c r="BW123" s="16">
        <v>0</v>
      </c>
      <c r="BX123" s="16">
        <v>7</v>
      </c>
      <c r="BY123" s="16">
        <v>7</v>
      </c>
      <c r="BZ123" s="16">
        <v>4</v>
      </c>
      <c r="CA123" s="16">
        <v>7</v>
      </c>
      <c r="CB123" s="16">
        <v>8</v>
      </c>
      <c r="CC123" s="18">
        <v>0</v>
      </c>
      <c r="CD123" s="18">
        <v>0</v>
      </c>
      <c r="CE123" s="18">
        <v>0</v>
      </c>
      <c r="CF123" s="18">
        <v>7</v>
      </c>
      <c r="CG123" s="18">
        <v>4</v>
      </c>
      <c r="CH123" s="18">
        <v>7</v>
      </c>
      <c r="CI123" s="18">
        <v>7</v>
      </c>
      <c r="CJ123" s="18">
        <v>5</v>
      </c>
      <c r="CK123" s="18">
        <v>0</v>
      </c>
      <c r="CL123" s="18">
        <v>0</v>
      </c>
      <c r="CM123" s="18">
        <v>7</v>
      </c>
      <c r="CN123" s="18">
        <v>7</v>
      </c>
      <c r="CO123" s="18">
        <v>4</v>
      </c>
      <c r="CP123" s="18">
        <v>7</v>
      </c>
      <c r="CQ123" s="18">
        <v>7</v>
      </c>
      <c r="CR123" s="18">
        <v>8</v>
      </c>
      <c r="CS123">
        <f t="shared" si="15"/>
        <v>0</v>
      </c>
      <c r="CT123">
        <f t="shared" si="16"/>
        <v>5</v>
      </c>
      <c r="CU123">
        <f t="shared" si="17"/>
        <v>0</v>
      </c>
      <c r="CV123">
        <f t="shared" si="18"/>
        <v>5</v>
      </c>
      <c r="CW123">
        <v>0</v>
      </c>
      <c r="CX123">
        <v>0</v>
      </c>
      <c r="CY123">
        <v>4</v>
      </c>
      <c r="CZ123" t="b">
        <v>1</v>
      </c>
    </row>
    <row r="124" spans="1:104" x14ac:dyDescent="0.35">
      <c r="A124" s="10">
        <v>123</v>
      </c>
      <c r="B124" t="s">
        <v>435</v>
      </c>
      <c r="C124" s="1">
        <v>25922</v>
      </c>
      <c r="D124" s="9">
        <f t="shared" si="23"/>
        <v>47</v>
      </c>
      <c r="E124" s="9">
        <f t="shared" si="19"/>
        <v>1</v>
      </c>
      <c r="F124" s="1">
        <v>43380</v>
      </c>
      <c r="G124" s="3">
        <v>43425</v>
      </c>
      <c r="H124" s="12">
        <f t="shared" si="20"/>
        <v>1.4666666666666666</v>
      </c>
      <c r="I124">
        <v>5</v>
      </c>
      <c r="J124">
        <v>0</v>
      </c>
      <c r="K124">
        <f t="shared" si="12"/>
        <v>2</v>
      </c>
      <c r="L124" t="b">
        <v>0</v>
      </c>
      <c r="M124" t="b">
        <v>1</v>
      </c>
      <c r="N124" t="b">
        <v>0</v>
      </c>
      <c r="O124" t="b">
        <v>0</v>
      </c>
      <c r="P124" t="b">
        <v>0</v>
      </c>
      <c r="Q124" t="b">
        <v>0</v>
      </c>
      <c r="R124" t="b">
        <v>0</v>
      </c>
      <c r="S124" t="b">
        <v>0</v>
      </c>
      <c r="T124" t="b">
        <v>0</v>
      </c>
      <c r="U124" t="s">
        <v>49</v>
      </c>
      <c r="V124" t="s">
        <v>51</v>
      </c>
      <c r="W124" t="s">
        <v>57</v>
      </c>
      <c r="X124" t="s">
        <v>154</v>
      </c>
      <c r="AC124" s="11" t="str">
        <f>IF(OR(INDEX(U124='ICD-codes-stroke'!$A$1:$A$20,)),"1",IF(OR(INDEX(U124='ICD-codes-stroke'!$A$22:$A$35,)),"2",IF(OR(INDEX(U124='ICD-codes-stroke'!$A$37:$A$64,)),"3","")))</f>
        <v>3</v>
      </c>
      <c r="AD124" s="1" t="str">
        <f>IF(COUNTIF(U124:AB124,"*"&amp;'ICD codes-diseases'!$A$15&amp;"*"),"YES",IF(COUNTIF(U124:AB124,"*"&amp;'ICD codes-diseases'!$A$16&amp;"*"),"YES",IF(COUNTIF(U124:AB124,"*"&amp;'ICD codes-diseases'!$A$17&amp;"*"),"YES",IF(COUNTIF(U124:AB124,"*"&amp;'ICD codes-diseases'!$A$18&amp;"*"),"YES",IF(COUNTIF(U124:AB124,"*"&amp;'ICD codes-diseases'!$A$19&amp;"*"),"YES",IF(COUNTIF(U124:AB124,"*"&amp;'ICD codes-diseases'!$A$20&amp;"*"),"YES",IF(COUNTIF(U124:AB124,"*"&amp;'ICD codes-diseases'!$A$21&amp;"*"),"YES",IF(COUNTIF(U124:AB124,"*"&amp;'ICD codes-diseases'!$A$22&amp;"*"),"YES",IF(COUNTIF(U124:AB124,"*"&amp;'ICD codes-diseases'!$A$23&amp;"*"),"YES",IF(COUNTIF(U124:AB124,"*"&amp;'ICD codes-diseases'!$A$24&amp;"*"),"YES",IF(COUNTIF(U124:AB124,"*"&amp;'ICD codes-diseases'!$A$25&amp;"*"),"YES",IF(COUNTIF(U124:AB124,"*"&amp;'ICD codes-diseases'!$A$26&amp;"*"),"YES",IF(COUNTIF(U124:AB124,"*"&amp;'ICD codes-diseases'!$A$27&amp;"*"),"YES",IF(COUNTIF(U124:AB124,"*"&amp;'ICD codes-diseases'!$A$28&amp;"*"),"YES",IF(COUNTIF(U124:AB124,"*"&amp;'ICD codes-diseases'!$A$29&amp;"*"),"YES",IF(COUNTIF(U124:AB124,"*"&amp;'ICD codes-diseases'!$A$30&amp;"*"),"YES","NO"))))))))))))))))</f>
        <v>NO</v>
      </c>
      <c r="AE124" s="1" t="str">
        <f>IF(COUNTIF(U124:AB124,"*"&amp;'ICD codes-diseases'!$A$92&amp;"*"),"YES","NO")</f>
        <v>NO</v>
      </c>
      <c r="AF124" s="10" t="str">
        <f>IF(COUNTIF(U124:AB124,"*"&amp;'ICD codes-diseases'!$A$34&amp;"*"),"YES",IF(COUNTIF(U124:AB124,"*"&amp;'ICD codes-diseases'!$A$35&amp;"*"),"YES",IF(COUNTIF(U124:AB124,"*"&amp;'ICD codes-diseases'!$A$36&amp;"*"),"YES",IF(COUNTIF(U124:AB124,"*"&amp;'ICD codes-diseases'!$A$37&amp;"*"),"YES",IF(COUNTIF(U124:AB124,"*"&amp;'ICD codes-diseases'!$A$38&amp;"*"),"YES",IF(COUNTIF(U124:AB124,"*"&amp;'ICD codes-diseases'!$A$39&amp;"*"),"YES","NO"))))))</f>
        <v>NO</v>
      </c>
      <c r="AG124" s="1" t="str">
        <f>IF(COUNTIF(U124:AB124,'ICD codes-diseases'!$A$113),"YES","NO")</f>
        <v>NO</v>
      </c>
      <c r="AH124" s="1" t="str">
        <f>IF(COUNTIF(U124:AB124,"*"&amp;'ICD codes-diseases'!$A$96&amp;"*"),"YES",IF(COUNTIF(U124:AB124,"*"&amp;'ICD codes-diseases'!$A$97&amp;"*"),"YES",IF(COUNTIF(U124:AB124,"*"&amp;'ICD codes-diseases'!$A$98&amp;"*"),"YES",IF(COUNTIF(U124:AB124,"*"&amp;'ICD codes-diseases'!$A$99&amp;"*"),"YES",IF(COUNTIF(U124:AB124,"*"&amp;'ICD codes-diseases'!$A$100&amp;"*"),"YES",IF(COUNTIF(U124:AB124,"*"&amp;'ICD codes-diseases'!$A$101&amp;"*"),"YES",IF(COUNTIF(U124:AB124,"*"&amp;'ICD codes-diseases'!$A$102&amp;"*"),"YES",IF(COUNTIF(U124:AB124,"*"&amp;'ICD codes-diseases'!$A$103&amp;"*"),"YES","NO"))))))))</f>
        <v>NO</v>
      </c>
      <c r="AI124" s="1" t="str">
        <f>IF(COUNTIF(U124:AB124,"*"&amp;'ICD codes-diseases'!$A$116&amp;"*"),"YES",IF(COUNTIF(U124:AB124,"*"&amp;'ICD codes-diseases'!$A$117&amp;"*"),"YES","NO"))</f>
        <v>NO</v>
      </c>
      <c r="AJ124" s="1" t="str">
        <f>IF(COUNTIF(U124:AB124,"*"&amp;'ICD codes-diseases'!$A$206&amp;"*"),"YES","NO")</f>
        <v>NO</v>
      </c>
      <c r="AK124" s="1" t="str">
        <f>IF(COUNTIF(U124:AB124,"*"&amp;'ICD codes-diseases'!$A$217&amp;"*"),"YES","NO")</f>
        <v>NO</v>
      </c>
      <c r="AL124" s="1" t="str">
        <f>IF(COUNTIF(U124:AB124,"*"&amp;'ICD codes-diseases'!$A$216&amp;"*"),"YES","NO")</f>
        <v>NO</v>
      </c>
      <c r="AM124" s="1" t="str">
        <f>IF(COUNTIF(U124:AB124,"*"&amp;'ICD codes-diseases'!$A$73&amp;"*"),"YES",IF(COUNTIF(U124:AB124,"*"&amp;'ICD codes-diseases'!$A$74&amp;"*"),"YES",IF(COUNTIF(U124:AB124,"*"&amp;'ICD codes-diseases'!$A$75&amp;"*"),"YES","NO")))</f>
        <v>YES</v>
      </c>
      <c r="AN124" s="1" t="str">
        <f>IF(COUNTIF(U124:AB124,"*"&amp;'ICD codes-diseases'!$A$76&amp;"*"),"YES",IF(COUNTIF(U124:AB124,"*"&amp;'ICD codes-diseases'!$A$77&amp;"*"),"YES",IF(COUNTIF(U124:AB124,"*"&amp;'ICD codes-diseases'!$A$78&amp;"*"),"YES","NO")))</f>
        <v>NO</v>
      </c>
      <c r="AO124" s="1" t="str">
        <f>IF(COUNTIF(U124:AB124,"*"&amp;'ICD codes-diseases'!$A$209&amp;"*"),"YES",IF(COUNTIF(U124:AB124,"*"&amp;'ICD codes-diseases'!$A$212&amp;"*"),"YES","NO"))</f>
        <v>NO</v>
      </c>
      <c r="AP124" s="1" t="str">
        <f>IF(COUNTIF(U124:AB124,"*"&amp;'ICD codes-diseases'!$A$47&amp;"*"),"YES",IF(COUNTIF(U124:AB124,"*"&amp;'ICD codes-diseases'!$A$48&amp;"*"),"YES",IF(COUNTIF(U124:AB124,"*"&amp;'ICD codes-diseases'!$A$49&amp;"*"),"YES",IF(COUNTIF(U124:AB124,"*"&amp;'ICD codes-diseases'!$A$50&amp;"*"),"YES",IF(COUNTIF(U124:AB124,"*"&amp;'ICD codes-diseases'!$A$52&amp;"*"),"YES",IF(COUNTIF(U124:AB124,"*"&amp;'ICD codes-diseases'!$A$53&amp;"*"),"YES",IF(COUNTIF(U124:AB124,"*"&amp;'ICD codes-diseases'!$A$54&amp;"*"),"YES",IF(COUNTIF(U124:AB124,"*"&amp;'ICD codes-diseases'!$A$55&amp;"*"),"YES",IF(COUNTIF(U124:AB124,"*"&amp;'ICD codes-diseases'!$A$56&amp;"*"),"YES",IF(COUNTIF(U124:AB124,"*"&amp;'ICD codes-diseases'!$A$57&amp;"*"),"YES",IF(COUNTIF(U124:AB124,"*"&amp;'ICD codes-diseases'!$A$58&amp;"*"),"YES",IF(COUNTIF(U124:AB124,"*"&amp;'ICD codes-diseases'!$A$60&amp;"*"),"YES",IF(COUNTIF(U124:AB124,"*"&amp;'ICD codes-diseases'!$A$61&amp;"*"),"YES","NO")))))))))))))</f>
        <v>NO</v>
      </c>
      <c r="AQ124" s="10" t="b">
        <f t="shared" si="13"/>
        <v>0</v>
      </c>
      <c r="AR124">
        <v>5</v>
      </c>
      <c r="AS124">
        <v>5</v>
      </c>
      <c r="AT124">
        <v>5</v>
      </c>
      <c r="AU124">
        <v>5</v>
      </c>
      <c r="AV124" t="b">
        <f t="shared" si="14"/>
        <v>0</v>
      </c>
      <c r="AW124">
        <v>0</v>
      </c>
      <c r="AX124">
        <v>115</v>
      </c>
      <c r="AY124">
        <v>95</v>
      </c>
      <c r="AZ124">
        <v>0</v>
      </c>
      <c r="BA124">
        <v>3</v>
      </c>
      <c r="BB124">
        <v>2</v>
      </c>
      <c r="BC124">
        <v>1</v>
      </c>
      <c r="BD124">
        <v>1</v>
      </c>
      <c r="BE124">
        <f t="shared" si="21"/>
        <v>3</v>
      </c>
      <c r="BF124" t="s">
        <v>38</v>
      </c>
      <c r="BG124" t="s">
        <v>38</v>
      </c>
      <c r="BH124">
        <f t="shared" si="22"/>
        <v>3</v>
      </c>
      <c r="BI124" t="s">
        <v>38</v>
      </c>
      <c r="BJ124" t="s">
        <v>38</v>
      </c>
      <c r="BK124" t="s">
        <v>38</v>
      </c>
      <c r="BL124" t="b">
        <v>0</v>
      </c>
      <c r="BM124" s="16">
        <v>0</v>
      </c>
      <c r="BN124" s="16">
        <v>0</v>
      </c>
      <c r="BO124" s="16">
        <v>7</v>
      </c>
      <c r="BP124" s="16">
        <v>4</v>
      </c>
      <c r="BQ124" s="16">
        <v>7</v>
      </c>
      <c r="BR124" s="16">
        <v>4</v>
      </c>
      <c r="BS124" s="16">
        <v>7</v>
      </c>
      <c r="BT124" s="16">
        <v>4</v>
      </c>
      <c r="BU124" s="16">
        <v>3</v>
      </c>
      <c r="BV124" s="16">
        <v>0</v>
      </c>
      <c r="BW124" s="16">
        <v>0</v>
      </c>
      <c r="BX124" s="16">
        <v>4</v>
      </c>
      <c r="BY124" s="16">
        <v>7</v>
      </c>
      <c r="BZ124" s="16">
        <v>3</v>
      </c>
      <c r="CA124" s="16">
        <v>3</v>
      </c>
      <c r="CB124" s="16">
        <v>1</v>
      </c>
      <c r="CC124" s="18">
        <v>0</v>
      </c>
      <c r="CD124" s="18">
        <v>0</v>
      </c>
      <c r="CE124" s="18">
        <v>0</v>
      </c>
      <c r="CF124" s="18">
        <v>1</v>
      </c>
      <c r="CG124" s="18">
        <v>0</v>
      </c>
      <c r="CH124" s="18">
        <v>4</v>
      </c>
      <c r="CI124" s="18">
        <v>3</v>
      </c>
      <c r="CJ124" s="18">
        <v>1</v>
      </c>
      <c r="CK124" s="18">
        <v>0</v>
      </c>
      <c r="CL124" s="18">
        <v>0</v>
      </c>
      <c r="CM124" s="18">
        <v>0</v>
      </c>
      <c r="CN124" s="18">
        <v>0</v>
      </c>
      <c r="CO124" s="18">
        <v>0</v>
      </c>
      <c r="CP124" s="18">
        <v>4</v>
      </c>
      <c r="CQ124" s="18">
        <v>3</v>
      </c>
      <c r="CR124" s="18">
        <v>2</v>
      </c>
      <c r="CS124">
        <f t="shared" si="15"/>
        <v>4</v>
      </c>
      <c r="CT124">
        <f t="shared" si="16"/>
        <v>6</v>
      </c>
      <c r="CU124">
        <f t="shared" si="17"/>
        <v>5</v>
      </c>
      <c r="CV124">
        <f t="shared" si="18"/>
        <v>15</v>
      </c>
      <c r="CW124">
        <v>0</v>
      </c>
      <c r="CX124">
        <v>0</v>
      </c>
      <c r="CY124">
        <v>4</v>
      </c>
      <c r="CZ124" t="b">
        <v>1</v>
      </c>
    </row>
    <row r="125" spans="1:104" x14ac:dyDescent="0.35">
      <c r="A125" s="10">
        <v>124</v>
      </c>
      <c r="B125" t="s">
        <v>436</v>
      </c>
      <c r="C125" s="1">
        <v>19989</v>
      </c>
      <c r="D125" s="9">
        <f t="shared" si="23"/>
        <v>64</v>
      </c>
      <c r="E125" s="9">
        <f t="shared" si="19"/>
        <v>2</v>
      </c>
      <c r="F125" s="1">
        <v>43339</v>
      </c>
      <c r="G125" s="3">
        <v>43425</v>
      </c>
      <c r="H125" s="12">
        <f t="shared" si="20"/>
        <v>2.8</v>
      </c>
      <c r="I125">
        <v>5</v>
      </c>
      <c r="J125">
        <v>0</v>
      </c>
      <c r="K125">
        <f t="shared" si="12"/>
        <v>6</v>
      </c>
      <c r="L125" t="b">
        <v>0</v>
      </c>
      <c r="M125" t="b">
        <v>0</v>
      </c>
      <c r="N125" t="b">
        <v>0</v>
      </c>
      <c r="O125" t="b">
        <v>0</v>
      </c>
      <c r="P125" t="b">
        <v>0</v>
      </c>
      <c r="Q125" t="b">
        <v>0</v>
      </c>
      <c r="R125" t="b">
        <v>0</v>
      </c>
      <c r="S125" t="b">
        <v>1</v>
      </c>
      <c r="T125" t="b">
        <v>0</v>
      </c>
      <c r="U125" t="s">
        <v>49</v>
      </c>
      <c r="V125" t="s">
        <v>43</v>
      </c>
      <c r="W125" t="s">
        <v>41</v>
      </c>
      <c r="X125" t="s">
        <v>171</v>
      </c>
      <c r="Y125" t="s">
        <v>77</v>
      </c>
      <c r="Z125" t="s">
        <v>48</v>
      </c>
      <c r="AA125" t="s">
        <v>90</v>
      </c>
      <c r="AC125" s="11" t="str">
        <f>IF(OR(INDEX(U125='ICD-codes-stroke'!$A$1:$A$20,)),"1",IF(OR(INDEX(U125='ICD-codes-stroke'!$A$22:$A$35,)),"2",IF(OR(INDEX(U125='ICD-codes-stroke'!$A$37:$A$64,)),"3","")))</f>
        <v>3</v>
      </c>
      <c r="AD125" s="1" t="str">
        <f>IF(COUNTIF(U125:AB125,"*"&amp;'ICD codes-diseases'!$A$15&amp;"*"),"YES",IF(COUNTIF(U125:AB125,"*"&amp;'ICD codes-diseases'!$A$16&amp;"*"),"YES",IF(COUNTIF(U125:AB125,"*"&amp;'ICD codes-diseases'!$A$17&amp;"*"),"YES",IF(COUNTIF(U125:AB125,"*"&amp;'ICD codes-diseases'!$A$18&amp;"*"),"YES",IF(COUNTIF(U125:AB125,"*"&amp;'ICD codes-diseases'!$A$19&amp;"*"),"YES",IF(COUNTIF(U125:AB125,"*"&amp;'ICD codes-diseases'!$A$20&amp;"*"),"YES",IF(COUNTIF(U125:AB125,"*"&amp;'ICD codes-diseases'!$A$21&amp;"*"),"YES",IF(COUNTIF(U125:AB125,"*"&amp;'ICD codes-diseases'!$A$22&amp;"*"),"YES",IF(COUNTIF(U125:AB125,"*"&amp;'ICD codes-diseases'!$A$23&amp;"*"),"YES",IF(COUNTIF(U125:AB125,"*"&amp;'ICD codes-diseases'!$A$24&amp;"*"),"YES",IF(COUNTIF(U125:AB125,"*"&amp;'ICD codes-diseases'!$A$25&amp;"*"),"YES",IF(COUNTIF(U125:AB125,"*"&amp;'ICD codes-diseases'!$A$26&amp;"*"),"YES",IF(COUNTIF(U125:AB125,"*"&amp;'ICD codes-diseases'!$A$27&amp;"*"),"YES",IF(COUNTIF(U125:AB125,"*"&amp;'ICD codes-diseases'!$A$28&amp;"*"),"YES",IF(COUNTIF(U125:AB125,"*"&amp;'ICD codes-diseases'!$A$29&amp;"*"),"YES",IF(COUNTIF(U125:AB125,"*"&amp;'ICD codes-diseases'!$A$30&amp;"*"),"YES","NO"))))))))))))))))</f>
        <v>YES</v>
      </c>
      <c r="AE125" s="1" t="str">
        <f>IF(COUNTIF(U125:AB125,"*"&amp;'ICD codes-diseases'!$A$92&amp;"*"),"YES","NO")</f>
        <v>YES</v>
      </c>
      <c r="AF125" s="10" t="str">
        <f>IF(COUNTIF(U125:AB125,"*"&amp;'ICD codes-diseases'!$A$34&amp;"*"),"YES",IF(COUNTIF(U125:AB125,"*"&amp;'ICD codes-diseases'!$A$35&amp;"*"),"YES",IF(COUNTIF(U125:AB125,"*"&amp;'ICD codes-diseases'!$A$36&amp;"*"),"YES",IF(COUNTIF(U125:AB125,"*"&amp;'ICD codes-diseases'!$A$37&amp;"*"),"YES",IF(COUNTIF(U125:AB125,"*"&amp;'ICD codes-diseases'!$A$38&amp;"*"),"YES",IF(COUNTIF(U125:AB125,"*"&amp;'ICD codes-diseases'!$A$39&amp;"*"),"YES","NO"))))))</f>
        <v>NO</v>
      </c>
      <c r="AG125" s="1" t="str">
        <f>IF(COUNTIF(U125:AB125,'ICD codes-diseases'!$A$113),"YES","NO")</f>
        <v>YES</v>
      </c>
      <c r="AH125" s="1" t="str">
        <f>IF(COUNTIF(U125:AB125,"*"&amp;'ICD codes-diseases'!$A$96&amp;"*"),"YES",IF(COUNTIF(U125:AB125,"*"&amp;'ICD codes-diseases'!$A$97&amp;"*"),"YES",IF(COUNTIF(U125:AB125,"*"&amp;'ICD codes-diseases'!$A$98&amp;"*"),"YES",IF(COUNTIF(U125:AB125,"*"&amp;'ICD codes-diseases'!$A$99&amp;"*"),"YES",IF(COUNTIF(U125:AB125,"*"&amp;'ICD codes-diseases'!$A$100&amp;"*"),"YES",IF(COUNTIF(U125:AB125,"*"&amp;'ICD codes-diseases'!$A$101&amp;"*"),"YES",IF(COUNTIF(U125:AB125,"*"&amp;'ICD codes-diseases'!$A$102&amp;"*"),"YES",IF(COUNTIF(U125:AB125,"*"&amp;'ICD codes-diseases'!$A$103&amp;"*"),"YES","NO"))))))))</f>
        <v>NO</v>
      </c>
      <c r="AI125" s="1" t="str">
        <f>IF(COUNTIF(U125:AB125,"*"&amp;'ICD codes-diseases'!$A$116&amp;"*"),"YES",IF(COUNTIF(U125:AB125,"*"&amp;'ICD codes-diseases'!$A$117&amp;"*"),"YES","NO"))</f>
        <v>NO</v>
      </c>
      <c r="AJ125" s="1" t="str">
        <f>IF(COUNTIF(U125:AB125,"*"&amp;'ICD codes-diseases'!$A$206&amp;"*"),"YES","NO")</f>
        <v>NO</v>
      </c>
      <c r="AK125" s="1" t="str">
        <f>IF(COUNTIF(U125:AB125,"*"&amp;'ICD codes-diseases'!$A$217&amp;"*"),"YES","NO")</f>
        <v>NO</v>
      </c>
      <c r="AL125" s="1" t="str">
        <f>IF(COUNTIF(U125:AB125,"*"&amp;'ICD codes-diseases'!$A$216&amp;"*"),"YES","NO")</f>
        <v>NO</v>
      </c>
      <c r="AM125" s="1" t="str">
        <f>IF(COUNTIF(U125:AB125,"*"&amp;'ICD codes-diseases'!$A$73&amp;"*"),"YES",IF(COUNTIF(U125:AB125,"*"&amp;'ICD codes-diseases'!$A$74&amp;"*"),"YES",IF(COUNTIF(U125:AB125,"*"&amp;'ICD codes-diseases'!$A$75&amp;"*"),"YES","NO")))</f>
        <v>YES</v>
      </c>
      <c r="AN125" s="1" t="str">
        <f>IF(COUNTIF(U125:AB125,"*"&amp;'ICD codes-diseases'!$A$76&amp;"*"),"YES",IF(COUNTIF(U125:AB125,"*"&amp;'ICD codes-diseases'!$A$77&amp;"*"),"YES",IF(COUNTIF(U125:AB125,"*"&amp;'ICD codes-diseases'!$A$78&amp;"*"),"YES","NO")))</f>
        <v>NO</v>
      </c>
      <c r="AO125" s="1" t="str">
        <f>IF(COUNTIF(U125:AB125,"*"&amp;'ICD codes-diseases'!$A$209&amp;"*"),"YES",IF(COUNTIF(U125:AB125,"*"&amp;'ICD codes-diseases'!$A$212&amp;"*"),"YES","NO"))</f>
        <v>NO</v>
      </c>
      <c r="AP125" s="1" t="str">
        <f>IF(COUNTIF(U125:AB125,"*"&amp;'ICD codes-diseases'!$A$47&amp;"*"),"YES",IF(COUNTIF(U125:AB125,"*"&amp;'ICD codes-diseases'!$A$48&amp;"*"),"YES",IF(COUNTIF(U125:AB125,"*"&amp;'ICD codes-diseases'!$A$49&amp;"*"),"YES",IF(COUNTIF(U125:AB125,"*"&amp;'ICD codes-diseases'!$A$50&amp;"*"),"YES",IF(COUNTIF(U125:AB125,"*"&amp;'ICD codes-diseases'!$A$52&amp;"*"),"YES",IF(COUNTIF(U125:AB125,"*"&amp;'ICD codes-diseases'!$A$53&amp;"*"),"YES",IF(COUNTIF(U125:AB125,"*"&amp;'ICD codes-diseases'!$A$54&amp;"*"),"YES",IF(COUNTIF(U125:AB125,"*"&amp;'ICD codes-diseases'!$A$55&amp;"*"),"YES",IF(COUNTIF(U125:AB125,"*"&amp;'ICD codes-diseases'!$A$56&amp;"*"),"YES",IF(COUNTIF(U125:AB125,"*"&amp;'ICD codes-diseases'!$A$57&amp;"*"),"YES",IF(COUNTIF(U125:AB125,"*"&amp;'ICD codes-diseases'!$A$58&amp;"*"),"YES",IF(COUNTIF(U125:AB125,"*"&amp;'ICD codes-diseases'!$A$60&amp;"*"),"YES",IF(COUNTIF(U125:AB125,"*"&amp;'ICD codes-diseases'!$A$61&amp;"*"),"YES","NO")))))))))))))</f>
        <v>NO</v>
      </c>
      <c r="AQ125" s="10" t="b">
        <f t="shared" si="13"/>
        <v>0</v>
      </c>
      <c r="AR125">
        <v>5</v>
      </c>
      <c r="AS125">
        <v>5</v>
      </c>
      <c r="AT125">
        <v>5</v>
      </c>
      <c r="AU125">
        <v>5</v>
      </c>
      <c r="AV125" t="b">
        <f t="shared" si="14"/>
        <v>1</v>
      </c>
      <c r="AW125">
        <v>1</v>
      </c>
      <c r="AX125">
        <v>67</v>
      </c>
      <c r="AY125">
        <v>25</v>
      </c>
      <c r="AZ125">
        <v>0</v>
      </c>
      <c r="BA125">
        <v>3</v>
      </c>
      <c r="BB125">
        <v>4</v>
      </c>
      <c r="BC125">
        <v>2</v>
      </c>
      <c r="BD125">
        <v>2</v>
      </c>
      <c r="BE125">
        <f t="shared" si="21"/>
        <v>3</v>
      </c>
      <c r="BF125" t="s">
        <v>38</v>
      </c>
      <c r="BG125" t="s">
        <v>38</v>
      </c>
      <c r="BH125">
        <f t="shared" si="22"/>
        <v>0</v>
      </c>
      <c r="BI125" t="s">
        <v>37</v>
      </c>
      <c r="BJ125" t="s">
        <v>37</v>
      </c>
      <c r="BK125" t="s">
        <v>37</v>
      </c>
      <c r="BL125" t="b">
        <v>0</v>
      </c>
      <c r="BM125" s="16">
        <v>0</v>
      </c>
      <c r="BN125" s="16">
        <v>3</v>
      </c>
      <c r="BO125" s="16">
        <v>0</v>
      </c>
      <c r="BP125" s="16">
        <v>3</v>
      </c>
      <c r="BQ125" s="16">
        <v>0</v>
      </c>
      <c r="BR125" s="16">
        <v>1</v>
      </c>
      <c r="BS125" s="16">
        <v>1</v>
      </c>
      <c r="BT125" s="16">
        <v>4</v>
      </c>
      <c r="BU125" s="16">
        <v>0</v>
      </c>
      <c r="BV125" s="16">
        <v>0</v>
      </c>
      <c r="BW125" s="16">
        <v>5</v>
      </c>
      <c r="BX125" s="16">
        <v>3</v>
      </c>
      <c r="BY125" s="16">
        <v>5</v>
      </c>
      <c r="BZ125" s="16">
        <v>0</v>
      </c>
      <c r="CA125" s="16">
        <v>3</v>
      </c>
      <c r="CB125" s="16">
        <v>5</v>
      </c>
      <c r="CC125" s="18">
        <v>0</v>
      </c>
      <c r="CD125" s="18">
        <v>0</v>
      </c>
      <c r="CE125" s="18">
        <v>0</v>
      </c>
      <c r="CF125" s="18">
        <v>0</v>
      </c>
      <c r="CG125" s="18">
        <v>0</v>
      </c>
      <c r="CH125" s="18">
        <v>1</v>
      </c>
      <c r="CI125" s="18">
        <v>1</v>
      </c>
      <c r="CJ125" s="18">
        <v>1</v>
      </c>
      <c r="CK125" s="18">
        <v>0</v>
      </c>
      <c r="CL125" s="18">
        <v>0</v>
      </c>
      <c r="CM125" s="18">
        <v>0</v>
      </c>
      <c r="CN125" s="18">
        <v>0</v>
      </c>
      <c r="CO125" s="18">
        <v>0</v>
      </c>
      <c r="CP125" s="18">
        <v>3</v>
      </c>
      <c r="CQ125" s="18">
        <v>5</v>
      </c>
      <c r="CR125" s="18">
        <v>1</v>
      </c>
      <c r="CS125">
        <f t="shared" si="15"/>
        <v>6</v>
      </c>
      <c r="CT125">
        <f t="shared" si="16"/>
        <v>5</v>
      </c>
      <c r="CU125">
        <f t="shared" si="17"/>
        <v>5</v>
      </c>
      <c r="CV125">
        <f t="shared" si="18"/>
        <v>16</v>
      </c>
      <c r="CW125">
        <v>0</v>
      </c>
      <c r="CX125">
        <v>0</v>
      </c>
      <c r="CY125">
        <v>1</v>
      </c>
      <c r="CZ125" t="b">
        <v>1</v>
      </c>
    </row>
    <row r="126" spans="1:104" x14ac:dyDescent="0.35">
      <c r="A126" s="10">
        <v>125</v>
      </c>
      <c r="B126" t="s">
        <v>436</v>
      </c>
      <c r="C126" s="1">
        <v>19346</v>
      </c>
      <c r="D126" s="9">
        <f t="shared" si="23"/>
        <v>65</v>
      </c>
      <c r="E126" s="9">
        <f t="shared" si="19"/>
        <v>3</v>
      </c>
      <c r="F126" s="1">
        <v>43070</v>
      </c>
      <c r="G126" s="3">
        <v>43425</v>
      </c>
      <c r="H126" s="12">
        <f t="shared" si="20"/>
        <v>11.666666666666666</v>
      </c>
      <c r="I126">
        <v>4</v>
      </c>
      <c r="J126">
        <v>0</v>
      </c>
      <c r="K126">
        <f t="shared" si="12"/>
        <v>6</v>
      </c>
      <c r="L126" t="b">
        <v>0</v>
      </c>
      <c r="M126" t="b">
        <v>0</v>
      </c>
      <c r="N126" t="b">
        <v>0</v>
      </c>
      <c r="O126" t="b">
        <v>0</v>
      </c>
      <c r="P126" t="b">
        <v>0</v>
      </c>
      <c r="Q126" t="b">
        <v>0</v>
      </c>
      <c r="R126" t="b">
        <v>0</v>
      </c>
      <c r="S126" t="b">
        <v>1</v>
      </c>
      <c r="T126" t="b">
        <v>0</v>
      </c>
      <c r="U126" t="s">
        <v>49</v>
      </c>
      <c r="V126" t="s">
        <v>43</v>
      </c>
      <c r="W126" t="s">
        <v>48</v>
      </c>
      <c r="X126" t="s">
        <v>128</v>
      </c>
      <c r="Y126" t="s">
        <v>95</v>
      </c>
      <c r="AC126" s="11" t="str">
        <f>IF(OR(INDEX(U126='ICD-codes-stroke'!$A$1:$A$20,)),"1",IF(OR(INDEX(U126='ICD-codes-stroke'!$A$22:$A$35,)),"2",IF(OR(INDEX(U126='ICD-codes-stroke'!$A$37:$A$64,)),"3","")))</f>
        <v>3</v>
      </c>
      <c r="AD126" s="1" t="str">
        <f>IF(COUNTIF(U126:AB126,"*"&amp;'ICD codes-diseases'!$A$15&amp;"*"),"YES",IF(COUNTIF(U126:AB126,"*"&amp;'ICD codes-diseases'!$A$16&amp;"*"),"YES",IF(COUNTIF(U126:AB126,"*"&amp;'ICD codes-diseases'!$A$17&amp;"*"),"YES",IF(COUNTIF(U126:AB126,"*"&amp;'ICD codes-diseases'!$A$18&amp;"*"),"YES",IF(COUNTIF(U126:AB126,"*"&amp;'ICD codes-diseases'!$A$19&amp;"*"),"YES",IF(COUNTIF(U126:AB126,"*"&amp;'ICD codes-diseases'!$A$20&amp;"*"),"YES",IF(COUNTIF(U126:AB126,"*"&amp;'ICD codes-diseases'!$A$21&amp;"*"),"YES",IF(COUNTIF(U126:AB126,"*"&amp;'ICD codes-diseases'!$A$22&amp;"*"),"YES",IF(COUNTIF(U126:AB126,"*"&amp;'ICD codes-diseases'!$A$23&amp;"*"),"YES",IF(COUNTIF(U126:AB126,"*"&amp;'ICD codes-diseases'!$A$24&amp;"*"),"YES",IF(COUNTIF(U126:AB126,"*"&amp;'ICD codes-diseases'!$A$25&amp;"*"),"YES",IF(COUNTIF(U126:AB126,"*"&amp;'ICD codes-diseases'!$A$26&amp;"*"),"YES",IF(COUNTIF(U126:AB126,"*"&amp;'ICD codes-diseases'!$A$27&amp;"*"),"YES",IF(COUNTIF(U126:AB126,"*"&amp;'ICD codes-diseases'!$A$28&amp;"*"),"YES",IF(COUNTIF(U126:AB126,"*"&amp;'ICD codes-diseases'!$A$29&amp;"*"),"YES",IF(COUNTIF(U126:AB126,"*"&amp;'ICD codes-diseases'!$A$30&amp;"*"),"YES","NO"))))))))))))))))</f>
        <v>NO</v>
      </c>
      <c r="AE126" s="1" t="str">
        <f>IF(COUNTIF(U126:AB126,"*"&amp;'ICD codes-diseases'!$A$92&amp;"*"),"YES","NO")</f>
        <v>YES</v>
      </c>
      <c r="AF126" s="10" t="str">
        <f>IF(COUNTIF(U126:AB126,"*"&amp;'ICD codes-diseases'!$A$34&amp;"*"),"YES",IF(COUNTIF(U126:AB126,"*"&amp;'ICD codes-diseases'!$A$35&amp;"*"),"YES",IF(COUNTIF(U126:AB126,"*"&amp;'ICD codes-diseases'!$A$36&amp;"*"),"YES",IF(COUNTIF(U126:AB126,"*"&amp;'ICD codes-diseases'!$A$37&amp;"*"),"YES",IF(COUNTIF(U126:AB126,"*"&amp;'ICD codes-diseases'!$A$38&amp;"*"),"YES",IF(COUNTIF(U126:AB126,"*"&amp;'ICD codes-diseases'!$A$39&amp;"*"),"YES","NO"))))))</f>
        <v>YES</v>
      </c>
      <c r="AG126" s="1" t="str">
        <f>IF(COUNTIF(U126:AB126,'ICD codes-diseases'!$A$113),"YES","NO")</f>
        <v>NO</v>
      </c>
      <c r="AH126" s="1" t="str">
        <f>IF(COUNTIF(U126:AB126,"*"&amp;'ICD codes-diseases'!$A$96&amp;"*"),"YES",IF(COUNTIF(U126:AB126,"*"&amp;'ICD codes-diseases'!$A$97&amp;"*"),"YES",IF(COUNTIF(U126:AB126,"*"&amp;'ICD codes-diseases'!$A$98&amp;"*"),"YES",IF(COUNTIF(U126:AB126,"*"&amp;'ICD codes-diseases'!$A$99&amp;"*"),"YES",IF(COUNTIF(U126:AB126,"*"&amp;'ICD codes-diseases'!$A$100&amp;"*"),"YES",IF(COUNTIF(U126:AB126,"*"&amp;'ICD codes-diseases'!$A$101&amp;"*"),"YES",IF(COUNTIF(U126:AB126,"*"&amp;'ICD codes-diseases'!$A$102&amp;"*"),"YES",IF(COUNTIF(U126:AB126,"*"&amp;'ICD codes-diseases'!$A$103&amp;"*"),"YES","NO"))))))))</f>
        <v>NO</v>
      </c>
      <c r="AI126" s="1" t="str">
        <f>IF(COUNTIF(U126:AB126,"*"&amp;'ICD codes-diseases'!$A$116&amp;"*"),"YES",IF(COUNTIF(U126:AB126,"*"&amp;'ICD codes-diseases'!$A$117&amp;"*"),"YES","NO"))</f>
        <v>NO</v>
      </c>
      <c r="AJ126" s="1" t="str">
        <f>IF(COUNTIF(U126:AB126,"*"&amp;'ICD codes-diseases'!$A$206&amp;"*"),"YES","NO")</f>
        <v>NO</v>
      </c>
      <c r="AK126" s="1" t="str">
        <f>IF(COUNTIF(U126:AB126,"*"&amp;'ICD codes-diseases'!$A$217&amp;"*"),"YES","NO")</f>
        <v>NO</v>
      </c>
      <c r="AL126" s="1" t="str">
        <f>IF(COUNTIF(U126:AB126,"*"&amp;'ICD codes-diseases'!$A$216&amp;"*"),"YES","NO")</f>
        <v>NO</v>
      </c>
      <c r="AM126" s="1" t="str">
        <f>IF(COUNTIF(U126:AB126,"*"&amp;'ICD codes-diseases'!$A$73&amp;"*"),"YES",IF(COUNTIF(U126:AB126,"*"&amp;'ICD codes-diseases'!$A$74&amp;"*"),"YES",IF(COUNTIF(U126:AB126,"*"&amp;'ICD codes-diseases'!$A$75&amp;"*"),"YES","NO")))</f>
        <v>YES</v>
      </c>
      <c r="AN126" s="1" t="str">
        <f>IF(COUNTIF(U126:AB126,"*"&amp;'ICD codes-diseases'!$A$76&amp;"*"),"YES",IF(COUNTIF(U126:AB126,"*"&amp;'ICD codes-diseases'!$A$77&amp;"*"),"YES",IF(COUNTIF(U126:AB126,"*"&amp;'ICD codes-diseases'!$A$78&amp;"*"),"YES","NO")))</f>
        <v>NO</v>
      </c>
      <c r="AO126" s="1" t="str">
        <f>IF(COUNTIF(U126:AB126,"*"&amp;'ICD codes-diseases'!$A$209&amp;"*"),"YES",IF(COUNTIF(U126:AB126,"*"&amp;'ICD codes-diseases'!$A$212&amp;"*"),"YES","NO"))</f>
        <v>NO</v>
      </c>
      <c r="AP126" s="1" t="str">
        <f>IF(COUNTIF(U126:AB126,"*"&amp;'ICD codes-diseases'!$A$47&amp;"*"),"YES",IF(COUNTIF(U126:AB126,"*"&amp;'ICD codes-diseases'!$A$48&amp;"*"),"YES",IF(COUNTIF(U126:AB126,"*"&amp;'ICD codes-diseases'!$A$49&amp;"*"),"YES",IF(COUNTIF(U126:AB126,"*"&amp;'ICD codes-diseases'!$A$50&amp;"*"),"YES",IF(COUNTIF(U126:AB126,"*"&amp;'ICD codes-diseases'!$A$52&amp;"*"),"YES",IF(COUNTIF(U126:AB126,"*"&amp;'ICD codes-diseases'!$A$53&amp;"*"),"YES",IF(COUNTIF(U126:AB126,"*"&amp;'ICD codes-diseases'!$A$54&amp;"*"),"YES",IF(COUNTIF(U126:AB126,"*"&amp;'ICD codes-diseases'!$A$55&amp;"*"),"YES",IF(COUNTIF(U126:AB126,"*"&amp;'ICD codes-diseases'!$A$56&amp;"*"),"YES",IF(COUNTIF(U126:AB126,"*"&amp;'ICD codes-diseases'!$A$57&amp;"*"),"YES",IF(COUNTIF(U126:AB126,"*"&amp;'ICD codes-diseases'!$A$58&amp;"*"),"YES",IF(COUNTIF(U126:AB126,"*"&amp;'ICD codes-diseases'!$A$60&amp;"*"),"YES",IF(COUNTIF(U126:AB126,"*"&amp;'ICD codes-diseases'!$A$61&amp;"*"),"YES","NO")))))))))))))</f>
        <v>NO</v>
      </c>
      <c r="AQ126" s="10" t="b">
        <f t="shared" si="13"/>
        <v>0</v>
      </c>
      <c r="AR126">
        <v>5</v>
      </c>
      <c r="AS126">
        <v>5</v>
      </c>
      <c r="AT126">
        <v>5</v>
      </c>
      <c r="AU126">
        <v>5</v>
      </c>
      <c r="AV126" t="b">
        <f t="shared" si="14"/>
        <v>0</v>
      </c>
      <c r="AW126">
        <v>0</v>
      </c>
      <c r="AX126">
        <v>94</v>
      </c>
      <c r="AY126">
        <v>75</v>
      </c>
      <c r="AZ126">
        <v>1</v>
      </c>
      <c r="BA126">
        <v>3</v>
      </c>
      <c r="BB126">
        <v>3</v>
      </c>
      <c r="BC126">
        <v>0</v>
      </c>
      <c r="BD126">
        <v>1</v>
      </c>
      <c r="BE126">
        <f t="shared" si="21"/>
        <v>2</v>
      </c>
      <c r="BF126" t="s">
        <v>37</v>
      </c>
      <c r="BG126" t="s">
        <v>38</v>
      </c>
      <c r="BH126">
        <f t="shared" si="22"/>
        <v>0</v>
      </c>
      <c r="BI126" t="s">
        <v>37</v>
      </c>
      <c r="BJ126" t="s">
        <v>37</v>
      </c>
      <c r="BK126" t="s">
        <v>37</v>
      </c>
      <c r="BL126" t="b">
        <v>0</v>
      </c>
      <c r="BM126" s="16">
        <v>7</v>
      </c>
      <c r="BN126" s="16">
        <v>7</v>
      </c>
      <c r="BO126" s="16">
        <v>7</v>
      </c>
      <c r="BP126" s="16">
        <v>4</v>
      </c>
      <c r="BQ126" s="16">
        <v>7</v>
      </c>
      <c r="BR126" s="16">
        <v>3</v>
      </c>
      <c r="BS126" s="16">
        <v>3</v>
      </c>
      <c r="BT126" s="16">
        <v>5</v>
      </c>
      <c r="BU126" s="16">
        <v>7</v>
      </c>
      <c r="BV126" s="16">
        <v>4</v>
      </c>
      <c r="BW126" s="16">
        <v>7</v>
      </c>
      <c r="BX126" s="16">
        <v>7</v>
      </c>
      <c r="BY126" s="16">
        <v>7</v>
      </c>
      <c r="BZ126" s="16">
        <v>3</v>
      </c>
      <c r="CA126" s="16">
        <v>1</v>
      </c>
      <c r="CB126" s="16">
        <v>5</v>
      </c>
      <c r="CC126" s="18">
        <v>4</v>
      </c>
      <c r="CD126" s="18">
        <v>4</v>
      </c>
      <c r="CE126" s="18">
        <v>7</v>
      </c>
      <c r="CF126" s="18">
        <v>7</v>
      </c>
      <c r="CG126" s="18">
        <v>4</v>
      </c>
      <c r="CH126" s="18">
        <v>4</v>
      </c>
      <c r="CI126" s="18">
        <v>4</v>
      </c>
      <c r="CJ126" s="18">
        <v>7</v>
      </c>
      <c r="CK126" s="18">
        <v>4</v>
      </c>
      <c r="CL126" s="18">
        <v>4</v>
      </c>
      <c r="CM126" s="18">
        <v>7</v>
      </c>
      <c r="CN126" s="18">
        <v>7</v>
      </c>
      <c r="CO126" s="18">
        <v>5</v>
      </c>
      <c r="CP126" s="18">
        <v>4</v>
      </c>
      <c r="CQ126" s="18">
        <v>4</v>
      </c>
      <c r="CR126" s="18">
        <v>7</v>
      </c>
      <c r="CS126">
        <f t="shared" si="15"/>
        <v>1</v>
      </c>
      <c r="CT126">
        <f t="shared" si="16"/>
        <v>14</v>
      </c>
      <c r="CU126">
        <f t="shared" si="17"/>
        <v>3</v>
      </c>
      <c r="CV126">
        <f t="shared" si="18"/>
        <v>18</v>
      </c>
      <c r="CW126">
        <v>0</v>
      </c>
      <c r="CX126">
        <v>0</v>
      </c>
      <c r="CY126">
        <v>2</v>
      </c>
      <c r="CZ126" t="b">
        <v>1</v>
      </c>
    </row>
    <row r="127" spans="1:104" x14ac:dyDescent="0.35">
      <c r="A127" s="10">
        <v>126</v>
      </c>
      <c r="B127" t="s">
        <v>436</v>
      </c>
      <c r="C127" s="1">
        <v>17162</v>
      </c>
      <c r="D127" s="9">
        <f t="shared" si="23"/>
        <v>71</v>
      </c>
      <c r="E127" s="9">
        <f t="shared" si="19"/>
        <v>3</v>
      </c>
      <c r="F127" s="1">
        <v>43361</v>
      </c>
      <c r="G127" s="3">
        <v>43426</v>
      </c>
      <c r="H127" s="12">
        <f t="shared" si="20"/>
        <v>2.1333333333333333</v>
      </c>
      <c r="I127">
        <v>5</v>
      </c>
      <c r="J127">
        <v>0</v>
      </c>
      <c r="K127">
        <f t="shared" si="12"/>
        <v>6</v>
      </c>
      <c r="L127" t="b">
        <v>0</v>
      </c>
      <c r="M127" t="b">
        <v>0</v>
      </c>
      <c r="N127" t="b">
        <v>0</v>
      </c>
      <c r="O127" t="b">
        <v>0</v>
      </c>
      <c r="P127" t="b">
        <v>0</v>
      </c>
      <c r="Q127" t="b">
        <v>0</v>
      </c>
      <c r="R127" t="b">
        <v>0</v>
      </c>
      <c r="S127" t="b">
        <v>1</v>
      </c>
      <c r="T127" t="b">
        <v>0</v>
      </c>
      <c r="U127" t="s">
        <v>137</v>
      </c>
      <c r="V127" t="s">
        <v>51</v>
      </c>
      <c r="W127" t="s">
        <v>48</v>
      </c>
      <c r="X127" t="s">
        <v>98</v>
      </c>
      <c r="Y127" t="s">
        <v>172</v>
      </c>
      <c r="Z127" t="s">
        <v>44</v>
      </c>
      <c r="AC127" s="11" t="str">
        <f>IF(OR(INDEX(U127='ICD-codes-stroke'!$A$1:$A$20,)),"1",IF(OR(INDEX(U127='ICD-codes-stroke'!$A$22:$A$35,)),"2",IF(OR(INDEX(U127='ICD-codes-stroke'!$A$37:$A$64,)),"3","")))</f>
        <v>3</v>
      </c>
      <c r="AD127" s="1" t="str">
        <f>IF(COUNTIF(U127:AB127,"*"&amp;'ICD codes-diseases'!$A$15&amp;"*"),"YES",IF(COUNTIF(U127:AB127,"*"&amp;'ICD codes-diseases'!$A$16&amp;"*"),"YES",IF(COUNTIF(U127:AB127,"*"&amp;'ICD codes-diseases'!$A$17&amp;"*"),"YES",IF(COUNTIF(U127:AB127,"*"&amp;'ICD codes-diseases'!$A$18&amp;"*"),"YES",IF(COUNTIF(U127:AB127,"*"&amp;'ICD codes-diseases'!$A$19&amp;"*"),"YES",IF(COUNTIF(U127:AB127,"*"&amp;'ICD codes-diseases'!$A$20&amp;"*"),"YES",IF(COUNTIF(U127:AB127,"*"&amp;'ICD codes-diseases'!$A$21&amp;"*"),"YES",IF(COUNTIF(U127:AB127,"*"&amp;'ICD codes-diseases'!$A$22&amp;"*"),"YES",IF(COUNTIF(U127:AB127,"*"&amp;'ICD codes-diseases'!$A$23&amp;"*"),"YES",IF(COUNTIF(U127:AB127,"*"&amp;'ICD codes-diseases'!$A$24&amp;"*"),"YES",IF(COUNTIF(U127:AB127,"*"&amp;'ICD codes-diseases'!$A$25&amp;"*"),"YES",IF(COUNTIF(U127:AB127,"*"&amp;'ICD codes-diseases'!$A$26&amp;"*"),"YES",IF(COUNTIF(U127:AB127,"*"&amp;'ICD codes-diseases'!$A$27&amp;"*"),"YES",IF(COUNTIF(U127:AB127,"*"&amp;'ICD codes-diseases'!$A$28&amp;"*"),"YES",IF(COUNTIF(U127:AB127,"*"&amp;'ICD codes-diseases'!$A$29&amp;"*"),"YES",IF(COUNTIF(U127:AB127,"*"&amp;'ICD codes-diseases'!$A$30&amp;"*"),"YES","NO"))))))))))))))))</f>
        <v>NO</v>
      </c>
      <c r="AE127" s="1" t="str">
        <f>IF(COUNTIF(U127:AB127,"*"&amp;'ICD codes-diseases'!$A$92&amp;"*"),"YES","NO")</f>
        <v>YES</v>
      </c>
      <c r="AF127" s="10" t="str">
        <f>IF(COUNTIF(U127:AB127,"*"&amp;'ICD codes-diseases'!$A$34&amp;"*"),"YES",IF(COUNTIF(U127:AB127,"*"&amp;'ICD codes-diseases'!$A$35&amp;"*"),"YES",IF(COUNTIF(U127:AB127,"*"&amp;'ICD codes-diseases'!$A$36&amp;"*"),"YES",IF(COUNTIF(U127:AB127,"*"&amp;'ICD codes-diseases'!$A$37&amp;"*"),"YES",IF(COUNTIF(U127:AB127,"*"&amp;'ICD codes-diseases'!$A$38&amp;"*"),"YES",IF(COUNTIF(U127:AB127,"*"&amp;'ICD codes-diseases'!$A$39&amp;"*"),"YES","NO"))))))</f>
        <v>NO</v>
      </c>
      <c r="AG127" s="1" t="str">
        <f>IF(COUNTIF(U127:AB127,'ICD codes-diseases'!$A$113),"YES","NO")</f>
        <v>NO</v>
      </c>
      <c r="AH127" s="1" t="str">
        <f>IF(COUNTIF(U127:AB127,"*"&amp;'ICD codes-diseases'!$A$96&amp;"*"),"YES",IF(COUNTIF(U127:AB127,"*"&amp;'ICD codes-diseases'!$A$97&amp;"*"),"YES",IF(COUNTIF(U127:AB127,"*"&amp;'ICD codes-diseases'!$A$98&amp;"*"),"YES",IF(COUNTIF(U127:AB127,"*"&amp;'ICD codes-diseases'!$A$99&amp;"*"),"YES",IF(COUNTIF(U127:AB127,"*"&amp;'ICD codes-diseases'!$A$100&amp;"*"),"YES",IF(COUNTIF(U127:AB127,"*"&amp;'ICD codes-diseases'!$A$101&amp;"*"),"YES",IF(COUNTIF(U127:AB127,"*"&amp;'ICD codes-diseases'!$A$102&amp;"*"),"YES",IF(COUNTIF(U127:AB127,"*"&amp;'ICD codes-diseases'!$A$103&amp;"*"),"YES","NO"))))))))</f>
        <v>YES</v>
      </c>
      <c r="AI127" s="1" t="str">
        <f>IF(COUNTIF(U127:AB127,"*"&amp;'ICD codes-diseases'!$A$116&amp;"*"),"YES",IF(COUNTIF(U127:AB127,"*"&amp;'ICD codes-diseases'!$A$117&amp;"*"),"YES","NO"))</f>
        <v>NO</v>
      </c>
      <c r="AJ127" s="1" t="str">
        <f>IF(COUNTIF(U127:AB127,"*"&amp;'ICD codes-diseases'!$A$206&amp;"*"),"YES","NO")</f>
        <v>NO</v>
      </c>
      <c r="AK127" s="1" t="str">
        <f>IF(COUNTIF(U127:AB127,"*"&amp;'ICD codes-diseases'!$A$217&amp;"*"),"YES","NO")</f>
        <v>NO</v>
      </c>
      <c r="AL127" s="1" t="str">
        <f>IF(COUNTIF(U127:AB127,"*"&amp;'ICD codes-diseases'!$A$216&amp;"*"),"YES","NO")</f>
        <v>NO</v>
      </c>
      <c r="AM127" s="1" t="str">
        <f>IF(COUNTIF(U127:AB127,"*"&amp;'ICD codes-diseases'!$A$73&amp;"*"),"YES",IF(COUNTIF(U127:AB127,"*"&amp;'ICD codes-diseases'!$A$74&amp;"*"),"YES",IF(COUNTIF(U127:AB127,"*"&amp;'ICD codes-diseases'!$A$75&amp;"*"),"YES","NO")))</f>
        <v>YES</v>
      </c>
      <c r="AN127" s="1" t="str">
        <f>IF(COUNTIF(U127:AB127,"*"&amp;'ICD codes-diseases'!$A$76&amp;"*"),"YES",IF(COUNTIF(U127:AB127,"*"&amp;'ICD codes-diseases'!$A$77&amp;"*"),"YES",IF(COUNTIF(U127:AB127,"*"&amp;'ICD codes-diseases'!$A$78&amp;"*"),"YES","NO")))</f>
        <v>NO</v>
      </c>
      <c r="AO127" s="1" t="str">
        <f>IF(COUNTIF(U127:AB127,"*"&amp;'ICD codes-diseases'!$A$209&amp;"*"),"YES",IF(COUNTIF(U127:AB127,"*"&amp;'ICD codes-diseases'!$A$212&amp;"*"),"YES","NO"))</f>
        <v>NO</v>
      </c>
      <c r="AP127" s="1" t="str">
        <f>IF(COUNTIF(U127:AB127,"*"&amp;'ICD codes-diseases'!$A$47&amp;"*"),"YES",IF(COUNTIF(U127:AB127,"*"&amp;'ICD codes-diseases'!$A$48&amp;"*"),"YES",IF(COUNTIF(U127:AB127,"*"&amp;'ICD codes-diseases'!$A$49&amp;"*"),"YES",IF(COUNTIF(U127:AB127,"*"&amp;'ICD codes-diseases'!$A$50&amp;"*"),"YES",IF(COUNTIF(U127:AB127,"*"&amp;'ICD codes-diseases'!$A$52&amp;"*"),"YES",IF(COUNTIF(U127:AB127,"*"&amp;'ICD codes-diseases'!$A$53&amp;"*"),"YES",IF(COUNTIF(U127:AB127,"*"&amp;'ICD codes-diseases'!$A$54&amp;"*"),"YES",IF(COUNTIF(U127:AB127,"*"&amp;'ICD codes-diseases'!$A$55&amp;"*"),"YES",IF(COUNTIF(U127:AB127,"*"&amp;'ICD codes-diseases'!$A$56&amp;"*"),"YES",IF(COUNTIF(U127:AB127,"*"&amp;'ICD codes-diseases'!$A$57&amp;"*"),"YES",IF(COUNTIF(U127:AB127,"*"&amp;'ICD codes-diseases'!$A$58&amp;"*"),"YES",IF(COUNTIF(U127:AB127,"*"&amp;'ICD codes-diseases'!$A$60&amp;"*"),"YES",IF(COUNTIF(U127:AB127,"*"&amp;'ICD codes-diseases'!$A$61&amp;"*"),"YES","NO")))))))))))))</f>
        <v>NO</v>
      </c>
      <c r="AQ127" s="10" t="b">
        <f t="shared" si="13"/>
        <v>0</v>
      </c>
      <c r="AR127">
        <v>5</v>
      </c>
      <c r="AS127">
        <v>5</v>
      </c>
      <c r="AT127">
        <v>5</v>
      </c>
      <c r="AU127">
        <v>5</v>
      </c>
      <c r="AV127" t="b">
        <f t="shared" si="14"/>
        <v>1</v>
      </c>
      <c r="AW127">
        <v>4</v>
      </c>
      <c r="AX127">
        <v>86</v>
      </c>
      <c r="AY127">
        <v>75</v>
      </c>
      <c r="AZ127">
        <v>2</v>
      </c>
      <c r="BA127">
        <v>3</v>
      </c>
      <c r="BB127">
        <v>3</v>
      </c>
      <c r="BC127">
        <v>0</v>
      </c>
      <c r="BD127">
        <v>2</v>
      </c>
      <c r="BE127">
        <f t="shared" si="21"/>
        <v>3</v>
      </c>
      <c r="BF127" t="s">
        <v>38</v>
      </c>
      <c r="BG127" t="s">
        <v>38</v>
      </c>
      <c r="BH127">
        <f t="shared" si="22"/>
        <v>2</v>
      </c>
      <c r="BI127" t="s">
        <v>37</v>
      </c>
      <c r="BJ127" t="s">
        <v>38</v>
      </c>
      <c r="BK127" t="s">
        <v>37</v>
      </c>
      <c r="BL127" t="b">
        <v>0</v>
      </c>
      <c r="BM127" s="16">
        <v>4</v>
      </c>
      <c r="BN127" s="16">
        <v>4</v>
      </c>
      <c r="BO127" s="16">
        <v>7</v>
      </c>
      <c r="BP127" s="16">
        <v>4</v>
      </c>
      <c r="BQ127" s="16">
        <v>4</v>
      </c>
      <c r="BR127" s="16">
        <v>4</v>
      </c>
      <c r="BS127" s="16">
        <v>4</v>
      </c>
      <c r="BT127" s="16">
        <v>4</v>
      </c>
      <c r="BU127" s="16">
        <v>4</v>
      </c>
      <c r="BV127" s="16">
        <v>4</v>
      </c>
      <c r="BW127" s="16">
        <v>4</v>
      </c>
      <c r="BX127" s="16">
        <v>7</v>
      </c>
      <c r="BY127" s="16">
        <v>4</v>
      </c>
      <c r="BZ127" s="16">
        <v>4</v>
      </c>
      <c r="CA127" s="16">
        <v>4</v>
      </c>
      <c r="CB127" s="16">
        <v>4</v>
      </c>
      <c r="CC127" s="18">
        <v>4</v>
      </c>
      <c r="CD127" s="18">
        <v>0</v>
      </c>
      <c r="CE127" s="18">
        <v>0</v>
      </c>
      <c r="CF127" s="18">
        <v>3</v>
      </c>
      <c r="CG127" s="18">
        <v>0</v>
      </c>
      <c r="CH127" s="18">
        <v>4</v>
      </c>
      <c r="CI127" s="18">
        <v>4</v>
      </c>
      <c r="CJ127" s="18">
        <v>4</v>
      </c>
      <c r="CK127" s="18">
        <v>4</v>
      </c>
      <c r="CL127" s="18">
        <v>0</v>
      </c>
      <c r="CM127" s="18">
        <v>4</v>
      </c>
      <c r="CN127" s="18">
        <v>0</v>
      </c>
      <c r="CO127" s="18">
        <v>4</v>
      </c>
      <c r="CP127" s="18">
        <v>4</v>
      </c>
      <c r="CQ127" s="18">
        <v>4</v>
      </c>
      <c r="CR127" s="18">
        <v>4</v>
      </c>
      <c r="CS127">
        <f t="shared" si="15"/>
        <v>0</v>
      </c>
      <c r="CT127">
        <f t="shared" si="16"/>
        <v>24</v>
      </c>
      <c r="CU127">
        <f t="shared" si="17"/>
        <v>1</v>
      </c>
      <c r="CV127">
        <f t="shared" si="18"/>
        <v>25</v>
      </c>
      <c r="CW127">
        <v>1</v>
      </c>
      <c r="CX127">
        <v>1</v>
      </c>
      <c r="CY127">
        <v>4</v>
      </c>
      <c r="CZ127" t="b">
        <v>1</v>
      </c>
    </row>
    <row r="128" spans="1:104" x14ac:dyDescent="0.35">
      <c r="A128" s="10">
        <v>127</v>
      </c>
      <c r="B128" t="s">
        <v>435</v>
      </c>
      <c r="C128" s="1">
        <v>22921</v>
      </c>
      <c r="D128" s="9">
        <f t="shared" si="23"/>
        <v>56</v>
      </c>
      <c r="E128" s="9">
        <f t="shared" si="19"/>
        <v>2</v>
      </c>
      <c r="F128" s="1">
        <v>43297</v>
      </c>
      <c r="G128" s="3">
        <v>43430</v>
      </c>
      <c r="H128" s="12">
        <f t="shared" si="20"/>
        <v>4.333333333333333</v>
      </c>
      <c r="I128">
        <v>5</v>
      </c>
      <c r="J128">
        <v>2</v>
      </c>
      <c r="K128">
        <f t="shared" si="12"/>
        <v>1</v>
      </c>
      <c r="L128" t="b">
        <v>1</v>
      </c>
      <c r="M128" t="b">
        <v>0</v>
      </c>
      <c r="N128" t="b">
        <v>0</v>
      </c>
      <c r="O128" t="b">
        <v>0</v>
      </c>
      <c r="P128" t="b">
        <v>0</v>
      </c>
      <c r="Q128" t="b">
        <v>0</v>
      </c>
      <c r="R128" t="b">
        <v>0</v>
      </c>
      <c r="S128" t="b">
        <v>0</v>
      </c>
      <c r="T128" t="b">
        <v>0</v>
      </c>
      <c r="U128" t="s">
        <v>69</v>
      </c>
      <c r="V128" t="s">
        <v>43</v>
      </c>
      <c r="W128" t="s">
        <v>59</v>
      </c>
      <c r="X128" t="s">
        <v>173</v>
      </c>
      <c r="Y128" t="s">
        <v>56</v>
      </c>
      <c r="Z128" t="s">
        <v>48</v>
      </c>
      <c r="AA128" t="s">
        <v>49</v>
      </c>
      <c r="AC128" s="11" t="str">
        <f>IF(OR(INDEX(U128='ICD-codes-stroke'!$A$1:$A$20,)),"1",IF(OR(INDEX(U128='ICD-codes-stroke'!$A$22:$A$35,)),"2",IF(OR(INDEX(U128='ICD-codes-stroke'!$A$37:$A$64,)),"3","")))</f>
        <v>3</v>
      </c>
      <c r="AD128" s="1" t="str">
        <f>IF(COUNTIF(U128:AB128,"*"&amp;'ICD codes-diseases'!$A$15&amp;"*"),"YES",IF(COUNTIF(U128:AB128,"*"&amp;'ICD codes-diseases'!$A$16&amp;"*"),"YES",IF(COUNTIF(U128:AB128,"*"&amp;'ICD codes-diseases'!$A$17&amp;"*"),"YES",IF(COUNTIF(U128:AB128,"*"&amp;'ICD codes-diseases'!$A$18&amp;"*"),"YES",IF(COUNTIF(U128:AB128,"*"&amp;'ICD codes-diseases'!$A$19&amp;"*"),"YES",IF(COUNTIF(U128:AB128,"*"&amp;'ICD codes-diseases'!$A$20&amp;"*"),"YES",IF(COUNTIF(U128:AB128,"*"&amp;'ICD codes-diseases'!$A$21&amp;"*"),"YES",IF(COUNTIF(U128:AB128,"*"&amp;'ICD codes-diseases'!$A$22&amp;"*"),"YES",IF(COUNTIF(U128:AB128,"*"&amp;'ICD codes-diseases'!$A$23&amp;"*"),"YES",IF(COUNTIF(U128:AB128,"*"&amp;'ICD codes-diseases'!$A$24&amp;"*"),"YES",IF(COUNTIF(U128:AB128,"*"&amp;'ICD codes-diseases'!$A$25&amp;"*"),"YES",IF(COUNTIF(U128:AB128,"*"&amp;'ICD codes-diseases'!$A$26&amp;"*"),"YES",IF(COUNTIF(U128:AB128,"*"&amp;'ICD codes-diseases'!$A$27&amp;"*"),"YES",IF(COUNTIF(U128:AB128,"*"&amp;'ICD codes-diseases'!$A$28&amp;"*"),"YES",IF(COUNTIF(U128:AB128,"*"&amp;'ICD codes-diseases'!$A$29&amp;"*"),"YES",IF(COUNTIF(U128:AB128,"*"&amp;'ICD codes-diseases'!$A$30&amp;"*"),"YES","NO"))))))))))))))))</f>
        <v>NO</v>
      </c>
      <c r="AE128" s="1" t="str">
        <f>IF(COUNTIF(U128:AB128,"*"&amp;'ICD codes-diseases'!$A$92&amp;"*"),"YES","NO")</f>
        <v>YES</v>
      </c>
      <c r="AF128" s="10" t="str">
        <f>IF(COUNTIF(U128:AB128,"*"&amp;'ICD codes-diseases'!$A$34&amp;"*"),"YES",IF(COUNTIF(U128:AB128,"*"&amp;'ICD codes-diseases'!$A$35&amp;"*"),"YES",IF(COUNTIF(U128:AB128,"*"&amp;'ICD codes-diseases'!$A$36&amp;"*"),"YES",IF(COUNTIF(U128:AB128,"*"&amp;'ICD codes-diseases'!$A$37&amp;"*"),"YES",IF(COUNTIF(U128:AB128,"*"&amp;'ICD codes-diseases'!$A$38&amp;"*"),"YES",IF(COUNTIF(U128:AB128,"*"&amp;'ICD codes-diseases'!$A$39&amp;"*"),"YES","NO"))))))</f>
        <v>NO</v>
      </c>
      <c r="AG128" s="1" t="str">
        <f>IF(COUNTIF(U128:AB128,'ICD codes-diseases'!$A$113),"YES","NO")</f>
        <v>NO</v>
      </c>
      <c r="AH128" s="1" t="str">
        <f>IF(COUNTIF(U128:AB128,"*"&amp;'ICD codes-diseases'!$A$96&amp;"*"),"YES",IF(COUNTIF(U128:AB128,"*"&amp;'ICD codes-diseases'!$A$97&amp;"*"),"YES",IF(COUNTIF(U128:AB128,"*"&amp;'ICD codes-diseases'!$A$98&amp;"*"),"YES",IF(COUNTIF(U128:AB128,"*"&amp;'ICD codes-diseases'!$A$99&amp;"*"),"YES",IF(COUNTIF(U128:AB128,"*"&amp;'ICD codes-diseases'!$A$100&amp;"*"),"YES",IF(COUNTIF(U128:AB128,"*"&amp;'ICD codes-diseases'!$A$101&amp;"*"),"YES",IF(COUNTIF(U128:AB128,"*"&amp;'ICD codes-diseases'!$A$102&amp;"*"),"YES",IF(COUNTIF(U128:AB128,"*"&amp;'ICD codes-diseases'!$A$103&amp;"*"),"YES","NO"))))))))</f>
        <v>NO</v>
      </c>
      <c r="AI128" s="1" t="str">
        <f>IF(COUNTIF(U128:AB128,"*"&amp;'ICD codes-diseases'!$A$116&amp;"*"),"YES",IF(COUNTIF(U128:AB128,"*"&amp;'ICD codes-diseases'!$A$117&amp;"*"),"YES","NO"))</f>
        <v>NO</v>
      </c>
      <c r="AJ128" s="1" t="str">
        <f>IF(COUNTIF(U128:AB128,"*"&amp;'ICD codes-diseases'!$A$206&amp;"*"),"YES","NO")</f>
        <v>NO</v>
      </c>
      <c r="AK128" s="1" t="str">
        <f>IF(COUNTIF(U128:AB128,"*"&amp;'ICD codes-diseases'!$A$217&amp;"*"),"YES","NO")</f>
        <v>NO</v>
      </c>
      <c r="AL128" s="1" t="str">
        <f>IF(COUNTIF(U128:AB128,"*"&amp;'ICD codes-diseases'!$A$216&amp;"*"),"YES","NO")</f>
        <v>YES</v>
      </c>
      <c r="AM128" s="1" t="str">
        <f>IF(COUNTIF(U128:AB128,"*"&amp;'ICD codes-diseases'!$A$73&amp;"*"),"YES",IF(COUNTIF(U128:AB128,"*"&amp;'ICD codes-diseases'!$A$74&amp;"*"),"YES",IF(COUNTIF(U128:AB128,"*"&amp;'ICD codes-diseases'!$A$75&amp;"*"),"YES","NO")))</f>
        <v>YES</v>
      </c>
      <c r="AN128" s="1" t="str">
        <f>IF(COUNTIF(U128:AB128,"*"&amp;'ICD codes-diseases'!$A$76&amp;"*"),"YES",IF(COUNTIF(U128:AB128,"*"&amp;'ICD codes-diseases'!$A$77&amp;"*"),"YES",IF(COUNTIF(U128:AB128,"*"&amp;'ICD codes-diseases'!$A$78&amp;"*"),"YES","NO")))</f>
        <v>NO</v>
      </c>
      <c r="AO128" s="1" t="str">
        <f>IF(COUNTIF(U128:AB128,"*"&amp;'ICD codes-diseases'!$A$209&amp;"*"),"YES",IF(COUNTIF(U128:AB128,"*"&amp;'ICD codes-diseases'!$A$212&amp;"*"),"YES","NO"))</f>
        <v>NO</v>
      </c>
      <c r="AP128" s="1" t="str">
        <f>IF(COUNTIF(U128:AB128,"*"&amp;'ICD codes-diseases'!$A$47&amp;"*"),"YES",IF(COUNTIF(U128:AB128,"*"&amp;'ICD codes-diseases'!$A$48&amp;"*"),"YES",IF(COUNTIF(U128:AB128,"*"&amp;'ICD codes-diseases'!$A$49&amp;"*"),"YES",IF(COUNTIF(U128:AB128,"*"&amp;'ICD codes-diseases'!$A$50&amp;"*"),"YES",IF(COUNTIF(U128:AB128,"*"&amp;'ICD codes-diseases'!$A$52&amp;"*"),"YES",IF(COUNTIF(U128:AB128,"*"&amp;'ICD codes-diseases'!$A$53&amp;"*"),"YES",IF(COUNTIF(U128:AB128,"*"&amp;'ICD codes-diseases'!$A$54&amp;"*"),"YES",IF(COUNTIF(U128:AB128,"*"&amp;'ICD codes-diseases'!$A$55&amp;"*"),"YES",IF(COUNTIF(U128:AB128,"*"&amp;'ICD codes-diseases'!$A$56&amp;"*"),"YES",IF(COUNTIF(U128:AB128,"*"&amp;'ICD codes-diseases'!$A$57&amp;"*"),"YES",IF(COUNTIF(U128:AB128,"*"&amp;'ICD codes-diseases'!$A$58&amp;"*"),"YES",IF(COUNTIF(U128:AB128,"*"&amp;'ICD codes-diseases'!$A$60&amp;"*"),"YES",IF(COUNTIF(U128:AB128,"*"&amp;'ICD codes-diseases'!$A$61&amp;"*"),"YES","NO")))))))))))))</f>
        <v>NO</v>
      </c>
      <c r="AQ128" s="10" t="b">
        <f t="shared" si="13"/>
        <v>0</v>
      </c>
      <c r="AR128">
        <v>5</v>
      </c>
      <c r="AS128">
        <v>5</v>
      </c>
      <c r="AT128">
        <v>5</v>
      </c>
      <c r="AU128">
        <v>5</v>
      </c>
      <c r="AV128" t="b">
        <f t="shared" si="14"/>
        <v>1</v>
      </c>
      <c r="AW128">
        <v>1</v>
      </c>
      <c r="AX128">
        <v>42</v>
      </c>
      <c r="AY128">
        <v>10</v>
      </c>
      <c r="AZ128">
        <v>0</v>
      </c>
      <c r="BA128">
        <v>3</v>
      </c>
      <c r="BB128">
        <v>4</v>
      </c>
      <c r="BC128">
        <v>1</v>
      </c>
      <c r="BD128">
        <v>2</v>
      </c>
      <c r="BE128">
        <f t="shared" si="21"/>
        <v>2</v>
      </c>
      <c r="BF128" t="s">
        <v>37</v>
      </c>
      <c r="BG128" t="s">
        <v>38</v>
      </c>
      <c r="BH128">
        <f t="shared" si="22"/>
        <v>0</v>
      </c>
      <c r="BI128" t="s">
        <v>37</v>
      </c>
      <c r="BJ128" t="s">
        <v>37</v>
      </c>
      <c r="BK128" t="s">
        <v>37</v>
      </c>
      <c r="BL128" t="b">
        <v>0</v>
      </c>
      <c r="BM128" s="16">
        <v>0</v>
      </c>
      <c r="BN128" s="16">
        <v>0</v>
      </c>
      <c r="BO128" s="16">
        <v>0</v>
      </c>
      <c r="BP128" s="16">
        <v>0</v>
      </c>
      <c r="BQ128" s="16">
        <v>3</v>
      </c>
      <c r="BR128" s="16">
        <v>7</v>
      </c>
      <c r="BS128" s="16">
        <v>4</v>
      </c>
      <c r="BT128" s="16">
        <v>4</v>
      </c>
      <c r="BU128" s="16">
        <v>0</v>
      </c>
      <c r="BV128" s="16">
        <v>3</v>
      </c>
      <c r="BW128" s="16">
        <v>1</v>
      </c>
      <c r="BX128" s="16">
        <v>0</v>
      </c>
      <c r="BY128" s="16">
        <v>0</v>
      </c>
      <c r="BZ128" s="16">
        <v>2</v>
      </c>
      <c r="CA128" s="16">
        <v>4</v>
      </c>
      <c r="CB128" s="16">
        <v>4</v>
      </c>
      <c r="CC128" s="18">
        <v>0</v>
      </c>
      <c r="CD128" s="18">
        <v>0</v>
      </c>
      <c r="CE128" s="18">
        <v>0</v>
      </c>
      <c r="CF128" s="18">
        <v>0</v>
      </c>
      <c r="CG128" s="18">
        <v>3</v>
      </c>
      <c r="CH128" s="18">
        <v>4</v>
      </c>
      <c r="CI128" s="18">
        <v>2</v>
      </c>
      <c r="CJ128" s="18">
        <v>4</v>
      </c>
      <c r="CK128" s="18">
        <v>0</v>
      </c>
      <c r="CL128" s="18">
        <v>0</v>
      </c>
      <c r="CM128" s="18">
        <v>0</v>
      </c>
      <c r="CN128" s="18">
        <v>4</v>
      </c>
      <c r="CO128" s="18">
        <v>0</v>
      </c>
      <c r="CP128" s="18">
        <v>4</v>
      </c>
      <c r="CQ128" s="18">
        <v>3</v>
      </c>
      <c r="CR128" s="18">
        <v>4</v>
      </c>
      <c r="CS128">
        <f t="shared" si="15"/>
        <v>3</v>
      </c>
      <c r="CT128">
        <f t="shared" si="16"/>
        <v>9</v>
      </c>
      <c r="CU128">
        <f t="shared" si="17"/>
        <v>4</v>
      </c>
      <c r="CV128">
        <f t="shared" si="18"/>
        <v>16</v>
      </c>
      <c r="CW128">
        <v>0</v>
      </c>
      <c r="CX128">
        <v>0</v>
      </c>
      <c r="CY128">
        <v>2</v>
      </c>
      <c r="CZ128" t="b">
        <v>1</v>
      </c>
    </row>
    <row r="129" spans="1:104" x14ac:dyDescent="0.35">
      <c r="A129" s="10">
        <v>128</v>
      </c>
      <c r="B129" t="s">
        <v>436</v>
      </c>
      <c r="C129" s="1">
        <v>18459</v>
      </c>
      <c r="D129" s="9">
        <f t="shared" si="23"/>
        <v>68</v>
      </c>
      <c r="E129" s="9">
        <f t="shared" si="19"/>
        <v>3</v>
      </c>
      <c r="F129" s="1">
        <v>43339</v>
      </c>
      <c r="G129" s="3">
        <v>43431</v>
      </c>
      <c r="H129" s="12">
        <f t="shared" si="20"/>
        <v>3</v>
      </c>
      <c r="I129">
        <v>5</v>
      </c>
      <c r="J129">
        <v>2</v>
      </c>
      <c r="K129">
        <f t="shared" si="12"/>
        <v>6</v>
      </c>
      <c r="L129" t="b">
        <v>0</v>
      </c>
      <c r="M129" t="b">
        <v>0</v>
      </c>
      <c r="N129" t="b">
        <v>0</v>
      </c>
      <c r="O129" t="b">
        <v>0</v>
      </c>
      <c r="P129" t="b">
        <v>0</v>
      </c>
      <c r="Q129" t="b">
        <v>0</v>
      </c>
      <c r="R129" t="b">
        <v>0</v>
      </c>
      <c r="S129" t="b">
        <v>1</v>
      </c>
      <c r="T129" t="b">
        <v>0</v>
      </c>
      <c r="U129" t="s">
        <v>62</v>
      </c>
      <c r="V129" t="s">
        <v>71</v>
      </c>
      <c r="W129" t="s">
        <v>51</v>
      </c>
      <c r="X129" t="s">
        <v>48</v>
      </c>
      <c r="Y129" t="s">
        <v>174</v>
      </c>
      <c r="Z129" t="s">
        <v>77</v>
      </c>
      <c r="AC129" s="11" t="str">
        <f>IF(OR(INDEX(U129='ICD-codes-stroke'!$A$1:$A$20,)),"1",IF(OR(INDEX(U129='ICD-codes-stroke'!$A$22:$A$35,)),"2",IF(OR(INDEX(U129='ICD-codes-stroke'!$A$37:$A$64,)),"3","")))</f>
        <v>2</v>
      </c>
      <c r="AD129" s="1" t="str">
        <f>IF(COUNTIF(U129:AB129,"*"&amp;'ICD codes-diseases'!$A$15&amp;"*"),"YES",IF(COUNTIF(U129:AB129,"*"&amp;'ICD codes-diseases'!$A$16&amp;"*"),"YES",IF(COUNTIF(U129:AB129,"*"&amp;'ICD codes-diseases'!$A$17&amp;"*"),"YES",IF(COUNTIF(U129:AB129,"*"&amp;'ICD codes-diseases'!$A$18&amp;"*"),"YES",IF(COUNTIF(U129:AB129,"*"&amp;'ICD codes-diseases'!$A$19&amp;"*"),"YES",IF(COUNTIF(U129:AB129,"*"&amp;'ICD codes-diseases'!$A$20&amp;"*"),"YES",IF(COUNTIF(U129:AB129,"*"&amp;'ICD codes-diseases'!$A$21&amp;"*"),"YES",IF(COUNTIF(U129:AB129,"*"&amp;'ICD codes-diseases'!$A$22&amp;"*"),"YES",IF(COUNTIF(U129:AB129,"*"&amp;'ICD codes-diseases'!$A$23&amp;"*"),"YES",IF(COUNTIF(U129:AB129,"*"&amp;'ICD codes-diseases'!$A$24&amp;"*"),"YES",IF(COUNTIF(U129:AB129,"*"&amp;'ICD codes-diseases'!$A$25&amp;"*"),"YES",IF(COUNTIF(U129:AB129,"*"&amp;'ICD codes-diseases'!$A$26&amp;"*"),"YES",IF(COUNTIF(U129:AB129,"*"&amp;'ICD codes-diseases'!$A$27&amp;"*"),"YES",IF(COUNTIF(U129:AB129,"*"&amp;'ICD codes-diseases'!$A$28&amp;"*"),"YES",IF(COUNTIF(U129:AB129,"*"&amp;'ICD codes-diseases'!$A$29&amp;"*"),"YES",IF(COUNTIF(U129:AB129,"*"&amp;'ICD codes-diseases'!$A$30&amp;"*"),"YES","NO"))))))))))))))))</f>
        <v>YES</v>
      </c>
      <c r="AE129" s="1" t="str">
        <f>IF(COUNTIF(U129:AB129,"*"&amp;'ICD codes-diseases'!$A$92&amp;"*"),"YES","NO")</f>
        <v>YES</v>
      </c>
      <c r="AF129" s="10" t="str">
        <f>IF(COUNTIF(U129:AB129,"*"&amp;'ICD codes-diseases'!$A$34&amp;"*"),"YES",IF(COUNTIF(U129:AB129,"*"&amp;'ICD codes-diseases'!$A$35&amp;"*"),"YES",IF(COUNTIF(U129:AB129,"*"&amp;'ICD codes-diseases'!$A$36&amp;"*"),"YES",IF(COUNTIF(U129:AB129,"*"&amp;'ICD codes-diseases'!$A$37&amp;"*"),"YES",IF(COUNTIF(U129:AB129,"*"&amp;'ICD codes-diseases'!$A$38&amp;"*"),"YES",IF(COUNTIF(U129:AB129,"*"&amp;'ICD codes-diseases'!$A$39&amp;"*"),"YES","NO"))))))</f>
        <v>NO</v>
      </c>
      <c r="AG129" s="1" t="str">
        <f>IF(COUNTIF(U129:AB129,'ICD codes-diseases'!$A$113),"YES","NO")</f>
        <v>NO</v>
      </c>
      <c r="AH129" s="1" t="str">
        <f>IF(COUNTIF(U129:AB129,"*"&amp;'ICD codes-diseases'!$A$96&amp;"*"),"YES",IF(COUNTIF(U129:AB129,"*"&amp;'ICD codes-diseases'!$A$97&amp;"*"),"YES",IF(COUNTIF(U129:AB129,"*"&amp;'ICD codes-diseases'!$A$98&amp;"*"),"YES",IF(COUNTIF(U129:AB129,"*"&amp;'ICD codes-diseases'!$A$99&amp;"*"),"YES",IF(COUNTIF(U129:AB129,"*"&amp;'ICD codes-diseases'!$A$100&amp;"*"),"YES",IF(COUNTIF(U129:AB129,"*"&amp;'ICD codes-diseases'!$A$101&amp;"*"),"YES",IF(COUNTIF(U129:AB129,"*"&amp;'ICD codes-diseases'!$A$102&amp;"*"),"YES",IF(COUNTIF(U129:AB129,"*"&amp;'ICD codes-diseases'!$A$103&amp;"*"),"YES","NO"))))))))</f>
        <v>NO</v>
      </c>
      <c r="AI129" s="1" t="str">
        <f>IF(COUNTIF(U129:AB129,"*"&amp;'ICD codes-diseases'!$A$116&amp;"*"),"YES",IF(COUNTIF(U129:AB129,"*"&amp;'ICD codes-diseases'!$A$117&amp;"*"),"YES","NO"))</f>
        <v>NO</v>
      </c>
      <c r="AJ129" s="1" t="str">
        <f>IF(COUNTIF(U129:AB129,"*"&amp;'ICD codes-diseases'!$A$206&amp;"*"),"YES","NO")</f>
        <v>NO</v>
      </c>
      <c r="AK129" s="1" t="str">
        <f>IF(COUNTIF(U129:AB129,"*"&amp;'ICD codes-diseases'!$A$217&amp;"*"),"YES","NO")</f>
        <v>NO</v>
      </c>
      <c r="AL129" s="1" t="str">
        <f>IF(COUNTIF(U129:AB129,"*"&amp;'ICD codes-diseases'!$A$216&amp;"*"),"YES","NO")</f>
        <v>NO</v>
      </c>
      <c r="AM129" s="1" t="str">
        <f>IF(COUNTIF(U129:AB129,"*"&amp;'ICD codes-diseases'!$A$73&amp;"*"),"YES",IF(COUNTIF(U129:AB129,"*"&amp;'ICD codes-diseases'!$A$74&amp;"*"),"YES",IF(COUNTIF(U129:AB129,"*"&amp;'ICD codes-diseases'!$A$75&amp;"*"),"YES","NO")))</f>
        <v>YES</v>
      </c>
      <c r="AN129" s="1" t="str">
        <f>IF(COUNTIF(U129:AB129,"*"&amp;'ICD codes-diseases'!$A$76&amp;"*"),"YES",IF(COUNTIF(U129:AB129,"*"&amp;'ICD codes-diseases'!$A$77&amp;"*"),"YES",IF(COUNTIF(U129:AB129,"*"&amp;'ICD codes-diseases'!$A$78&amp;"*"),"YES","NO")))</f>
        <v>NO</v>
      </c>
      <c r="AO129" s="1" t="str">
        <f>IF(COUNTIF(U129:AB129,"*"&amp;'ICD codes-diseases'!$A$209&amp;"*"),"YES",IF(COUNTIF(U129:AB129,"*"&amp;'ICD codes-diseases'!$A$212&amp;"*"),"YES","NO"))</f>
        <v>NO</v>
      </c>
      <c r="AP129" s="1" t="str">
        <f>IF(COUNTIF(U129:AB129,"*"&amp;'ICD codes-diseases'!$A$47&amp;"*"),"YES",IF(COUNTIF(U129:AB129,"*"&amp;'ICD codes-diseases'!$A$48&amp;"*"),"YES",IF(COUNTIF(U129:AB129,"*"&amp;'ICD codes-diseases'!$A$49&amp;"*"),"YES",IF(COUNTIF(U129:AB129,"*"&amp;'ICD codes-diseases'!$A$50&amp;"*"),"YES",IF(COUNTIF(U129:AB129,"*"&amp;'ICD codes-diseases'!$A$52&amp;"*"),"YES",IF(COUNTIF(U129:AB129,"*"&amp;'ICD codes-diseases'!$A$53&amp;"*"),"YES",IF(COUNTIF(U129:AB129,"*"&amp;'ICD codes-diseases'!$A$54&amp;"*"),"YES",IF(COUNTIF(U129:AB129,"*"&amp;'ICD codes-diseases'!$A$55&amp;"*"),"YES",IF(COUNTIF(U129:AB129,"*"&amp;'ICD codes-diseases'!$A$56&amp;"*"),"YES",IF(COUNTIF(U129:AB129,"*"&amp;'ICD codes-diseases'!$A$57&amp;"*"),"YES",IF(COUNTIF(U129:AB129,"*"&amp;'ICD codes-diseases'!$A$58&amp;"*"),"YES",IF(COUNTIF(U129:AB129,"*"&amp;'ICD codes-diseases'!$A$60&amp;"*"),"YES",IF(COUNTIF(U129:AB129,"*"&amp;'ICD codes-diseases'!$A$61&amp;"*"),"YES","NO")))))))))))))</f>
        <v>YES</v>
      </c>
      <c r="AQ129" s="10" t="b">
        <f t="shared" si="13"/>
        <v>0</v>
      </c>
      <c r="AR129">
        <v>5</v>
      </c>
      <c r="AS129">
        <v>5</v>
      </c>
      <c r="AT129">
        <v>5</v>
      </c>
      <c r="AU129">
        <v>5</v>
      </c>
      <c r="AV129" t="b">
        <f t="shared" si="14"/>
        <v>0</v>
      </c>
      <c r="AW129">
        <v>0</v>
      </c>
      <c r="AX129">
        <v>51</v>
      </c>
      <c r="AY129">
        <v>5</v>
      </c>
      <c r="AZ129">
        <v>1</v>
      </c>
      <c r="BA129">
        <v>3</v>
      </c>
      <c r="BB129">
        <v>1</v>
      </c>
      <c r="BC129">
        <v>0</v>
      </c>
      <c r="BD129">
        <v>1</v>
      </c>
      <c r="BE129">
        <f t="shared" si="21"/>
        <v>1</v>
      </c>
      <c r="BF129" t="s">
        <v>38</v>
      </c>
      <c r="BG129" t="s">
        <v>37</v>
      </c>
      <c r="BH129">
        <f t="shared" si="22"/>
        <v>0</v>
      </c>
      <c r="BI129" t="s">
        <v>37</v>
      </c>
      <c r="BJ129" t="s">
        <v>37</v>
      </c>
      <c r="BK129" t="s">
        <v>37</v>
      </c>
      <c r="BL129" t="b">
        <v>0</v>
      </c>
      <c r="BM129" s="16">
        <v>5</v>
      </c>
      <c r="BN129" s="16">
        <v>5</v>
      </c>
      <c r="BO129" s="16">
        <v>7</v>
      </c>
      <c r="BP129" s="16">
        <v>7</v>
      </c>
      <c r="BQ129" s="16">
        <v>7</v>
      </c>
      <c r="BR129" s="16">
        <v>4</v>
      </c>
      <c r="BS129" s="16">
        <v>4</v>
      </c>
      <c r="BT129" s="16">
        <v>4</v>
      </c>
      <c r="BU129" s="16">
        <v>5</v>
      </c>
      <c r="BV129" s="16">
        <v>5</v>
      </c>
      <c r="BW129" s="16">
        <v>7</v>
      </c>
      <c r="BX129" s="16">
        <v>7</v>
      </c>
      <c r="BY129" s="16">
        <v>7</v>
      </c>
      <c r="BZ129" s="16">
        <v>4</v>
      </c>
      <c r="CA129" s="16">
        <v>4</v>
      </c>
      <c r="CB129" s="16">
        <v>4</v>
      </c>
      <c r="CC129" s="18">
        <v>5</v>
      </c>
      <c r="CD129" s="18">
        <v>5</v>
      </c>
      <c r="CE129" s="18">
        <v>7</v>
      </c>
      <c r="CF129" s="18">
        <v>7</v>
      </c>
      <c r="CG129" s="18">
        <v>7</v>
      </c>
      <c r="CH129" s="18">
        <v>4</v>
      </c>
      <c r="CI129" s="18">
        <v>4</v>
      </c>
      <c r="CJ129" s="18">
        <v>4</v>
      </c>
      <c r="CK129" s="18">
        <v>5</v>
      </c>
      <c r="CL129" s="18">
        <v>5</v>
      </c>
      <c r="CM129" s="18">
        <v>7</v>
      </c>
      <c r="CN129" s="18">
        <v>4</v>
      </c>
      <c r="CO129" s="18">
        <v>7</v>
      </c>
      <c r="CP129" s="18">
        <v>4</v>
      </c>
      <c r="CQ129" s="18">
        <v>7</v>
      </c>
      <c r="CR129" s="18">
        <v>4</v>
      </c>
      <c r="CS129">
        <f t="shared" si="15"/>
        <v>0</v>
      </c>
      <c r="CT129">
        <f t="shared" si="16"/>
        <v>20</v>
      </c>
      <c r="CU129">
        <f t="shared" si="17"/>
        <v>0</v>
      </c>
      <c r="CV129">
        <f t="shared" si="18"/>
        <v>20</v>
      </c>
      <c r="CW129">
        <v>0</v>
      </c>
      <c r="CX129">
        <v>0</v>
      </c>
      <c r="CY129">
        <v>2</v>
      </c>
      <c r="CZ129" t="b">
        <v>1</v>
      </c>
    </row>
    <row r="130" spans="1:104" x14ac:dyDescent="0.35">
      <c r="A130" s="10">
        <v>129</v>
      </c>
      <c r="B130" t="s">
        <v>436</v>
      </c>
      <c r="C130" s="1">
        <v>20034</v>
      </c>
      <c r="D130" s="9">
        <f t="shared" si="23"/>
        <v>64</v>
      </c>
      <c r="E130" s="9">
        <f t="shared" si="19"/>
        <v>2</v>
      </c>
      <c r="F130" s="1">
        <v>43398</v>
      </c>
      <c r="G130" s="3">
        <v>43431</v>
      </c>
      <c r="H130" s="12">
        <f t="shared" si="20"/>
        <v>1.0666666666666667</v>
      </c>
      <c r="I130">
        <v>5</v>
      </c>
      <c r="J130">
        <v>0</v>
      </c>
      <c r="K130">
        <f t="shared" ref="K130:K193" si="24">IF(L130=TRUE,1,IF(M130=TRUE,2,IF(N130=TRUE,0,IF(O130=TRUE,0,IF(P130=TRUE,3,IF(Q130=TRUE,4,IF(R130=TRUE,5,IF(S130=TRUE,6,IF(T130=TRUE,7,)))))))))</f>
        <v>2</v>
      </c>
      <c r="L130" t="b">
        <v>0</v>
      </c>
      <c r="M130" t="b">
        <v>1</v>
      </c>
      <c r="N130" t="b">
        <v>0</v>
      </c>
      <c r="O130" t="b">
        <v>0</v>
      </c>
      <c r="P130" t="b">
        <v>0</v>
      </c>
      <c r="Q130" t="b">
        <v>0</v>
      </c>
      <c r="R130" t="b">
        <v>0</v>
      </c>
      <c r="S130" t="b">
        <v>0</v>
      </c>
      <c r="T130" t="b">
        <v>0</v>
      </c>
      <c r="U130" t="s">
        <v>49</v>
      </c>
      <c r="V130" t="s">
        <v>51</v>
      </c>
      <c r="W130" t="s">
        <v>48</v>
      </c>
      <c r="X130" t="s">
        <v>128</v>
      </c>
      <c r="Y130" t="s">
        <v>90</v>
      </c>
      <c r="Z130" t="s">
        <v>77</v>
      </c>
      <c r="AC130" s="11" t="str">
        <f>IF(OR(INDEX(U130='ICD-codes-stroke'!$A$1:$A$20,)),"1",IF(OR(INDEX(U130='ICD-codes-stroke'!$A$22:$A$35,)),"2",IF(OR(INDEX(U130='ICD-codes-stroke'!$A$37:$A$64,)),"3","")))</f>
        <v>3</v>
      </c>
      <c r="AD130" s="1" t="str">
        <f>IF(COUNTIF(U130:AB130,"*"&amp;'ICD codes-diseases'!$A$15&amp;"*"),"YES",IF(COUNTIF(U130:AB130,"*"&amp;'ICD codes-diseases'!$A$16&amp;"*"),"YES",IF(COUNTIF(U130:AB130,"*"&amp;'ICD codes-diseases'!$A$17&amp;"*"),"YES",IF(COUNTIF(U130:AB130,"*"&amp;'ICD codes-diseases'!$A$18&amp;"*"),"YES",IF(COUNTIF(U130:AB130,"*"&amp;'ICD codes-diseases'!$A$19&amp;"*"),"YES",IF(COUNTIF(U130:AB130,"*"&amp;'ICD codes-diseases'!$A$20&amp;"*"),"YES",IF(COUNTIF(U130:AB130,"*"&amp;'ICD codes-diseases'!$A$21&amp;"*"),"YES",IF(COUNTIF(U130:AB130,"*"&amp;'ICD codes-diseases'!$A$22&amp;"*"),"YES",IF(COUNTIF(U130:AB130,"*"&amp;'ICD codes-diseases'!$A$23&amp;"*"),"YES",IF(COUNTIF(U130:AB130,"*"&amp;'ICD codes-diseases'!$A$24&amp;"*"),"YES",IF(COUNTIF(U130:AB130,"*"&amp;'ICD codes-diseases'!$A$25&amp;"*"),"YES",IF(COUNTIF(U130:AB130,"*"&amp;'ICD codes-diseases'!$A$26&amp;"*"),"YES",IF(COUNTIF(U130:AB130,"*"&amp;'ICD codes-diseases'!$A$27&amp;"*"),"YES",IF(COUNTIF(U130:AB130,"*"&amp;'ICD codes-diseases'!$A$28&amp;"*"),"YES",IF(COUNTIF(U130:AB130,"*"&amp;'ICD codes-diseases'!$A$29&amp;"*"),"YES",IF(COUNTIF(U130:AB130,"*"&amp;'ICD codes-diseases'!$A$30&amp;"*"),"YES","NO"))))))))))))))))</f>
        <v>YES</v>
      </c>
      <c r="AE130" s="1" t="str">
        <f>IF(COUNTIF(U130:AB130,"*"&amp;'ICD codes-diseases'!$A$92&amp;"*"),"YES","NO")</f>
        <v>YES</v>
      </c>
      <c r="AF130" s="10" t="str">
        <f>IF(COUNTIF(U130:AB130,"*"&amp;'ICD codes-diseases'!$A$34&amp;"*"),"YES",IF(COUNTIF(U130:AB130,"*"&amp;'ICD codes-diseases'!$A$35&amp;"*"),"YES",IF(COUNTIF(U130:AB130,"*"&amp;'ICD codes-diseases'!$A$36&amp;"*"),"YES",IF(COUNTIF(U130:AB130,"*"&amp;'ICD codes-diseases'!$A$37&amp;"*"),"YES",IF(COUNTIF(U130:AB130,"*"&amp;'ICD codes-diseases'!$A$38&amp;"*"),"YES",IF(COUNTIF(U130:AB130,"*"&amp;'ICD codes-diseases'!$A$39&amp;"*"),"YES","NO"))))))</f>
        <v>YES</v>
      </c>
      <c r="AG130" s="1" t="str">
        <f>IF(COUNTIF(U130:AB130,'ICD codes-diseases'!$A$113),"YES","NO")</f>
        <v>YES</v>
      </c>
      <c r="AH130" s="1" t="str">
        <f>IF(COUNTIF(U130:AB130,"*"&amp;'ICD codes-diseases'!$A$96&amp;"*"),"YES",IF(COUNTIF(U130:AB130,"*"&amp;'ICD codes-diseases'!$A$97&amp;"*"),"YES",IF(COUNTIF(U130:AB130,"*"&amp;'ICD codes-diseases'!$A$98&amp;"*"),"YES",IF(COUNTIF(U130:AB130,"*"&amp;'ICD codes-diseases'!$A$99&amp;"*"),"YES",IF(COUNTIF(U130:AB130,"*"&amp;'ICD codes-diseases'!$A$100&amp;"*"),"YES",IF(COUNTIF(U130:AB130,"*"&amp;'ICD codes-diseases'!$A$101&amp;"*"),"YES",IF(COUNTIF(U130:AB130,"*"&amp;'ICD codes-diseases'!$A$102&amp;"*"),"YES",IF(COUNTIF(U130:AB130,"*"&amp;'ICD codes-diseases'!$A$103&amp;"*"),"YES","NO"))))))))</f>
        <v>NO</v>
      </c>
      <c r="AI130" s="1" t="str">
        <f>IF(COUNTIF(U130:AB130,"*"&amp;'ICD codes-diseases'!$A$116&amp;"*"),"YES",IF(COUNTIF(U130:AB130,"*"&amp;'ICD codes-diseases'!$A$117&amp;"*"),"YES","NO"))</f>
        <v>NO</v>
      </c>
      <c r="AJ130" s="1" t="str">
        <f>IF(COUNTIF(U130:AB130,"*"&amp;'ICD codes-diseases'!$A$206&amp;"*"),"YES","NO")</f>
        <v>NO</v>
      </c>
      <c r="AK130" s="1" t="str">
        <f>IF(COUNTIF(U130:AB130,"*"&amp;'ICD codes-diseases'!$A$217&amp;"*"),"YES","NO")</f>
        <v>NO</v>
      </c>
      <c r="AL130" s="1" t="str">
        <f>IF(COUNTIF(U130:AB130,"*"&amp;'ICD codes-diseases'!$A$216&amp;"*"),"YES","NO")</f>
        <v>NO</v>
      </c>
      <c r="AM130" s="1" t="str">
        <f>IF(COUNTIF(U130:AB130,"*"&amp;'ICD codes-diseases'!$A$73&amp;"*"),"YES",IF(COUNTIF(U130:AB130,"*"&amp;'ICD codes-diseases'!$A$74&amp;"*"),"YES",IF(COUNTIF(U130:AB130,"*"&amp;'ICD codes-diseases'!$A$75&amp;"*"),"YES","NO")))</f>
        <v>YES</v>
      </c>
      <c r="AN130" s="1" t="str">
        <f>IF(COUNTIF(U130:AB130,"*"&amp;'ICD codes-diseases'!$A$76&amp;"*"),"YES",IF(COUNTIF(U130:AB130,"*"&amp;'ICD codes-diseases'!$A$77&amp;"*"),"YES",IF(COUNTIF(U130:AB130,"*"&amp;'ICD codes-diseases'!$A$78&amp;"*"),"YES","NO")))</f>
        <v>NO</v>
      </c>
      <c r="AO130" s="1" t="str">
        <f>IF(COUNTIF(U130:AB130,"*"&amp;'ICD codes-diseases'!$A$209&amp;"*"),"YES",IF(COUNTIF(U130:AB130,"*"&amp;'ICD codes-diseases'!$A$212&amp;"*"),"YES","NO"))</f>
        <v>NO</v>
      </c>
      <c r="AP130" s="1" t="str">
        <f>IF(COUNTIF(U130:AB130,"*"&amp;'ICD codes-diseases'!$A$47&amp;"*"),"YES",IF(COUNTIF(U130:AB130,"*"&amp;'ICD codes-diseases'!$A$48&amp;"*"),"YES",IF(COUNTIF(U130:AB130,"*"&amp;'ICD codes-diseases'!$A$49&amp;"*"),"YES",IF(COUNTIF(U130:AB130,"*"&amp;'ICD codes-diseases'!$A$50&amp;"*"),"YES",IF(COUNTIF(U130:AB130,"*"&amp;'ICD codes-diseases'!$A$52&amp;"*"),"YES",IF(COUNTIF(U130:AB130,"*"&amp;'ICD codes-diseases'!$A$53&amp;"*"),"YES",IF(COUNTIF(U130:AB130,"*"&amp;'ICD codes-diseases'!$A$54&amp;"*"),"YES",IF(COUNTIF(U130:AB130,"*"&amp;'ICD codes-diseases'!$A$55&amp;"*"),"YES",IF(COUNTIF(U130:AB130,"*"&amp;'ICD codes-diseases'!$A$56&amp;"*"),"YES",IF(COUNTIF(U130:AB130,"*"&amp;'ICD codes-diseases'!$A$57&amp;"*"),"YES",IF(COUNTIF(U130:AB130,"*"&amp;'ICD codes-diseases'!$A$58&amp;"*"),"YES",IF(COUNTIF(U130:AB130,"*"&amp;'ICD codes-diseases'!$A$60&amp;"*"),"YES",IF(COUNTIF(U130:AB130,"*"&amp;'ICD codes-diseases'!$A$61&amp;"*"),"YES","NO")))))))))))))</f>
        <v>NO</v>
      </c>
      <c r="AQ130" s="10" t="b">
        <f t="shared" ref="AQ130:AQ193" si="25">IF(AND(AR130=5,AS130=5,AT130=5,AU130=5),FALSE,TRUE)</f>
        <v>0</v>
      </c>
      <c r="AR130">
        <v>5</v>
      </c>
      <c r="AS130">
        <v>5</v>
      </c>
      <c r="AT130">
        <v>5</v>
      </c>
      <c r="AU130">
        <v>5</v>
      </c>
      <c r="AV130" t="b">
        <f t="shared" ref="AV130:AV193" si="26">IF(AW130=0,FALSE,TRUE)</f>
        <v>1</v>
      </c>
      <c r="AW130">
        <v>1</v>
      </c>
      <c r="AX130">
        <v>78</v>
      </c>
      <c r="AY130">
        <v>45</v>
      </c>
      <c r="AZ130">
        <v>0</v>
      </c>
      <c r="BA130">
        <v>3</v>
      </c>
      <c r="BB130">
        <v>1</v>
      </c>
      <c r="BC130">
        <v>0</v>
      </c>
      <c r="BD130">
        <v>1</v>
      </c>
      <c r="BE130">
        <f t="shared" si="21"/>
        <v>3</v>
      </c>
      <c r="BF130" t="s">
        <v>38</v>
      </c>
      <c r="BG130" t="s">
        <v>38</v>
      </c>
      <c r="BH130">
        <f t="shared" si="22"/>
        <v>2</v>
      </c>
      <c r="BI130" t="s">
        <v>37</v>
      </c>
      <c r="BJ130" t="s">
        <v>38</v>
      </c>
      <c r="BK130" t="s">
        <v>37</v>
      </c>
      <c r="BL130" t="b">
        <v>0</v>
      </c>
      <c r="BM130" s="16">
        <v>0</v>
      </c>
      <c r="BN130" s="16">
        <v>0</v>
      </c>
      <c r="BO130" s="16">
        <v>0</v>
      </c>
      <c r="BP130" s="16">
        <v>3</v>
      </c>
      <c r="BQ130" s="16">
        <v>7</v>
      </c>
      <c r="BR130" s="16">
        <v>3</v>
      </c>
      <c r="BS130" s="16">
        <v>3</v>
      </c>
      <c r="BT130" s="16">
        <v>1</v>
      </c>
      <c r="BU130" s="16">
        <v>0</v>
      </c>
      <c r="BV130" s="16">
        <v>0</v>
      </c>
      <c r="BW130" s="16">
        <v>0</v>
      </c>
      <c r="BX130" s="16">
        <v>3</v>
      </c>
      <c r="BY130" s="16">
        <v>0</v>
      </c>
      <c r="BZ130" s="16">
        <v>3</v>
      </c>
      <c r="CA130" s="16">
        <v>0</v>
      </c>
      <c r="CB130" s="16">
        <v>8</v>
      </c>
      <c r="CC130" s="18">
        <v>0</v>
      </c>
      <c r="CD130" s="18">
        <v>0</v>
      </c>
      <c r="CE130" s="18">
        <v>0</v>
      </c>
      <c r="CF130" s="18">
        <v>0</v>
      </c>
      <c r="CG130" s="18">
        <v>0</v>
      </c>
      <c r="CH130" s="18">
        <v>3</v>
      </c>
      <c r="CI130" s="18">
        <v>3</v>
      </c>
      <c r="CJ130" s="18">
        <v>1</v>
      </c>
      <c r="CK130" s="18">
        <v>0</v>
      </c>
      <c r="CL130" s="18">
        <v>0</v>
      </c>
      <c r="CM130" s="18">
        <v>0</v>
      </c>
      <c r="CN130" s="18">
        <v>0</v>
      </c>
      <c r="CO130" s="18">
        <v>0</v>
      </c>
      <c r="CP130" s="18">
        <v>3</v>
      </c>
      <c r="CQ130" s="18">
        <v>3</v>
      </c>
      <c r="CR130" s="18">
        <v>3</v>
      </c>
      <c r="CS130">
        <f t="shared" ref="CS130:CS193" si="27">COUNTIF(BM130:BT130,1)+COUNTIF(BU130:CB130,1)+COUNTIF(CC130:CJ130,1)+COUNTIF(CK130:CR130,1)+COUNTIF(BM130:BT130,2)+COUNTIF(BU130:CB130,2)+COUNTIF(CC130:CJ130,2)+COUNTIF(CK130:CR130,2)</f>
        <v>2</v>
      </c>
      <c r="CT130">
        <f t="shared" ref="CT130:CT193" si="28">COUNTIF(BM130:BT130,4)+COUNTIF(BU130:CB130,4)+COUNTIF(CC130:CJ130,4)+COUNTIF(CK130:CR130,4)+COUNTIF(BM130:BT130,5)+COUNTIF(BU130:CB130,5)+COUNTIF(CC130:CJ130,5)+COUNTIF(CK130:CR130,5)</f>
        <v>0</v>
      </c>
      <c r="CU130">
        <f t="shared" ref="CU130:CU193" si="29">COUNTIF(BM130:BT130,3)+COUNTIF(BU130:CB130,3)+COUNTIF(CC130:CJ130,3)+COUNTIF(CK130:CR130,3)</f>
        <v>10</v>
      </c>
      <c r="CV130">
        <f t="shared" ref="CV130:CV193" si="30">SUM(CS130,CT130,CU130)</f>
        <v>12</v>
      </c>
      <c r="CW130">
        <v>0</v>
      </c>
      <c r="CX130">
        <v>0</v>
      </c>
      <c r="CY130">
        <v>4</v>
      </c>
      <c r="CZ130" t="b">
        <v>1</v>
      </c>
    </row>
    <row r="131" spans="1:104" x14ac:dyDescent="0.35">
      <c r="A131" s="10">
        <v>130</v>
      </c>
      <c r="B131" t="s">
        <v>436</v>
      </c>
      <c r="C131" s="1">
        <v>15617</v>
      </c>
      <c r="D131" s="9">
        <f t="shared" si="23"/>
        <v>76</v>
      </c>
      <c r="E131" s="9">
        <f t="shared" ref="E131:E194" si="31">IF(D131&lt;25,0,IF(D131&lt;50,1,IF(D131&lt;65,2,IF(D131&lt;80,3,4))))</f>
        <v>3</v>
      </c>
      <c r="F131" s="1">
        <v>40909</v>
      </c>
      <c r="G131" s="3">
        <v>43431</v>
      </c>
      <c r="H131" s="12">
        <f t="shared" ref="H131:H194" si="32">YEARFRAC(F131,G131)*12</f>
        <v>82.866666666666674</v>
      </c>
      <c r="I131">
        <v>3</v>
      </c>
      <c r="J131">
        <v>0</v>
      </c>
      <c r="K131">
        <f t="shared" si="24"/>
        <v>6</v>
      </c>
      <c r="L131" t="b">
        <v>0</v>
      </c>
      <c r="M131" t="b">
        <v>0</v>
      </c>
      <c r="N131" t="b">
        <v>0</v>
      </c>
      <c r="O131" t="b">
        <v>0</v>
      </c>
      <c r="P131" t="b">
        <v>0</v>
      </c>
      <c r="Q131" t="b">
        <v>0</v>
      </c>
      <c r="R131" t="b">
        <v>0</v>
      </c>
      <c r="S131" t="b">
        <v>1</v>
      </c>
      <c r="T131" t="b">
        <v>0</v>
      </c>
      <c r="U131" t="s">
        <v>176</v>
      </c>
      <c r="V131" t="s">
        <v>45</v>
      </c>
      <c r="W131" t="s">
        <v>175</v>
      </c>
      <c r="X131" t="s">
        <v>54</v>
      </c>
      <c r="Y131" t="s">
        <v>177</v>
      </c>
      <c r="Z131" t="s">
        <v>189</v>
      </c>
      <c r="AC131" s="11" t="str">
        <f>IF(OR(INDEX(U131='ICD-codes-stroke'!$A$1:$A$20,)),"1",IF(OR(INDEX(U131='ICD-codes-stroke'!$A$22:$A$35,)),"2",IF(OR(INDEX(U131='ICD-codes-stroke'!$A$37:$A$64,)),"3","")))</f>
        <v>3</v>
      </c>
      <c r="AD131" s="1" t="str">
        <f>IF(COUNTIF(U131:AB131,"*"&amp;'ICD codes-diseases'!$A$15&amp;"*"),"YES",IF(COUNTIF(U131:AB131,"*"&amp;'ICD codes-diseases'!$A$16&amp;"*"),"YES",IF(COUNTIF(U131:AB131,"*"&amp;'ICD codes-diseases'!$A$17&amp;"*"),"YES",IF(COUNTIF(U131:AB131,"*"&amp;'ICD codes-diseases'!$A$18&amp;"*"),"YES",IF(COUNTIF(U131:AB131,"*"&amp;'ICD codes-diseases'!$A$19&amp;"*"),"YES",IF(COUNTIF(U131:AB131,"*"&amp;'ICD codes-diseases'!$A$20&amp;"*"),"YES",IF(COUNTIF(U131:AB131,"*"&amp;'ICD codes-diseases'!$A$21&amp;"*"),"YES",IF(COUNTIF(U131:AB131,"*"&amp;'ICD codes-diseases'!$A$22&amp;"*"),"YES",IF(COUNTIF(U131:AB131,"*"&amp;'ICD codes-diseases'!$A$23&amp;"*"),"YES",IF(COUNTIF(U131:AB131,"*"&amp;'ICD codes-diseases'!$A$24&amp;"*"),"YES",IF(COUNTIF(U131:AB131,"*"&amp;'ICD codes-diseases'!$A$25&amp;"*"),"YES",IF(COUNTIF(U131:AB131,"*"&amp;'ICD codes-diseases'!$A$26&amp;"*"),"YES",IF(COUNTIF(U131:AB131,"*"&amp;'ICD codes-diseases'!$A$27&amp;"*"),"YES",IF(COUNTIF(U131:AB131,"*"&amp;'ICD codes-diseases'!$A$28&amp;"*"),"YES",IF(COUNTIF(U131:AB131,"*"&amp;'ICD codes-diseases'!$A$29&amp;"*"),"YES",IF(COUNTIF(U131:AB131,"*"&amp;'ICD codes-diseases'!$A$30&amp;"*"),"YES","NO"))))))))))))))))</f>
        <v>NO</v>
      </c>
      <c r="AE131" s="1" t="str">
        <f>IF(COUNTIF(U131:AB131,"*"&amp;'ICD codes-diseases'!$A$92&amp;"*"),"YES","NO")</f>
        <v>NO</v>
      </c>
      <c r="AF131" s="10" t="str">
        <f>IF(COUNTIF(U131:AB131,"*"&amp;'ICD codes-diseases'!$A$34&amp;"*"),"YES",IF(COUNTIF(U131:AB131,"*"&amp;'ICD codes-diseases'!$A$35&amp;"*"),"YES",IF(COUNTIF(U131:AB131,"*"&amp;'ICD codes-diseases'!$A$36&amp;"*"),"YES",IF(COUNTIF(U131:AB131,"*"&amp;'ICD codes-diseases'!$A$37&amp;"*"),"YES",IF(COUNTIF(U131:AB131,"*"&amp;'ICD codes-diseases'!$A$38&amp;"*"),"YES",IF(COUNTIF(U131:AB131,"*"&amp;'ICD codes-diseases'!$A$39&amp;"*"),"YES","NO"))))))</f>
        <v>NO</v>
      </c>
      <c r="AG131" s="1" t="str">
        <f>IF(COUNTIF(U131:AB131,'ICD codes-diseases'!$A$113),"YES","NO")</f>
        <v>NO</v>
      </c>
      <c r="AH131" s="1" t="str">
        <f>IF(COUNTIF(U131:AB131,"*"&amp;'ICD codes-diseases'!$A$96&amp;"*"),"YES",IF(COUNTIF(U131:AB131,"*"&amp;'ICD codes-diseases'!$A$97&amp;"*"),"YES",IF(COUNTIF(U131:AB131,"*"&amp;'ICD codes-diseases'!$A$98&amp;"*"),"YES",IF(COUNTIF(U131:AB131,"*"&amp;'ICD codes-diseases'!$A$99&amp;"*"),"YES",IF(COUNTIF(U131:AB131,"*"&amp;'ICD codes-diseases'!$A$100&amp;"*"),"YES",IF(COUNTIF(U131:AB131,"*"&amp;'ICD codes-diseases'!$A$101&amp;"*"),"YES",IF(COUNTIF(U131:AB131,"*"&amp;'ICD codes-diseases'!$A$102&amp;"*"),"YES",IF(COUNTIF(U131:AB131,"*"&amp;'ICD codes-diseases'!$A$103&amp;"*"),"YES","NO"))))))))</f>
        <v>NO</v>
      </c>
      <c r="AI131" s="1" t="str">
        <f>IF(COUNTIF(U131:AB131,"*"&amp;'ICD codes-diseases'!$A$116&amp;"*"),"YES",IF(COUNTIF(U131:AB131,"*"&amp;'ICD codes-diseases'!$A$117&amp;"*"),"YES","NO"))</f>
        <v>NO</v>
      </c>
      <c r="AJ131" s="1" t="str">
        <f>IF(COUNTIF(U131:AB131,"*"&amp;'ICD codes-diseases'!$A$206&amp;"*"),"YES","NO")</f>
        <v>NO</v>
      </c>
      <c r="AK131" s="1" t="str">
        <f>IF(COUNTIF(U131:AB131,"*"&amp;'ICD codes-diseases'!$A$217&amp;"*"),"YES","NO")</f>
        <v>NO</v>
      </c>
      <c r="AL131" s="1" t="str">
        <f>IF(COUNTIF(U131:AB131,"*"&amp;'ICD codes-diseases'!$A$216&amp;"*"),"YES","NO")</f>
        <v>NO</v>
      </c>
      <c r="AM131" s="1" t="str">
        <f>IF(COUNTIF(U131:AB131,"*"&amp;'ICD codes-diseases'!$A$73&amp;"*"),"YES",IF(COUNTIF(U131:AB131,"*"&amp;'ICD codes-diseases'!$A$74&amp;"*"),"YES",IF(COUNTIF(U131:AB131,"*"&amp;'ICD codes-diseases'!$A$75&amp;"*"),"YES","NO")))</f>
        <v>NO</v>
      </c>
      <c r="AN131" s="1" t="str">
        <f>IF(COUNTIF(U131:AB131,"*"&amp;'ICD codes-diseases'!$A$76&amp;"*"),"YES",IF(COUNTIF(U131:AB131,"*"&amp;'ICD codes-diseases'!$A$77&amp;"*"),"YES",IF(COUNTIF(U131:AB131,"*"&amp;'ICD codes-diseases'!$A$78&amp;"*"),"YES","NO")))</f>
        <v>NO</v>
      </c>
      <c r="AO131" s="1" t="str">
        <f>IF(COUNTIF(U131:AB131,"*"&amp;'ICD codes-diseases'!$A$209&amp;"*"),"YES",IF(COUNTIF(U131:AB131,"*"&amp;'ICD codes-diseases'!$A$212&amp;"*"),"YES","NO"))</f>
        <v>NO</v>
      </c>
      <c r="AP131" s="1" t="str">
        <f>IF(COUNTIF(U131:AB131,"*"&amp;'ICD codes-diseases'!$A$47&amp;"*"),"YES",IF(COUNTIF(U131:AB131,"*"&amp;'ICD codes-diseases'!$A$48&amp;"*"),"YES",IF(COUNTIF(U131:AB131,"*"&amp;'ICD codes-diseases'!$A$49&amp;"*"),"YES",IF(COUNTIF(U131:AB131,"*"&amp;'ICD codes-diseases'!$A$50&amp;"*"),"YES",IF(COUNTIF(U131:AB131,"*"&amp;'ICD codes-diseases'!$A$52&amp;"*"),"YES",IF(COUNTIF(U131:AB131,"*"&amp;'ICD codes-diseases'!$A$53&amp;"*"),"YES",IF(COUNTIF(U131:AB131,"*"&amp;'ICD codes-diseases'!$A$54&amp;"*"),"YES",IF(COUNTIF(U131:AB131,"*"&amp;'ICD codes-diseases'!$A$55&amp;"*"),"YES",IF(COUNTIF(U131:AB131,"*"&amp;'ICD codes-diseases'!$A$56&amp;"*"),"YES",IF(COUNTIF(U131:AB131,"*"&amp;'ICD codes-diseases'!$A$57&amp;"*"),"YES",IF(COUNTIF(U131:AB131,"*"&amp;'ICD codes-diseases'!$A$58&amp;"*"),"YES",IF(COUNTIF(U131:AB131,"*"&amp;'ICD codes-diseases'!$A$60&amp;"*"),"YES",IF(COUNTIF(U131:AB131,"*"&amp;'ICD codes-diseases'!$A$61&amp;"*"),"YES","NO")))))))))))))</f>
        <v>NO</v>
      </c>
      <c r="AQ131" s="10" t="b">
        <f t="shared" si="25"/>
        <v>0</v>
      </c>
      <c r="AR131">
        <v>5</v>
      </c>
      <c r="AS131">
        <v>5</v>
      </c>
      <c r="AT131">
        <v>5</v>
      </c>
      <c r="AU131">
        <v>5</v>
      </c>
      <c r="AV131" t="b">
        <f t="shared" si="26"/>
        <v>0</v>
      </c>
      <c r="AW131">
        <v>0</v>
      </c>
      <c r="AX131">
        <v>73</v>
      </c>
      <c r="AZ131">
        <v>1</v>
      </c>
      <c r="BA131">
        <v>3</v>
      </c>
      <c r="BB131">
        <v>4</v>
      </c>
      <c r="BC131">
        <v>0</v>
      </c>
      <c r="BD131">
        <v>0</v>
      </c>
      <c r="BE131">
        <f t="shared" ref="BE131:BE194" si="33">IF(AND(BF131="NEM",BG131="NEM"),0,IF(AND(BF131="IGEN",BG131="NEM"),1,IF(AND(BF131="NEM",BG131="IGEN"),2,3)))</f>
        <v>0</v>
      </c>
      <c r="BF131" t="s">
        <v>37</v>
      </c>
      <c r="BG131" t="s">
        <v>37</v>
      </c>
      <c r="BH131">
        <f t="shared" ref="BH131:BH194" si="34">IF(AND(BI131="NEM",BJ131="NEM"),0,IF(AND(BI131="IGEN",BJ131="NEM"),1,IF(AND(BI131="NEM",BJ131="IGEN"),2,3)))</f>
        <v>2</v>
      </c>
      <c r="BI131" t="s">
        <v>37</v>
      </c>
      <c r="BJ131" t="s">
        <v>38</v>
      </c>
      <c r="BK131" t="s">
        <v>37</v>
      </c>
      <c r="BL131" t="b">
        <v>0</v>
      </c>
      <c r="BM131" s="16">
        <v>4</v>
      </c>
      <c r="BN131" s="16">
        <v>4</v>
      </c>
      <c r="BO131" s="16">
        <v>1</v>
      </c>
      <c r="BP131" s="16">
        <v>4</v>
      </c>
      <c r="BQ131" s="16">
        <v>4</v>
      </c>
      <c r="BR131" s="16">
        <v>1</v>
      </c>
      <c r="BS131" s="16">
        <v>4</v>
      </c>
      <c r="BT131" s="16">
        <v>4</v>
      </c>
      <c r="BU131" s="16">
        <v>1</v>
      </c>
      <c r="BV131" s="16">
        <v>1</v>
      </c>
      <c r="BW131" s="16">
        <v>1</v>
      </c>
      <c r="BX131" s="16">
        <v>4</v>
      </c>
      <c r="BY131" s="16">
        <v>4</v>
      </c>
      <c r="BZ131" s="16">
        <v>1</v>
      </c>
      <c r="CA131" s="16">
        <v>4</v>
      </c>
      <c r="CB131" s="16">
        <v>4</v>
      </c>
      <c r="CC131" s="18">
        <v>4</v>
      </c>
      <c r="CD131" s="18">
        <v>7</v>
      </c>
      <c r="CE131" s="18">
        <v>1</v>
      </c>
      <c r="CF131" s="18">
        <v>4</v>
      </c>
      <c r="CG131" s="18">
        <v>4</v>
      </c>
      <c r="CH131" s="18">
        <v>4</v>
      </c>
      <c r="CI131" s="18">
        <v>4</v>
      </c>
      <c r="CJ131" s="18">
        <v>4</v>
      </c>
      <c r="CK131" s="18">
        <v>4</v>
      </c>
      <c r="CL131" s="18">
        <v>7</v>
      </c>
      <c r="CM131" s="18">
        <v>1</v>
      </c>
      <c r="CN131" s="18">
        <v>1</v>
      </c>
      <c r="CO131" s="18">
        <v>4</v>
      </c>
      <c r="CP131" s="18">
        <v>4</v>
      </c>
      <c r="CQ131" s="18">
        <v>1</v>
      </c>
      <c r="CR131" s="18">
        <v>4</v>
      </c>
      <c r="CS131">
        <f t="shared" si="27"/>
        <v>10</v>
      </c>
      <c r="CT131">
        <f t="shared" si="28"/>
        <v>20</v>
      </c>
      <c r="CU131">
        <f t="shared" si="29"/>
        <v>0</v>
      </c>
      <c r="CV131">
        <f t="shared" si="30"/>
        <v>30</v>
      </c>
      <c r="CW131">
        <v>0</v>
      </c>
      <c r="CX131">
        <v>0</v>
      </c>
      <c r="CY131">
        <v>2</v>
      </c>
      <c r="CZ131" t="b">
        <v>1</v>
      </c>
    </row>
    <row r="132" spans="1:104" x14ac:dyDescent="0.35">
      <c r="A132" s="10">
        <v>131</v>
      </c>
      <c r="B132" t="s">
        <v>435</v>
      </c>
      <c r="C132" s="1">
        <v>19210</v>
      </c>
      <c r="D132" s="9">
        <f t="shared" ref="D132:D195" si="35">INT((G132-C132)/365)</f>
        <v>66</v>
      </c>
      <c r="E132" s="9">
        <f t="shared" si="31"/>
        <v>3</v>
      </c>
      <c r="F132" s="1">
        <v>43403</v>
      </c>
      <c r="G132" s="3">
        <v>43437</v>
      </c>
      <c r="H132" s="12">
        <f t="shared" si="32"/>
        <v>1.0999999999999999</v>
      </c>
      <c r="I132">
        <v>2</v>
      </c>
      <c r="J132">
        <v>2</v>
      </c>
      <c r="K132">
        <f t="shared" si="24"/>
        <v>6</v>
      </c>
      <c r="L132" t="b">
        <v>0</v>
      </c>
      <c r="M132" t="b">
        <v>0</v>
      </c>
      <c r="N132" t="b">
        <v>0</v>
      </c>
      <c r="O132" t="b">
        <v>0</v>
      </c>
      <c r="P132" t="b">
        <v>0</v>
      </c>
      <c r="Q132" t="b">
        <v>0</v>
      </c>
      <c r="R132" t="b">
        <v>0</v>
      </c>
      <c r="S132" t="b">
        <v>1</v>
      </c>
      <c r="T132" t="b">
        <v>0</v>
      </c>
      <c r="U132" t="s">
        <v>49</v>
      </c>
      <c r="V132" t="s">
        <v>82</v>
      </c>
      <c r="W132" t="s">
        <v>43</v>
      </c>
      <c r="X132" t="s">
        <v>48</v>
      </c>
      <c r="Y132" t="s">
        <v>129</v>
      </c>
      <c r="Z132" t="s">
        <v>85</v>
      </c>
      <c r="AA132" t="s">
        <v>274</v>
      </c>
      <c r="AC132" s="11" t="str">
        <f>IF(OR(INDEX(U132='ICD-codes-stroke'!$A$1:$A$20,)),"1",IF(OR(INDEX(U132='ICD-codes-stroke'!$A$22:$A$35,)),"2",IF(OR(INDEX(U132='ICD-codes-stroke'!$A$37:$A$64,)),"3","")))</f>
        <v>3</v>
      </c>
      <c r="AD132" s="1" t="str">
        <f>IF(COUNTIF(U132:AB132,"*"&amp;'ICD codes-diseases'!$A$15&amp;"*"),"YES",IF(COUNTIF(U132:AB132,"*"&amp;'ICD codes-diseases'!$A$16&amp;"*"),"YES",IF(COUNTIF(U132:AB132,"*"&amp;'ICD codes-diseases'!$A$17&amp;"*"),"YES",IF(COUNTIF(U132:AB132,"*"&amp;'ICD codes-diseases'!$A$18&amp;"*"),"YES",IF(COUNTIF(U132:AB132,"*"&amp;'ICD codes-diseases'!$A$19&amp;"*"),"YES",IF(COUNTIF(U132:AB132,"*"&amp;'ICD codes-diseases'!$A$20&amp;"*"),"YES",IF(COUNTIF(U132:AB132,"*"&amp;'ICD codes-diseases'!$A$21&amp;"*"),"YES",IF(COUNTIF(U132:AB132,"*"&amp;'ICD codes-diseases'!$A$22&amp;"*"),"YES",IF(COUNTIF(U132:AB132,"*"&amp;'ICD codes-diseases'!$A$23&amp;"*"),"YES",IF(COUNTIF(U132:AB132,"*"&amp;'ICD codes-diseases'!$A$24&amp;"*"),"YES",IF(COUNTIF(U132:AB132,"*"&amp;'ICD codes-diseases'!$A$25&amp;"*"),"YES",IF(COUNTIF(U132:AB132,"*"&amp;'ICD codes-diseases'!$A$26&amp;"*"),"YES",IF(COUNTIF(U132:AB132,"*"&amp;'ICD codes-diseases'!$A$27&amp;"*"),"YES",IF(COUNTIF(U132:AB132,"*"&amp;'ICD codes-diseases'!$A$28&amp;"*"),"YES",IF(COUNTIF(U132:AB132,"*"&amp;'ICD codes-diseases'!$A$29&amp;"*"),"YES",IF(COUNTIF(U132:AB132,"*"&amp;'ICD codes-diseases'!$A$30&amp;"*"),"YES","NO"))))))))))))))))</f>
        <v>NO</v>
      </c>
      <c r="AE132" s="1" t="str">
        <f>IF(COUNTIF(U132:AB132,"*"&amp;'ICD codes-diseases'!$A$92&amp;"*"),"YES","NO")</f>
        <v>YES</v>
      </c>
      <c r="AF132" s="10" t="str">
        <f>IF(COUNTIF(U132:AB132,"*"&amp;'ICD codes-diseases'!$A$34&amp;"*"),"YES",IF(COUNTIF(U132:AB132,"*"&amp;'ICD codes-diseases'!$A$35&amp;"*"),"YES",IF(COUNTIF(U132:AB132,"*"&amp;'ICD codes-diseases'!$A$36&amp;"*"),"YES",IF(COUNTIF(U132:AB132,"*"&amp;'ICD codes-diseases'!$A$37&amp;"*"),"YES",IF(COUNTIF(U132:AB132,"*"&amp;'ICD codes-diseases'!$A$38&amp;"*"),"YES",IF(COUNTIF(U132:AB132,"*"&amp;'ICD codes-diseases'!$A$39&amp;"*"),"YES","NO"))))))</f>
        <v>YES</v>
      </c>
      <c r="AG132" s="1" t="str">
        <f>IF(COUNTIF(U132:AB132,'ICD codes-diseases'!$A$113),"YES","NO")</f>
        <v>NO</v>
      </c>
      <c r="AH132" s="1" t="str">
        <f>IF(COUNTIF(U132:AB132,"*"&amp;'ICD codes-diseases'!$A$96&amp;"*"),"YES",IF(COUNTIF(U132:AB132,"*"&amp;'ICD codes-diseases'!$A$97&amp;"*"),"YES",IF(COUNTIF(U132:AB132,"*"&amp;'ICD codes-diseases'!$A$98&amp;"*"),"YES",IF(COUNTIF(U132:AB132,"*"&amp;'ICD codes-diseases'!$A$99&amp;"*"),"YES",IF(COUNTIF(U132:AB132,"*"&amp;'ICD codes-diseases'!$A$100&amp;"*"),"YES",IF(COUNTIF(U132:AB132,"*"&amp;'ICD codes-diseases'!$A$101&amp;"*"),"YES",IF(COUNTIF(U132:AB132,"*"&amp;'ICD codes-diseases'!$A$102&amp;"*"),"YES",IF(COUNTIF(U132:AB132,"*"&amp;'ICD codes-diseases'!$A$103&amp;"*"),"YES","NO"))))))))</f>
        <v>NO</v>
      </c>
      <c r="AI132" s="1" t="str">
        <f>IF(COUNTIF(U132:AB132,"*"&amp;'ICD codes-diseases'!$A$116&amp;"*"),"YES",IF(COUNTIF(U132:AB132,"*"&amp;'ICD codes-diseases'!$A$117&amp;"*"),"YES","NO"))</f>
        <v>NO</v>
      </c>
      <c r="AJ132" s="1" t="str">
        <f>IF(COUNTIF(U132:AB132,"*"&amp;'ICD codes-diseases'!$A$206&amp;"*"),"YES","NO")</f>
        <v>NO</v>
      </c>
      <c r="AK132" s="1" t="str">
        <f>IF(COUNTIF(U132:AB132,"*"&amp;'ICD codes-diseases'!$A$217&amp;"*"),"YES","NO")</f>
        <v>NO</v>
      </c>
      <c r="AL132" s="1" t="str">
        <f>IF(COUNTIF(U132:AB132,"*"&amp;'ICD codes-diseases'!$A$216&amp;"*"),"YES","NO")</f>
        <v>NO</v>
      </c>
      <c r="AM132" s="1" t="str">
        <f>IF(COUNTIF(U132:AB132,"*"&amp;'ICD codes-diseases'!$A$73&amp;"*"),"YES",IF(COUNTIF(U132:AB132,"*"&amp;'ICD codes-diseases'!$A$74&amp;"*"),"YES",IF(COUNTIF(U132:AB132,"*"&amp;'ICD codes-diseases'!$A$75&amp;"*"),"YES","NO")))</f>
        <v>YES</v>
      </c>
      <c r="AN132" s="1" t="str">
        <f>IF(COUNTIF(U132:AB132,"*"&amp;'ICD codes-diseases'!$A$76&amp;"*"),"YES",IF(COUNTIF(U132:AB132,"*"&amp;'ICD codes-diseases'!$A$77&amp;"*"),"YES",IF(COUNTIF(U132:AB132,"*"&amp;'ICD codes-diseases'!$A$78&amp;"*"),"YES","NO")))</f>
        <v>NO</v>
      </c>
      <c r="AO132" s="1" t="str">
        <f>IF(COUNTIF(U132:AB132,"*"&amp;'ICD codes-diseases'!$A$209&amp;"*"),"YES",IF(COUNTIF(U132:AB132,"*"&amp;'ICD codes-diseases'!$A$212&amp;"*"),"YES","NO"))</f>
        <v>NO</v>
      </c>
      <c r="AP132" s="1" t="str">
        <f>IF(COUNTIF(U132:AB132,"*"&amp;'ICD codes-diseases'!$A$47&amp;"*"),"YES",IF(COUNTIF(U132:AB132,"*"&amp;'ICD codes-diseases'!$A$48&amp;"*"),"YES",IF(COUNTIF(U132:AB132,"*"&amp;'ICD codes-diseases'!$A$49&amp;"*"),"YES",IF(COUNTIF(U132:AB132,"*"&amp;'ICD codes-diseases'!$A$50&amp;"*"),"YES",IF(COUNTIF(U132:AB132,"*"&amp;'ICD codes-diseases'!$A$52&amp;"*"),"YES",IF(COUNTIF(U132:AB132,"*"&amp;'ICD codes-diseases'!$A$53&amp;"*"),"YES",IF(COUNTIF(U132:AB132,"*"&amp;'ICD codes-diseases'!$A$54&amp;"*"),"YES",IF(COUNTIF(U132:AB132,"*"&amp;'ICD codes-diseases'!$A$55&amp;"*"),"YES",IF(COUNTIF(U132:AB132,"*"&amp;'ICD codes-diseases'!$A$56&amp;"*"),"YES",IF(COUNTIF(U132:AB132,"*"&amp;'ICD codes-diseases'!$A$57&amp;"*"),"YES",IF(COUNTIF(U132:AB132,"*"&amp;'ICD codes-diseases'!$A$58&amp;"*"),"YES",IF(COUNTIF(U132:AB132,"*"&amp;'ICD codes-diseases'!$A$60&amp;"*"),"YES",IF(COUNTIF(U132:AB132,"*"&amp;'ICD codes-diseases'!$A$61&amp;"*"),"YES","NO")))))))))))))</f>
        <v>YES</v>
      </c>
      <c r="AQ132" s="10" t="b">
        <f t="shared" si="25"/>
        <v>0</v>
      </c>
      <c r="AR132">
        <v>5</v>
      </c>
      <c r="AS132">
        <v>5</v>
      </c>
      <c r="AT132">
        <v>5</v>
      </c>
      <c r="AU132">
        <v>5</v>
      </c>
      <c r="AV132" t="b">
        <f t="shared" si="26"/>
        <v>1</v>
      </c>
      <c r="AW132">
        <v>1</v>
      </c>
      <c r="AX132">
        <v>51</v>
      </c>
      <c r="AY132">
        <v>10</v>
      </c>
      <c r="AZ132">
        <v>1</v>
      </c>
      <c r="BA132">
        <v>3</v>
      </c>
      <c r="BB132">
        <v>5</v>
      </c>
      <c r="BC132">
        <v>0</v>
      </c>
      <c r="BD132">
        <v>1</v>
      </c>
      <c r="BE132">
        <f t="shared" si="33"/>
        <v>3</v>
      </c>
      <c r="BF132" t="s">
        <v>38</v>
      </c>
      <c r="BG132" t="s">
        <v>38</v>
      </c>
      <c r="BH132">
        <f t="shared" si="34"/>
        <v>2</v>
      </c>
      <c r="BI132" t="s">
        <v>37</v>
      </c>
      <c r="BJ132" t="s">
        <v>38</v>
      </c>
      <c r="BK132" t="s">
        <v>37</v>
      </c>
      <c r="BL132" t="b">
        <v>0</v>
      </c>
      <c r="BM132" s="16">
        <v>4</v>
      </c>
      <c r="BN132" s="16">
        <v>7</v>
      </c>
      <c r="BO132" s="16">
        <v>4</v>
      </c>
      <c r="BP132" s="16">
        <v>7</v>
      </c>
      <c r="BQ132" s="16">
        <v>4</v>
      </c>
      <c r="BR132" s="16">
        <v>4</v>
      </c>
      <c r="BS132" s="16">
        <v>4</v>
      </c>
      <c r="BT132" s="16">
        <v>4</v>
      </c>
      <c r="BU132" s="16">
        <v>4</v>
      </c>
      <c r="BV132" s="16">
        <v>4</v>
      </c>
      <c r="BW132" s="16">
        <v>7</v>
      </c>
      <c r="BX132" s="16">
        <v>4</v>
      </c>
      <c r="BY132" s="16">
        <v>7</v>
      </c>
      <c r="BZ132" s="16">
        <v>4</v>
      </c>
      <c r="CA132" s="16">
        <v>7</v>
      </c>
      <c r="CB132" s="16">
        <v>4</v>
      </c>
      <c r="CC132" s="18">
        <v>1</v>
      </c>
      <c r="CD132" s="18">
        <v>1</v>
      </c>
      <c r="CE132" s="18">
        <v>7</v>
      </c>
      <c r="CF132" s="18">
        <v>7</v>
      </c>
      <c r="CG132" s="18">
        <v>4</v>
      </c>
      <c r="CH132" s="18">
        <v>4</v>
      </c>
      <c r="CI132" s="18">
        <v>4</v>
      </c>
      <c r="CJ132" s="18">
        <v>4</v>
      </c>
      <c r="CK132" s="18">
        <v>1</v>
      </c>
      <c r="CL132" s="18">
        <v>1</v>
      </c>
      <c r="CM132" s="18">
        <v>7</v>
      </c>
      <c r="CN132" s="18">
        <v>1</v>
      </c>
      <c r="CO132" s="18">
        <v>4</v>
      </c>
      <c r="CP132" s="18">
        <v>4</v>
      </c>
      <c r="CQ132" s="18">
        <v>4</v>
      </c>
      <c r="CR132" s="18">
        <v>4</v>
      </c>
      <c r="CS132">
        <f t="shared" si="27"/>
        <v>5</v>
      </c>
      <c r="CT132">
        <f t="shared" si="28"/>
        <v>19</v>
      </c>
      <c r="CU132">
        <f t="shared" si="29"/>
        <v>0</v>
      </c>
      <c r="CV132">
        <f t="shared" si="30"/>
        <v>24</v>
      </c>
      <c r="CW132">
        <v>0</v>
      </c>
      <c r="CX132">
        <v>0</v>
      </c>
      <c r="CY132">
        <v>1</v>
      </c>
      <c r="CZ132" t="b">
        <v>0</v>
      </c>
    </row>
    <row r="133" spans="1:104" x14ac:dyDescent="0.35">
      <c r="A133" s="10">
        <v>132</v>
      </c>
      <c r="B133" t="s">
        <v>436</v>
      </c>
      <c r="C133" s="1">
        <v>20603</v>
      </c>
      <c r="D133" s="9">
        <f t="shared" si="35"/>
        <v>62</v>
      </c>
      <c r="E133" s="9">
        <f t="shared" si="31"/>
        <v>2</v>
      </c>
      <c r="F133" s="1">
        <v>43414</v>
      </c>
      <c r="G133" s="3">
        <v>43437</v>
      </c>
      <c r="H133" s="12">
        <f t="shared" si="32"/>
        <v>0.76666666666666661</v>
      </c>
      <c r="I133">
        <v>2</v>
      </c>
      <c r="J133">
        <v>0</v>
      </c>
      <c r="K133">
        <f t="shared" si="24"/>
        <v>0</v>
      </c>
      <c r="L133" t="b">
        <v>0</v>
      </c>
      <c r="M133" t="b">
        <v>0</v>
      </c>
      <c r="N133" t="b">
        <v>0</v>
      </c>
      <c r="O133" t="b">
        <v>1</v>
      </c>
      <c r="P133" t="b">
        <v>0</v>
      </c>
      <c r="Q133" t="b">
        <v>0</v>
      </c>
      <c r="R133" t="b">
        <v>0</v>
      </c>
      <c r="S133" t="b">
        <v>0</v>
      </c>
      <c r="T133" t="b">
        <v>0</v>
      </c>
      <c r="U133" t="s">
        <v>49</v>
      </c>
      <c r="V133" t="s">
        <v>74</v>
      </c>
      <c r="W133" t="s">
        <v>48</v>
      </c>
      <c r="AC133" s="11" t="str">
        <f>IF(OR(INDEX(U133='ICD-codes-stroke'!$A$1:$A$20,)),"1",IF(OR(INDEX(U133='ICD-codes-stroke'!$A$22:$A$35,)),"2",IF(OR(INDEX(U133='ICD-codes-stroke'!$A$37:$A$64,)),"3","")))</f>
        <v>3</v>
      </c>
      <c r="AD133" s="1" t="str">
        <f>IF(COUNTIF(U133:AB133,"*"&amp;'ICD codes-diseases'!$A$15&amp;"*"),"YES",IF(COUNTIF(U133:AB133,"*"&amp;'ICD codes-diseases'!$A$16&amp;"*"),"YES",IF(COUNTIF(U133:AB133,"*"&amp;'ICD codes-diseases'!$A$17&amp;"*"),"YES",IF(COUNTIF(U133:AB133,"*"&amp;'ICD codes-diseases'!$A$18&amp;"*"),"YES",IF(COUNTIF(U133:AB133,"*"&amp;'ICD codes-diseases'!$A$19&amp;"*"),"YES",IF(COUNTIF(U133:AB133,"*"&amp;'ICD codes-diseases'!$A$20&amp;"*"),"YES",IF(COUNTIF(U133:AB133,"*"&amp;'ICD codes-diseases'!$A$21&amp;"*"),"YES",IF(COUNTIF(U133:AB133,"*"&amp;'ICD codes-diseases'!$A$22&amp;"*"),"YES",IF(COUNTIF(U133:AB133,"*"&amp;'ICD codes-diseases'!$A$23&amp;"*"),"YES",IF(COUNTIF(U133:AB133,"*"&amp;'ICD codes-diseases'!$A$24&amp;"*"),"YES",IF(COUNTIF(U133:AB133,"*"&amp;'ICD codes-diseases'!$A$25&amp;"*"),"YES",IF(COUNTIF(U133:AB133,"*"&amp;'ICD codes-diseases'!$A$26&amp;"*"),"YES",IF(COUNTIF(U133:AB133,"*"&amp;'ICD codes-diseases'!$A$27&amp;"*"),"YES",IF(COUNTIF(U133:AB133,"*"&amp;'ICD codes-diseases'!$A$28&amp;"*"),"YES",IF(COUNTIF(U133:AB133,"*"&amp;'ICD codes-diseases'!$A$29&amp;"*"),"YES",IF(COUNTIF(U133:AB133,"*"&amp;'ICD codes-diseases'!$A$30&amp;"*"),"YES","NO"))))))))))))))))</f>
        <v>NO</v>
      </c>
      <c r="AE133" s="1" t="str">
        <f>IF(COUNTIF(U133:AB133,"*"&amp;'ICD codes-diseases'!$A$92&amp;"*"),"YES","NO")</f>
        <v>YES</v>
      </c>
      <c r="AF133" s="10" t="str">
        <f>IF(COUNTIF(U133:AB133,"*"&amp;'ICD codes-diseases'!$A$34&amp;"*"),"YES",IF(COUNTIF(U133:AB133,"*"&amp;'ICD codes-diseases'!$A$35&amp;"*"),"YES",IF(COUNTIF(U133:AB133,"*"&amp;'ICD codes-diseases'!$A$36&amp;"*"),"YES",IF(COUNTIF(U133:AB133,"*"&amp;'ICD codes-diseases'!$A$37&amp;"*"),"YES",IF(COUNTIF(U133:AB133,"*"&amp;'ICD codes-diseases'!$A$38&amp;"*"),"YES",IF(COUNTIF(U133:AB133,"*"&amp;'ICD codes-diseases'!$A$39&amp;"*"),"YES","NO"))))))</f>
        <v>NO</v>
      </c>
      <c r="AG133" s="1" t="str">
        <f>IF(COUNTIF(U133:AB133,'ICD codes-diseases'!$A$113),"YES","NO")</f>
        <v>NO</v>
      </c>
      <c r="AH133" s="1" t="str">
        <f>IF(COUNTIF(U133:AB133,"*"&amp;'ICD codes-diseases'!$A$96&amp;"*"),"YES",IF(COUNTIF(U133:AB133,"*"&amp;'ICD codes-diseases'!$A$97&amp;"*"),"YES",IF(COUNTIF(U133:AB133,"*"&amp;'ICD codes-diseases'!$A$98&amp;"*"),"YES",IF(COUNTIF(U133:AB133,"*"&amp;'ICD codes-diseases'!$A$99&amp;"*"),"YES",IF(COUNTIF(U133:AB133,"*"&amp;'ICD codes-diseases'!$A$100&amp;"*"),"YES",IF(COUNTIF(U133:AB133,"*"&amp;'ICD codes-diseases'!$A$101&amp;"*"),"YES",IF(COUNTIF(U133:AB133,"*"&amp;'ICD codes-diseases'!$A$102&amp;"*"),"YES",IF(COUNTIF(U133:AB133,"*"&amp;'ICD codes-diseases'!$A$103&amp;"*"),"YES","NO"))))))))</f>
        <v>NO</v>
      </c>
      <c r="AI133" s="1" t="str">
        <f>IF(COUNTIF(U133:AB133,"*"&amp;'ICD codes-diseases'!$A$116&amp;"*"),"YES",IF(COUNTIF(U133:AB133,"*"&amp;'ICD codes-diseases'!$A$117&amp;"*"),"YES","NO"))</f>
        <v>NO</v>
      </c>
      <c r="AJ133" s="1" t="str">
        <f>IF(COUNTIF(U133:AB133,"*"&amp;'ICD codes-diseases'!$A$206&amp;"*"),"YES","NO")</f>
        <v>NO</v>
      </c>
      <c r="AK133" s="1" t="str">
        <f>IF(COUNTIF(U133:AB133,"*"&amp;'ICD codes-diseases'!$A$217&amp;"*"),"YES","NO")</f>
        <v>NO</v>
      </c>
      <c r="AL133" s="1" t="str">
        <f>IF(COUNTIF(U133:AB133,"*"&amp;'ICD codes-diseases'!$A$216&amp;"*"),"YES","NO")</f>
        <v>NO</v>
      </c>
      <c r="AM133" s="1" t="str">
        <f>IF(COUNTIF(U133:AB133,"*"&amp;'ICD codes-diseases'!$A$73&amp;"*"),"YES",IF(COUNTIF(U133:AB133,"*"&amp;'ICD codes-diseases'!$A$74&amp;"*"),"YES",IF(COUNTIF(U133:AB133,"*"&amp;'ICD codes-diseases'!$A$75&amp;"*"),"YES","NO")))</f>
        <v>YES</v>
      </c>
      <c r="AN133" s="1" t="str">
        <f>IF(COUNTIF(U133:AB133,"*"&amp;'ICD codes-diseases'!$A$76&amp;"*"),"YES",IF(COUNTIF(U133:AB133,"*"&amp;'ICD codes-diseases'!$A$77&amp;"*"),"YES",IF(COUNTIF(U133:AB133,"*"&amp;'ICD codes-diseases'!$A$78&amp;"*"),"YES","NO")))</f>
        <v>NO</v>
      </c>
      <c r="AO133" s="1" t="str">
        <f>IF(COUNTIF(U133:AB133,"*"&amp;'ICD codes-diseases'!$A$209&amp;"*"),"YES",IF(COUNTIF(U133:AB133,"*"&amp;'ICD codes-diseases'!$A$212&amp;"*"),"YES","NO"))</f>
        <v>NO</v>
      </c>
      <c r="AP133" s="1" t="str">
        <f>IF(COUNTIF(U133:AB133,"*"&amp;'ICD codes-diseases'!$A$47&amp;"*"),"YES",IF(COUNTIF(U133:AB133,"*"&amp;'ICD codes-diseases'!$A$48&amp;"*"),"YES",IF(COUNTIF(U133:AB133,"*"&amp;'ICD codes-diseases'!$A$49&amp;"*"),"YES",IF(COUNTIF(U133:AB133,"*"&amp;'ICD codes-diseases'!$A$50&amp;"*"),"YES",IF(COUNTIF(U133:AB133,"*"&amp;'ICD codes-diseases'!$A$52&amp;"*"),"YES",IF(COUNTIF(U133:AB133,"*"&amp;'ICD codes-diseases'!$A$53&amp;"*"),"YES",IF(COUNTIF(U133:AB133,"*"&amp;'ICD codes-diseases'!$A$54&amp;"*"),"YES",IF(COUNTIF(U133:AB133,"*"&amp;'ICD codes-diseases'!$A$55&amp;"*"),"YES",IF(COUNTIF(U133:AB133,"*"&amp;'ICD codes-diseases'!$A$56&amp;"*"),"YES",IF(COUNTIF(U133:AB133,"*"&amp;'ICD codes-diseases'!$A$57&amp;"*"),"YES",IF(COUNTIF(U133:AB133,"*"&amp;'ICD codes-diseases'!$A$58&amp;"*"),"YES",IF(COUNTIF(U133:AB133,"*"&amp;'ICD codes-diseases'!$A$60&amp;"*"),"YES",IF(COUNTIF(U133:AB133,"*"&amp;'ICD codes-diseases'!$A$61&amp;"*"),"YES","NO")))))))))))))</f>
        <v>NO</v>
      </c>
      <c r="AQ133" s="10" t="b">
        <f t="shared" si="25"/>
        <v>0</v>
      </c>
      <c r="AR133">
        <v>5</v>
      </c>
      <c r="AS133">
        <v>5</v>
      </c>
      <c r="AT133">
        <v>5</v>
      </c>
      <c r="AU133">
        <v>5</v>
      </c>
      <c r="AV133" t="b">
        <f t="shared" si="26"/>
        <v>1</v>
      </c>
      <c r="AW133">
        <v>1</v>
      </c>
      <c r="AX133">
        <v>106</v>
      </c>
      <c r="AY133">
        <v>10</v>
      </c>
      <c r="AZ133">
        <v>0</v>
      </c>
      <c r="BA133">
        <v>3</v>
      </c>
      <c r="BB133">
        <v>5</v>
      </c>
      <c r="BC133">
        <v>0</v>
      </c>
      <c r="BD133">
        <v>1</v>
      </c>
      <c r="BE133">
        <f t="shared" si="33"/>
        <v>2</v>
      </c>
      <c r="BF133" t="s">
        <v>37</v>
      </c>
      <c r="BG133" t="s">
        <v>38</v>
      </c>
      <c r="BH133">
        <f t="shared" si="34"/>
        <v>0</v>
      </c>
      <c r="BI133" t="s">
        <v>37</v>
      </c>
      <c r="BJ133" t="s">
        <v>37</v>
      </c>
      <c r="BK133" t="s">
        <v>37</v>
      </c>
      <c r="BL133" t="b">
        <v>0</v>
      </c>
      <c r="BM133" s="16">
        <v>1</v>
      </c>
      <c r="BN133" s="16">
        <v>1</v>
      </c>
      <c r="BO133" s="16">
        <v>0</v>
      </c>
      <c r="BP133" s="16">
        <v>1</v>
      </c>
      <c r="BQ133" s="16">
        <v>4</v>
      </c>
      <c r="BR133" s="16">
        <v>1</v>
      </c>
      <c r="BS133" s="16">
        <v>0</v>
      </c>
      <c r="BT133" s="16">
        <v>4</v>
      </c>
      <c r="BU133" s="16">
        <v>0</v>
      </c>
      <c r="BV133" s="16">
        <v>0</v>
      </c>
      <c r="BW133" s="16">
        <v>0</v>
      </c>
      <c r="BX133" s="16">
        <v>3</v>
      </c>
      <c r="BY133" s="16">
        <v>4</v>
      </c>
      <c r="BZ133" s="16">
        <v>1</v>
      </c>
      <c r="CA133" s="16">
        <v>4</v>
      </c>
      <c r="CB133" s="16">
        <v>4</v>
      </c>
      <c r="CC133" s="18">
        <v>0</v>
      </c>
      <c r="CD133" s="18">
        <v>1</v>
      </c>
      <c r="CE133" s="18">
        <v>1</v>
      </c>
      <c r="CF133" s="18">
        <v>0</v>
      </c>
      <c r="CG133" s="18">
        <v>0</v>
      </c>
      <c r="CH133" s="18">
        <v>4</v>
      </c>
      <c r="CI133" s="18">
        <v>1</v>
      </c>
      <c r="CJ133" s="18">
        <v>4</v>
      </c>
      <c r="CK133" s="18">
        <v>0</v>
      </c>
      <c r="CL133" s="18">
        <v>0</v>
      </c>
      <c r="CM133" s="18">
        <v>0</v>
      </c>
      <c r="CN133" s="18">
        <v>1</v>
      </c>
      <c r="CO133" s="18">
        <v>3</v>
      </c>
      <c r="CP133" s="18">
        <v>4</v>
      </c>
      <c r="CQ133" s="18">
        <v>4</v>
      </c>
      <c r="CR133" s="18">
        <v>4</v>
      </c>
      <c r="CS133">
        <f t="shared" si="27"/>
        <v>9</v>
      </c>
      <c r="CT133">
        <f t="shared" si="28"/>
        <v>10</v>
      </c>
      <c r="CU133">
        <f t="shared" si="29"/>
        <v>2</v>
      </c>
      <c r="CV133">
        <f t="shared" si="30"/>
        <v>21</v>
      </c>
      <c r="CW133">
        <v>0</v>
      </c>
      <c r="CX133">
        <v>0</v>
      </c>
      <c r="CY133">
        <v>4</v>
      </c>
      <c r="CZ133" t="b">
        <v>1</v>
      </c>
    </row>
    <row r="134" spans="1:104" x14ac:dyDescent="0.35">
      <c r="A134" s="10">
        <v>133</v>
      </c>
      <c r="B134" t="s">
        <v>435</v>
      </c>
      <c r="C134" s="1">
        <v>19095</v>
      </c>
      <c r="D134" s="9">
        <f t="shared" si="35"/>
        <v>66</v>
      </c>
      <c r="E134" s="9">
        <f t="shared" si="31"/>
        <v>3</v>
      </c>
      <c r="F134" s="1">
        <v>43358</v>
      </c>
      <c r="G134" s="3">
        <v>43452</v>
      </c>
      <c r="H134" s="12">
        <f t="shared" si="32"/>
        <v>3.1000000000000005</v>
      </c>
      <c r="I134">
        <v>3</v>
      </c>
      <c r="J134">
        <v>0</v>
      </c>
      <c r="K134">
        <f t="shared" si="24"/>
        <v>6</v>
      </c>
      <c r="L134" t="b">
        <v>0</v>
      </c>
      <c r="M134" t="b">
        <v>0</v>
      </c>
      <c r="N134" t="b">
        <v>0</v>
      </c>
      <c r="O134" t="b">
        <v>0</v>
      </c>
      <c r="P134" t="b">
        <v>0</v>
      </c>
      <c r="Q134" t="b">
        <v>0</v>
      </c>
      <c r="R134" t="b">
        <v>0</v>
      </c>
      <c r="S134" t="b">
        <v>1</v>
      </c>
      <c r="T134" t="b">
        <v>0</v>
      </c>
      <c r="U134" t="s">
        <v>179</v>
      </c>
      <c r="V134" t="s">
        <v>147</v>
      </c>
      <c r="W134" t="s">
        <v>110</v>
      </c>
      <c r="X134" t="s">
        <v>178</v>
      </c>
      <c r="Y134" t="s">
        <v>180</v>
      </c>
      <c r="Z134" t="s">
        <v>79</v>
      </c>
      <c r="AC134" s="11" t="str">
        <f>IF(OR(INDEX(U134='ICD-codes-stroke'!$A$1:$A$20,)),"1",IF(OR(INDEX(U134='ICD-codes-stroke'!$A$22:$A$35,)),"2",IF(OR(INDEX(U134='ICD-codes-stroke'!$A$37:$A$64,)),"3","")))</f>
        <v>3</v>
      </c>
      <c r="AD134" s="1" t="str">
        <f>IF(COUNTIF(U134:AB134,"*"&amp;'ICD codes-diseases'!$A$15&amp;"*"),"YES",IF(COUNTIF(U134:AB134,"*"&amp;'ICD codes-diseases'!$A$16&amp;"*"),"YES",IF(COUNTIF(U134:AB134,"*"&amp;'ICD codes-diseases'!$A$17&amp;"*"),"YES",IF(COUNTIF(U134:AB134,"*"&amp;'ICD codes-diseases'!$A$18&amp;"*"),"YES",IF(COUNTIF(U134:AB134,"*"&amp;'ICD codes-diseases'!$A$19&amp;"*"),"YES",IF(COUNTIF(U134:AB134,"*"&amp;'ICD codes-diseases'!$A$20&amp;"*"),"YES",IF(COUNTIF(U134:AB134,"*"&amp;'ICD codes-diseases'!$A$21&amp;"*"),"YES",IF(COUNTIF(U134:AB134,"*"&amp;'ICD codes-diseases'!$A$22&amp;"*"),"YES",IF(COUNTIF(U134:AB134,"*"&amp;'ICD codes-diseases'!$A$23&amp;"*"),"YES",IF(COUNTIF(U134:AB134,"*"&amp;'ICD codes-diseases'!$A$24&amp;"*"),"YES",IF(COUNTIF(U134:AB134,"*"&amp;'ICD codes-diseases'!$A$25&amp;"*"),"YES",IF(COUNTIF(U134:AB134,"*"&amp;'ICD codes-diseases'!$A$26&amp;"*"),"YES",IF(COUNTIF(U134:AB134,"*"&amp;'ICD codes-diseases'!$A$27&amp;"*"),"YES",IF(COUNTIF(U134:AB134,"*"&amp;'ICD codes-diseases'!$A$28&amp;"*"),"YES",IF(COUNTIF(U134:AB134,"*"&amp;'ICD codes-diseases'!$A$29&amp;"*"),"YES",IF(COUNTIF(U134:AB134,"*"&amp;'ICD codes-diseases'!$A$30&amp;"*"),"YES","NO"))))))))))))))))</f>
        <v>NO</v>
      </c>
      <c r="AE134" s="1" t="str">
        <f>IF(COUNTIF(U134:AB134,"*"&amp;'ICD codes-diseases'!$A$92&amp;"*"),"YES","NO")</f>
        <v>NO</v>
      </c>
      <c r="AF134" s="10" t="str">
        <f>IF(COUNTIF(U134:AB134,"*"&amp;'ICD codes-diseases'!$A$34&amp;"*"),"YES",IF(COUNTIF(U134:AB134,"*"&amp;'ICD codes-diseases'!$A$35&amp;"*"),"YES",IF(COUNTIF(U134:AB134,"*"&amp;'ICD codes-diseases'!$A$36&amp;"*"),"YES",IF(COUNTIF(U134:AB134,"*"&amp;'ICD codes-diseases'!$A$37&amp;"*"),"YES",IF(COUNTIF(U134:AB134,"*"&amp;'ICD codes-diseases'!$A$38&amp;"*"),"YES",IF(COUNTIF(U134:AB134,"*"&amp;'ICD codes-diseases'!$A$39&amp;"*"),"YES","NO"))))))</f>
        <v>NO</v>
      </c>
      <c r="AG134" s="1" t="str">
        <f>IF(COUNTIF(U134:AB134,'ICD codes-diseases'!$A$113),"YES","NO")</f>
        <v>NO</v>
      </c>
      <c r="AH134" s="1" t="str">
        <f>IF(COUNTIF(U134:AB134,"*"&amp;'ICD codes-diseases'!$A$96&amp;"*"),"YES",IF(COUNTIF(U134:AB134,"*"&amp;'ICD codes-diseases'!$A$97&amp;"*"),"YES",IF(COUNTIF(U134:AB134,"*"&amp;'ICD codes-diseases'!$A$98&amp;"*"),"YES",IF(COUNTIF(U134:AB134,"*"&amp;'ICD codes-diseases'!$A$99&amp;"*"),"YES",IF(COUNTIF(U134:AB134,"*"&amp;'ICD codes-diseases'!$A$100&amp;"*"),"YES",IF(COUNTIF(U134:AB134,"*"&amp;'ICD codes-diseases'!$A$101&amp;"*"),"YES",IF(COUNTIF(U134:AB134,"*"&amp;'ICD codes-diseases'!$A$102&amp;"*"),"YES",IF(COUNTIF(U134:AB134,"*"&amp;'ICD codes-diseases'!$A$103&amp;"*"),"YES","NO"))))))))</f>
        <v>NO</v>
      </c>
      <c r="AI134" s="1" t="str">
        <f>IF(COUNTIF(U134:AB134,"*"&amp;'ICD codes-diseases'!$A$116&amp;"*"),"YES",IF(COUNTIF(U134:AB134,"*"&amp;'ICD codes-diseases'!$A$117&amp;"*"),"YES","NO"))</f>
        <v>NO</v>
      </c>
      <c r="AJ134" s="1" t="str">
        <f>IF(COUNTIF(U134:AB134,"*"&amp;'ICD codes-diseases'!$A$206&amp;"*"),"YES","NO")</f>
        <v>NO</v>
      </c>
      <c r="AK134" s="1" t="str">
        <f>IF(COUNTIF(U134:AB134,"*"&amp;'ICD codes-diseases'!$A$217&amp;"*"),"YES","NO")</f>
        <v>NO</v>
      </c>
      <c r="AL134" s="1" t="str">
        <f>IF(COUNTIF(U134:AB134,"*"&amp;'ICD codes-diseases'!$A$216&amp;"*"),"YES","NO")</f>
        <v>NO</v>
      </c>
      <c r="AM134" s="1" t="str">
        <f>IF(COUNTIF(U134:AB134,"*"&amp;'ICD codes-diseases'!$A$73&amp;"*"),"YES",IF(COUNTIF(U134:AB134,"*"&amp;'ICD codes-diseases'!$A$74&amp;"*"),"YES",IF(COUNTIF(U134:AB134,"*"&amp;'ICD codes-diseases'!$A$75&amp;"*"),"YES","NO")))</f>
        <v>NO</v>
      </c>
      <c r="AN134" s="1" t="str">
        <f>IF(COUNTIF(U134:AB134,"*"&amp;'ICD codes-diseases'!$A$76&amp;"*"),"YES",IF(COUNTIF(U134:AB134,"*"&amp;'ICD codes-diseases'!$A$77&amp;"*"),"YES",IF(COUNTIF(U134:AB134,"*"&amp;'ICD codes-diseases'!$A$78&amp;"*"),"YES","NO")))</f>
        <v>NO</v>
      </c>
      <c r="AO134" s="1" t="str">
        <f>IF(COUNTIF(U134:AB134,"*"&amp;'ICD codes-diseases'!$A$209&amp;"*"),"YES",IF(COUNTIF(U134:AB134,"*"&amp;'ICD codes-diseases'!$A$212&amp;"*"),"YES","NO"))</f>
        <v>YES</v>
      </c>
      <c r="AP134" s="1" t="str">
        <f>IF(COUNTIF(U134:AB134,"*"&amp;'ICD codes-diseases'!$A$47&amp;"*"),"YES",IF(COUNTIF(U134:AB134,"*"&amp;'ICD codes-diseases'!$A$48&amp;"*"),"YES",IF(COUNTIF(U134:AB134,"*"&amp;'ICD codes-diseases'!$A$49&amp;"*"),"YES",IF(COUNTIF(U134:AB134,"*"&amp;'ICD codes-diseases'!$A$50&amp;"*"),"YES",IF(COUNTIF(U134:AB134,"*"&amp;'ICD codes-diseases'!$A$52&amp;"*"),"YES",IF(COUNTIF(U134:AB134,"*"&amp;'ICD codes-diseases'!$A$53&amp;"*"),"YES",IF(COUNTIF(U134:AB134,"*"&amp;'ICD codes-diseases'!$A$54&amp;"*"),"YES",IF(COUNTIF(U134:AB134,"*"&amp;'ICD codes-diseases'!$A$55&amp;"*"),"YES",IF(COUNTIF(U134:AB134,"*"&amp;'ICD codes-diseases'!$A$56&amp;"*"),"YES",IF(COUNTIF(U134:AB134,"*"&amp;'ICD codes-diseases'!$A$57&amp;"*"),"YES",IF(COUNTIF(U134:AB134,"*"&amp;'ICD codes-diseases'!$A$58&amp;"*"),"YES",IF(COUNTIF(U134:AB134,"*"&amp;'ICD codes-diseases'!$A$60&amp;"*"),"YES",IF(COUNTIF(U134:AB134,"*"&amp;'ICD codes-diseases'!$A$61&amp;"*"),"YES","NO")))))))))))))</f>
        <v>NO</v>
      </c>
      <c r="AQ134" s="10" t="b">
        <f t="shared" si="25"/>
        <v>1</v>
      </c>
      <c r="AR134">
        <v>0</v>
      </c>
      <c r="AS134">
        <v>5</v>
      </c>
      <c r="AT134">
        <v>5</v>
      </c>
      <c r="AU134">
        <v>5</v>
      </c>
      <c r="AV134" t="b">
        <f t="shared" si="26"/>
        <v>1</v>
      </c>
      <c r="AW134">
        <v>1</v>
      </c>
      <c r="AX134">
        <v>47</v>
      </c>
      <c r="AY134">
        <v>0</v>
      </c>
      <c r="AZ134">
        <v>3</v>
      </c>
      <c r="BA134">
        <v>1</v>
      </c>
      <c r="BB134">
        <v>5</v>
      </c>
      <c r="BC134">
        <v>0</v>
      </c>
      <c r="BD134">
        <v>3</v>
      </c>
      <c r="BE134">
        <f t="shared" si="33"/>
        <v>2</v>
      </c>
      <c r="BF134" t="s">
        <v>37</v>
      </c>
      <c r="BG134" t="s">
        <v>38</v>
      </c>
      <c r="BH134">
        <f t="shared" si="34"/>
        <v>2</v>
      </c>
      <c r="BI134" t="s">
        <v>37</v>
      </c>
      <c r="BJ134" t="s">
        <v>38</v>
      </c>
      <c r="BK134" t="s">
        <v>37</v>
      </c>
      <c r="BL134" t="b">
        <v>1</v>
      </c>
      <c r="BM134" s="16">
        <v>4</v>
      </c>
      <c r="BN134" s="16">
        <v>4</v>
      </c>
      <c r="BO134" s="16">
        <v>4</v>
      </c>
      <c r="BP134" s="16">
        <v>4</v>
      </c>
      <c r="BQ134" s="16">
        <v>5</v>
      </c>
      <c r="BR134" s="16">
        <v>4</v>
      </c>
      <c r="BS134" s="16">
        <v>4</v>
      </c>
      <c r="BT134" s="16">
        <v>4</v>
      </c>
      <c r="BU134" s="16">
        <v>4</v>
      </c>
      <c r="BV134" s="16">
        <v>4</v>
      </c>
      <c r="BW134" s="16">
        <v>4</v>
      </c>
      <c r="BX134" s="16">
        <v>4</v>
      </c>
      <c r="BY134" s="16">
        <v>4</v>
      </c>
      <c r="BZ134" s="16">
        <v>4</v>
      </c>
      <c r="CA134" s="16">
        <v>4</v>
      </c>
      <c r="CB134" s="16">
        <v>4</v>
      </c>
      <c r="CC134" s="18">
        <v>5</v>
      </c>
      <c r="CD134" s="18">
        <v>4</v>
      </c>
      <c r="CE134" s="18">
        <v>5</v>
      </c>
      <c r="CF134" s="18">
        <v>5</v>
      </c>
      <c r="CG134" s="18">
        <v>4</v>
      </c>
      <c r="CH134" s="18">
        <v>4</v>
      </c>
      <c r="CI134" s="18">
        <v>4</v>
      </c>
      <c r="CJ134" s="18">
        <v>4</v>
      </c>
      <c r="CK134" s="18">
        <v>5</v>
      </c>
      <c r="CL134" s="18">
        <v>5</v>
      </c>
      <c r="CM134" s="18">
        <v>4</v>
      </c>
      <c r="CN134" s="18">
        <v>4</v>
      </c>
      <c r="CO134" s="18">
        <v>4</v>
      </c>
      <c r="CP134" s="18">
        <v>4</v>
      </c>
      <c r="CQ134" s="18">
        <v>4</v>
      </c>
      <c r="CR134" s="18">
        <v>4</v>
      </c>
      <c r="CS134">
        <f t="shared" si="27"/>
        <v>0</v>
      </c>
      <c r="CT134">
        <f t="shared" si="28"/>
        <v>32</v>
      </c>
      <c r="CU134">
        <f t="shared" si="29"/>
        <v>0</v>
      </c>
      <c r="CV134">
        <f t="shared" si="30"/>
        <v>32</v>
      </c>
      <c r="CW134">
        <v>2</v>
      </c>
      <c r="CX134">
        <v>2</v>
      </c>
      <c r="CY134">
        <v>2</v>
      </c>
      <c r="CZ134" t="b">
        <v>1</v>
      </c>
    </row>
    <row r="135" spans="1:104" x14ac:dyDescent="0.35">
      <c r="A135" s="10">
        <v>134</v>
      </c>
      <c r="B135" t="s">
        <v>435</v>
      </c>
      <c r="C135" s="1">
        <v>27186</v>
      </c>
      <c r="D135" s="9">
        <f t="shared" si="35"/>
        <v>44</v>
      </c>
      <c r="E135" s="9">
        <f t="shared" si="31"/>
        <v>1</v>
      </c>
      <c r="F135" s="1">
        <v>43404</v>
      </c>
      <c r="G135" s="3">
        <v>43452</v>
      </c>
      <c r="H135" s="12">
        <f t="shared" si="32"/>
        <v>1.6</v>
      </c>
      <c r="I135">
        <v>4</v>
      </c>
      <c r="J135">
        <v>2</v>
      </c>
      <c r="K135">
        <f t="shared" si="24"/>
        <v>1</v>
      </c>
      <c r="L135" t="b">
        <v>1</v>
      </c>
      <c r="M135" t="b">
        <v>0</v>
      </c>
      <c r="N135" t="b">
        <v>0</v>
      </c>
      <c r="O135" t="b">
        <v>0</v>
      </c>
      <c r="P135" t="b">
        <v>0</v>
      </c>
      <c r="Q135" t="b">
        <v>0</v>
      </c>
      <c r="R135" t="b">
        <v>0</v>
      </c>
      <c r="S135" t="b">
        <v>0</v>
      </c>
      <c r="T135" t="b">
        <v>0</v>
      </c>
      <c r="U135" t="s">
        <v>69</v>
      </c>
      <c r="V135" t="s">
        <v>51</v>
      </c>
      <c r="W135" t="s">
        <v>267</v>
      </c>
      <c r="X135" t="s">
        <v>56</v>
      </c>
      <c r="Y135" t="s">
        <v>77</v>
      </c>
      <c r="AC135" s="11" t="str">
        <f>IF(OR(INDEX(U135='ICD-codes-stroke'!$A$1:$A$20,)),"1",IF(OR(INDEX(U135='ICD-codes-stroke'!$A$22:$A$35,)),"2",IF(OR(INDEX(U135='ICD-codes-stroke'!$A$37:$A$64,)),"3","")))</f>
        <v>3</v>
      </c>
      <c r="AD135" s="1" t="str">
        <f>IF(COUNTIF(U135:AB135,"*"&amp;'ICD codes-diseases'!$A$15&amp;"*"),"YES",IF(COUNTIF(U135:AB135,"*"&amp;'ICD codes-diseases'!$A$16&amp;"*"),"YES",IF(COUNTIF(U135:AB135,"*"&amp;'ICD codes-diseases'!$A$17&amp;"*"),"YES",IF(COUNTIF(U135:AB135,"*"&amp;'ICD codes-diseases'!$A$18&amp;"*"),"YES",IF(COUNTIF(U135:AB135,"*"&amp;'ICD codes-diseases'!$A$19&amp;"*"),"YES",IF(COUNTIF(U135:AB135,"*"&amp;'ICD codes-diseases'!$A$20&amp;"*"),"YES",IF(COUNTIF(U135:AB135,"*"&amp;'ICD codes-diseases'!$A$21&amp;"*"),"YES",IF(COUNTIF(U135:AB135,"*"&amp;'ICD codes-diseases'!$A$22&amp;"*"),"YES",IF(COUNTIF(U135:AB135,"*"&amp;'ICD codes-diseases'!$A$23&amp;"*"),"YES",IF(COUNTIF(U135:AB135,"*"&amp;'ICD codes-diseases'!$A$24&amp;"*"),"YES",IF(COUNTIF(U135:AB135,"*"&amp;'ICD codes-diseases'!$A$25&amp;"*"),"YES",IF(COUNTIF(U135:AB135,"*"&amp;'ICD codes-diseases'!$A$26&amp;"*"),"YES",IF(COUNTIF(U135:AB135,"*"&amp;'ICD codes-diseases'!$A$27&amp;"*"),"YES",IF(COUNTIF(U135:AB135,"*"&amp;'ICD codes-diseases'!$A$28&amp;"*"),"YES",IF(COUNTIF(U135:AB135,"*"&amp;'ICD codes-diseases'!$A$29&amp;"*"),"YES",IF(COUNTIF(U135:AB135,"*"&amp;'ICD codes-diseases'!$A$30&amp;"*"),"YES","NO"))))))))))))))))</f>
        <v>YES</v>
      </c>
      <c r="AE135" s="1" t="str">
        <f>IF(COUNTIF(U135:AB135,"*"&amp;'ICD codes-diseases'!$A$92&amp;"*"),"YES","NO")</f>
        <v>NO</v>
      </c>
      <c r="AF135" s="10" t="str">
        <f>IF(COUNTIF(U135:AB135,"*"&amp;'ICD codes-diseases'!$A$34&amp;"*"),"YES",IF(COUNTIF(U135:AB135,"*"&amp;'ICD codes-diseases'!$A$35&amp;"*"),"YES",IF(COUNTIF(U135:AB135,"*"&amp;'ICD codes-diseases'!$A$36&amp;"*"),"YES",IF(COUNTIF(U135:AB135,"*"&amp;'ICD codes-diseases'!$A$37&amp;"*"),"YES",IF(COUNTIF(U135:AB135,"*"&amp;'ICD codes-diseases'!$A$38&amp;"*"),"YES",IF(COUNTIF(U135:AB135,"*"&amp;'ICD codes-diseases'!$A$39&amp;"*"),"YES","NO"))))))</f>
        <v>NO</v>
      </c>
      <c r="AG135" s="1" t="str">
        <f>IF(COUNTIF(U135:AB135,'ICD codes-diseases'!$A$113),"YES","NO")</f>
        <v>NO</v>
      </c>
      <c r="AH135" s="1" t="str">
        <f>IF(COUNTIF(U135:AB135,"*"&amp;'ICD codes-diseases'!$A$96&amp;"*"),"YES",IF(COUNTIF(U135:AB135,"*"&amp;'ICD codes-diseases'!$A$97&amp;"*"),"YES",IF(COUNTIF(U135:AB135,"*"&amp;'ICD codes-diseases'!$A$98&amp;"*"),"YES",IF(COUNTIF(U135:AB135,"*"&amp;'ICD codes-diseases'!$A$99&amp;"*"),"YES",IF(COUNTIF(U135:AB135,"*"&amp;'ICD codes-diseases'!$A$100&amp;"*"),"YES",IF(COUNTIF(U135:AB135,"*"&amp;'ICD codes-diseases'!$A$101&amp;"*"),"YES",IF(COUNTIF(U135:AB135,"*"&amp;'ICD codes-diseases'!$A$102&amp;"*"),"YES",IF(COUNTIF(U135:AB135,"*"&amp;'ICD codes-diseases'!$A$103&amp;"*"),"YES","NO"))))))))</f>
        <v>NO</v>
      </c>
      <c r="AI135" s="1" t="str">
        <f>IF(COUNTIF(U135:AB135,"*"&amp;'ICD codes-diseases'!$A$116&amp;"*"),"YES",IF(COUNTIF(U135:AB135,"*"&amp;'ICD codes-diseases'!$A$117&amp;"*"),"YES","NO"))</f>
        <v>NO</v>
      </c>
      <c r="AJ135" s="1" t="str">
        <f>IF(COUNTIF(U135:AB135,"*"&amp;'ICD codes-diseases'!$A$206&amp;"*"),"YES","NO")</f>
        <v>NO</v>
      </c>
      <c r="AK135" s="1" t="str">
        <f>IF(COUNTIF(U135:AB135,"*"&amp;'ICD codes-diseases'!$A$217&amp;"*"),"YES","NO")</f>
        <v>NO</v>
      </c>
      <c r="AL135" s="1" t="str">
        <f>IF(COUNTIF(U135:AB135,"*"&amp;'ICD codes-diseases'!$A$216&amp;"*"),"YES","NO")</f>
        <v>NO</v>
      </c>
      <c r="AM135" s="1" t="str">
        <f>IF(COUNTIF(U135:AB135,"*"&amp;'ICD codes-diseases'!$A$73&amp;"*"),"YES",IF(COUNTIF(U135:AB135,"*"&amp;'ICD codes-diseases'!$A$74&amp;"*"),"YES",IF(COUNTIF(U135:AB135,"*"&amp;'ICD codes-diseases'!$A$75&amp;"*"),"YES","NO")))</f>
        <v>YES</v>
      </c>
      <c r="AN135" s="1" t="str">
        <f>IF(COUNTIF(U135:AB135,"*"&amp;'ICD codes-diseases'!$A$76&amp;"*"),"YES",IF(COUNTIF(U135:AB135,"*"&amp;'ICD codes-diseases'!$A$77&amp;"*"),"YES",IF(COUNTIF(U135:AB135,"*"&amp;'ICD codes-diseases'!$A$78&amp;"*"),"YES","NO")))</f>
        <v>NO</v>
      </c>
      <c r="AO135" s="1" t="str">
        <f>IF(COUNTIF(U135:AB135,"*"&amp;'ICD codes-diseases'!$A$209&amp;"*"),"YES",IF(COUNTIF(U135:AB135,"*"&amp;'ICD codes-diseases'!$A$212&amp;"*"),"YES","NO"))</f>
        <v>NO</v>
      </c>
      <c r="AP135" s="1" t="str">
        <f>IF(COUNTIF(U135:AB135,"*"&amp;'ICD codes-diseases'!$A$47&amp;"*"),"YES",IF(COUNTIF(U135:AB135,"*"&amp;'ICD codes-diseases'!$A$48&amp;"*"),"YES",IF(COUNTIF(U135:AB135,"*"&amp;'ICD codes-diseases'!$A$49&amp;"*"),"YES",IF(COUNTIF(U135:AB135,"*"&amp;'ICD codes-diseases'!$A$50&amp;"*"),"YES",IF(COUNTIF(U135:AB135,"*"&amp;'ICD codes-diseases'!$A$52&amp;"*"),"YES",IF(COUNTIF(U135:AB135,"*"&amp;'ICD codes-diseases'!$A$53&amp;"*"),"YES",IF(COUNTIF(U135:AB135,"*"&amp;'ICD codes-diseases'!$A$54&amp;"*"),"YES",IF(COUNTIF(U135:AB135,"*"&amp;'ICD codes-diseases'!$A$55&amp;"*"),"YES",IF(COUNTIF(U135:AB135,"*"&amp;'ICD codes-diseases'!$A$56&amp;"*"),"YES",IF(COUNTIF(U135:AB135,"*"&amp;'ICD codes-diseases'!$A$57&amp;"*"),"YES",IF(COUNTIF(U135:AB135,"*"&amp;'ICD codes-diseases'!$A$58&amp;"*"),"YES",IF(COUNTIF(U135:AB135,"*"&amp;'ICD codes-diseases'!$A$60&amp;"*"),"YES",IF(COUNTIF(U135:AB135,"*"&amp;'ICD codes-diseases'!$A$61&amp;"*"),"YES","NO")))))))))))))</f>
        <v>NO</v>
      </c>
      <c r="AQ135" s="10" t="b">
        <f t="shared" si="25"/>
        <v>1</v>
      </c>
      <c r="AR135">
        <v>0</v>
      </c>
      <c r="AS135">
        <v>5</v>
      </c>
      <c r="AT135">
        <v>5</v>
      </c>
      <c r="AU135">
        <v>5</v>
      </c>
      <c r="AV135" t="b">
        <f t="shared" si="26"/>
        <v>1</v>
      </c>
      <c r="AW135">
        <v>1</v>
      </c>
      <c r="AX135">
        <v>54</v>
      </c>
      <c r="AY135">
        <v>60</v>
      </c>
      <c r="AZ135">
        <v>2</v>
      </c>
      <c r="BA135">
        <v>3</v>
      </c>
      <c r="BB135">
        <v>5</v>
      </c>
      <c r="BC135">
        <v>1</v>
      </c>
      <c r="BD135">
        <v>2</v>
      </c>
      <c r="BE135">
        <f t="shared" si="33"/>
        <v>2</v>
      </c>
      <c r="BF135" t="s">
        <v>37</v>
      </c>
      <c r="BG135" t="s">
        <v>38</v>
      </c>
      <c r="BH135">
        <f t="shared" si="34"/>
        <v>0</v>
      </c>
      <c r="BI135" t="s">
        <v>37</v>
      </c>
      <c r="BJ135" t="s">
        <v>37</v>
      </c>
      <c r="BK135" t="s">
        <v>37</v>
      </c>
      <c r="BL135" t="b">
        <v>0</v>
      </c>
      <c r="BM135" s="16">
        <v>5</v>
      </c>
      <c r="BN135" s="16">
        <v>5</v>
      </c>
      <c r="BO135" s="16">
        <v>4</v>
      </c>
      <c r="BP135" s="16">
        <v>4</v>
      </c>
      <c r="BQ135" s="16">
        <v>4</v>
      </c>
      <c r="BR135" s="16">
        <v>4</v>
      </c>
      <c r="BS135" s="16">
        <v>4</v>
      </c>
      <c r="BT135" s="16">
        <v>4</v>
      </c>
      <c r="BU135" s="16">
        <v>5</v>
      </c>
      <c r="BV135" s="16">
        <v>5</v>
      </c>
      <c r="BW135" s="16">
        <v>4</v>
      </c>
      <c r="BX135" s="16">
        <v>4</v>
      </c>
      <c r="BY135" s="16">
        <v>4</v>
      </c>
      <c r="BZ135" s="16">
        <v>4</v>
      </c>
      <c r="CA135" s="16">
        <v>4</v>
      </c>
      <c r="CB135" s="16">
        <v>4</v>
      </c>
      <c r="CC135" s="18">
        <v>1</v>
      </c>
      <c r="CD135" s="18">
        <v>1</v>
      </c>
      <c r="CE135" s="18">
        <v>1</v>
      </c>
      <c r="CF135" s="18">
        <v>4</v>
      </c>
      <c r="CG135" s="18">
        <v>1</v>
      </c>
      <c r="CH135" s="18">
        <v>4</v>
      </c>
      <c r="CI135" s="18">
        <v>4</v>
      </c>
      <c r="CJ135" s="18">
        <v>4</v>
      </c>
      <c r="CK135" s="18">
        <v>0</v>
      </c>
      <c r="CL135" s="18">
        <v>0</v>
      </c>
      <c r="CM135" s="18">
        <v>0</v>
      </c>
      <c r="CN135" s="18">
        <v>0</v>
      </c>
      <c r="CO135" s="18">
        <v>1</v>
      </c>
      <c r="CP135" s="18">
        <v>4</v>
      </c>
      <c r="CQ135" s="18">
        <v>4</v>
      </c>
      <c r="CR135" s="18">
        <v>4</v>
      </c>
      <c r="CS135">
        <f t="shared" si="27"/>
        <v>5</v>
      </c>
      <c r="CT135">
        <f t="shared" si="28"/>
        <v>23</v>
      </c>
      <c r="CU135">
        <f t="shared" si="29"/>
        <v>0</v>
      </c>
      <c r="CV135">
        <f t="shared" si="30"/>
        <v>28</v>
      </c>
      <c r="CW135">
        <v>2</v>
      </c>
      <c r="CX135">
        <v>0</v>
      </c>
      <c r="CY135">
        <v>2</v>
      </c>
      <c r="CZ135" t="b">
        <v>1</v>
      </c>
    </row>
    <row r="136" spans="1:104" x14ac:dyDescent="0.35">
      <c r="A136" s="10">
        <v>135</v>
      </c>
      <c r="B136" t="s">
        <v>436</v>
      </c>
      <c r="C136" s="1">
        <v>25605</v>
      </c>
      <c r="D136" s="9">
        <f t="shared" si="35"/>
        <v>48</v>
      </c>
      <c r="E136" s="9">
        <f t="shared" si="31"/>
        <v>1</v>
      </c>
      <c r="F136" s="1">
        <v>43417</v>
      </c>
      <c r="G136" s="3">
        <v>43474</v>
      </c>
      <c r="H136" s="12">
        <f t="shared" si="32"/>
        <v>1.8666666666666667</v>
      </c>
      <c r="I136">
        <v>5</v>
      </c>
      <c r="J136">
        <v>2</v>
      </c>
      <c r="K136">
        <f t="shared" si="24"/>
        <v>2</v>
      </c>
      <c r="L136" t="b">
        <v>0</v>
      </c>
      <c r="M136" t="b">
        <v>1</v>
      </c>
      <c r="N136" t="b">
        <v>0</v>
      </c>
      <c r="O136" t="b">
        <v>0</v>
      </c>
      <c r="P136" t="b">
        <v>0</v>
      </c>
      <c r="Q136" t="b">
        <v>0</v>
      </c>
      <c r="R136" t="b">
        <v>0</v>
      </c>
      <c r="S136" t="b">
        <v>0</v>
      </c>
      <c r="T136" t="b">
        <v>0</v>
      </c>
      <c r="U136" t="s">
        <v>69</v>
      </c>
      <c r="V136" t="s">
        <v>51</v>
      </c>
      <c r="W136" t="s">
        <v>48</v>
      </c>
      <c r="X136" t="s">
        <v>54</v>
      </c>
      <c r="Y136" t="s">
        <v>70</v>
      </c>
      <c r="Z136" t="s">
        <v>49</v>
      </c>
      <c r="AC136" s="11" t="str">
        <f>IF(OR(INDEX(U136='ICD-codes-stroke'!$A$1:$A$20,)),"1",IF(OR(INDEX(U136='ICD-codes-stroke'!$A$22:$A$35,)),"2",IF(OR(INDEX(U136='ICD-codes-stroke'!$A$37:$A$64,)),"3","")))</f>
        <v>3</v>
      </c>
      <c r="AD136" s="1" t="str">
        <f>IF(COUNTIF(U136:AB136,"*"&amp;'ICD codes-diseases'!$A$15&amp;"*"),"YES",IF(COUNTIF(U136:AB136,"*"&amp;'ICD codes-diseases'!$A$16&amp;"*"),"YES",IF(COUNTIF(U136:AB136,"*"&amp;'ICD codes-diseases'!$A$17&amp;"*"),"YES",IF(COUNTIF(U136:AB136,"*"&amp;'ICD codes-diseases'!$A$18&amp;"*"),"YES",IF(COUNTIF(U136:AB136,"*"&amp;'ICD codes-diseases'!$A$19&amp;"*"),"YES",IF(COUNTIF(U136:AB136,"*"&amp;'ICD codes-diseases'!$A$20&amp;"*"),"YES",IF(COUNTIF(U136:AB136,"*"&amp;'ICD codes-diseases'!$A$21&amp;"*"),"YES",IF(COUNTIF(U136:AB136,"*"&amp;'ICD codes-diseases'!$A$22&amp;"*"),"YES",IF(COUNTIF(U136:AB136,"*"&amp;'ICD codes-diseases'!$A$23&amp;"*"),"YES",IF(COUNTIF(U136:AB136,"*"&amp;'ICD codes-diseases'!$A$24&amp;"*"),"YES",IF(COUNTIF(U136:AB136,"*"&amp;'ICD codes-diseases'!$A$25&amp;"*"),"YES",IF(COUNTIF(U136:AB136,"*"&amp;'ICD codes-diseases'!$A$26&amp;"*"),"YES",IF(COUNTIF(U136:AB136,"*"&amp;'ICD codes-diseases'!$A$27&amp;"*"),"YES",IF(COUNTIF(U136:AB136,"*"&amp;'ICD codes-diseases'!$A$28&amp;"*"),"YES",IF(COUNTIF(U136:AB136,"*"&amp;'ICD codes-diseases'!$A$29&amp;"*"),"YES",IF(COUNTIF(U136:AB136,"*"&amp;'ICD codes-diseases'!$A$30&amp;"*"),"YES","NO"))))))))))))))))</f>
        <v>NO</v>
      </c>
      <c r="AE136" s="1" t="str">
        <f>IF(COUNTIF(U136:AB136,"*"&amp;'ICD codes-diseases'!$A$92&amp;"*"),"YES","NO")</f>
        <v>YES</v>
      </c>
      <c r="AF136" s="10" t="str">
        <f>IF(COUNTIF(U136:AB136,"*"&amp;'ICD codes-diseases'!$A$34&amp;"*"),"YES",IF(COUNTIF(U136:AB136,"*"&amp;'ICD codes-diseases'!$A$35&amp;"*"),"YES",IF(COUNTIF(U136:AB136,"*"&amp;'ICD codes-diseases'!$A$36&amp;"*"),"YES",IF(COUNTIF(U136:AB136,"*"&amp;'ICD codes-diseases'!$A$37&amp;"*"),"YES",IF(COUNTIF(U136:AB136,"*"&amp;'ICD codes-diseases'!$A$38&amp;"*"),"YES",IF(COUNTIF(U136:AB136,"*"&amp;'ICD codes-diseases'!$A$39&amp;"*"),"YES","NO"))))))</f>
        <v>NO</v>
      </c>
      <c r="AG136" s="1" t="str">
        <f>IF(COUNTIF(U136:AB136,'ICD codes-diseases'!$A$113),"YES","NO")</f>
        <v>NO</v>
      </c>
      <c r="AH136" s="1" t="str">
        <f>IF(COUNTIF(U136:AB136,"*"&amp;'ICD codes-diseases'!$A$96&amp;"*"),"YES",IF(COUNTIF(U136:AB136,"*"&amp;'ICD codes-diseases'!$A$97&amp;"*"),"YES",IF(COUNTIF(U136:AB136,"*"&amp;'ICD codes-diseases'!$A$98&amp;"*"),"YES",IF(COUNTIF(U136:AB136,"*"&amp;'ICD codes-diseases'!$A$99&amp;"*"),"YES",IF(COUNTIF(U136:AB136,"*"&amp;'ICD codes-diseases'!$A$100&amp;"*"),"YES",IF(COUNTIF(U136:AB136,"*"&amp;'ICD codes-diseases'!$A$101&amp;"*"),"YES",IF(COUNTIF(U136:AB136,"*"&amp;'ICD codes-diseases'!$A$102&amp;"*"),"YES",IF(COUNTIF(U136:AB136,"*"&amp;'ICD codes-diseases'!$A$103&amp;"*"),"YES","NO"))))))))</f>
        <v>NO</v>
      </c>
      <c r="AI136" s="1" t="str">
        <f>IF(COUNTIF(U136:AB136,"*"&amp;'ICD codes-diseases'!$A$116&amp;"*"),"YES",IF(COUNTIF(U136:AB136,"*"&amp;'ICD codes-diseases'!$A$117&amp;"*"),"YES","NO"))</f>
        <v>NO</v>
      </c>
      <c r="AJ136" s="1" t="str">
        <f>IF(COUNTIF(U136:AB136,"*"&amp;'ICD codes-diseases'!$A$206&amp;"*"),"YES","NO")</f>
        <v>NO</v>
      </c>
      <c r="AK136" s="1" t="str">
        <f>IF(COUNTIF(U136:AB136,"*"&amp;'ICD codes-diseases'!$A$217&amp;"*"),"YES","NO")</f>
        <v>NO</v>
      </c>
      <c r="AL136" s="1" t="str">
        <f>IF(COUNTIF(U136:AB136,"*"&amp;'ICD codes-diseases'!$A$216&amp;"*"),"YES","NO")</f>
        <v>NO</v>
      </c>
      <c r="AM136" s="1" t="str">
        <f>IF(COUNTIF(U136:AB136,"*"&amp;'ICD codes-diseases'!$A$73&amp;"*"),"YES",IF(COUNTIF(U136:AB136,"*"&amp;'ICD codes-diseases'!$A$74&amp;"*"),"YES",IF(COUNTIF(U136:AB136,"*"&amp;'ICD codes-diseases'!$A$75&amp;"*"),"YES","NO")))</f>
        <v>YES</v>
      </c>
      <c r="AN136" s="1" t="str">
        <f>IF(COUNTIF(U136:AB136,"*"&amp;'ICD codes-diseases'!$A$76&amp;"*"),"YES",IF(COUNTIF(U136:AB136,"*"&amp;'ICD codes-diseases'!$A$77&amp;"*"),"YES",IF(COUNTIF(U136:AB136,"*"&amp;'ICD codes-diseases'!$A$78&amp;"*"),"YES","NO")))</f>
        <v>NO</v>
      </c>
      <c r="AO136" s="1" t="str">
        <f>IF(COUNTIF(U136:AB136,"*"&amp;'ICD codes-diseases'!$A$209&amp;"*"),"YES",IF(COUNTIF(U136:AB136,"*"&amp;'ICD codes-diseases'!$A$212&amp;"*"),"YES","NO"))</f>
        <v>NO</v>
      </c>
      <c r="AP136" s="1" t="str">
        <f>IF(COUNTIF(U136:AB136,"*"&amp;'ICD codes-diseases'!$A$47&amp;"*"),"YES",IF(COUNTIF(U136:AB136,"*"&amp;'ICD codes-diseases'!$A$48&amp;"*"),"YES",IF(COUNTIF(U136:AB136,"*"&amp;'ICD codes-diseases'!$A$49&amp;"*"),"YES",IF(COUNTIF(U136:AB136,"*"&amp;'ICD codes-diseases'!$A$50&amp;"*"),"YES",IF(COUNTIF(U136:AB136,"*"&amp;'ICD codes-diseases'!$A$52&amp;"*"),"YES",IF(COUNTIF(U136:AB136,"*"&amp;'ICD codes-diseases'!$A$53&amp;"*"),"YES",IF(COUNTIF(U136:AB136,"*"&amp;'ICD codes-diseases'!$A$54&amp;"*"),"YES",IF(COUNTIF(U136:AB136,"*"&amp;'ICD codes-diseases'!$A$55&amp;"*"),"YES",IF(COUNTIF(U136:AB136,"*"&amp;'ICD codes-diseases'!$A$56&amp;"*"),"YES",IF(COUNTIF(U136:AB136,"*"&amp;'ICD codes-diseases'!$A$57&amp;"*"),"YES",IF(COUNTIF(U136:AB136,"*"&amp;'ICD codes-diseases'!$A$58&amp;"*"),"YES",IF(COUNTIF(U136:AB136,"*"&amp;'ICD codes-diseases'!$A$60&amp;"*"),"YES",IF(COUNTIF(U136:AB136,"*"&amp;'ICD codes-diseases'!$A$61&amp;"*"),"YES","NO")))))))))))))</f>
        <v>NO</v>
      </c>
      <c r="AQ136" s="10" t="b">
        <f t="shared" si="25"/>
        <v>0</v>
      </c>
      <c r="AR136">
        <v>5</v>
      </c>
      <c r="AS136">
        <v>5</v>
      </c>
      <c r="AT136">
        <v>5</v>
      </c>
      <c r="AU136">
        <v>5</v>
      </c>
      <c r="AV136" t="b">
        <f t="shared" si="26"/>
        <v>1</v>
      </c>
      <c r="AW136">
        <v>1</v>
      </c>
      <c r="AX136">
        <v>31</v>
      </c>
      <c r="AY136">
        <v>15</v>
      </c>
      <c r="AZ136">
        <v>0</v>
      </c>
      <c r="BA136">
        <v>3</v>
      </c>
      <c r="BB136">
        <v>2</v>
      </c>
      <c r="BC136">
        <v>0</v>
      </c>
      <c r="BD136">
        <v>1</v>
      </c>
      <c r="BE136">
        <f t="shared" si="33"/>
        <v>2</v>
      </c>
      <c r="BF136" t="s">
        <v>37</v>
      </c>
      <c r="BG136" t="s">
        <v>38</v>
      </c>
      <c r="BH136">
        <f t="shared" si="34"/>
        <v>1</v>
      </c>
      <c r="BI136" t="s">
        <v>38</v>
      </c>
      <c r="BJ136" t="s">
        <v>37</v>
      </c>
      <c r="BK136" t="s">
        <v>37</v>
      </c>
      <c r="BL136" t="b">
        <v>0</v>
      </c>
      <c r="BM136" s="16">
        <v>0</v>
      </c>
      <c r="BN136" s="16">
        <v>0</v>
      </c>
      <c r="BO136" s="16">
        <v>0</v>
      </c>
      <c r="BP136" s="16">
        <v>0</v>
      </c>
      <c r="BQ136" s="16">
        <v>3</v>
      </c>
      <c r="BR136" s="16">
        <v>3</v>
      </c>
      <c r="BS136" s="16">
        <v>3</v>
      </c>
      <c r="BT136" s="16">
        <v>4</v>
      </c>
      <c r="BU136" s="16">
        <v>0</v>
      </c>
      <c r="BV136" s="16">
        <v>0</v>
      </c>
      <c r="BW136" s="16">
        <v>0</v>
      </c>
      <c r="BX136" s="16">
        <v>1</v>
      </c>
      <c r="BY136" s="16">
        <v>3</v>
      </c>
      <c r="BZ136" s="16">
        <v>4</v>
      </c>
      <c r="CA136" s="16">
        <v>3</v>
      </c>
      <c r="CB136" s="16">
        <v>4</v>
      </c>
      <c r="CC136" s="18">
        <v>0</v>
      </c>
      <c r="CD136" s="18">
        <v>0</v>
      </c>
      <c r="CE136" s="18">
        <v>0</v>
      </c>
      <c r="CF136" s="18">
        <v>0</v>
      </c>
      <c r="CG136" s="18">
        <v>0</v>
      </c>
      <c r="CH136" s="18">
        <v>4</v>
      </c>
      <c r="CI136" s="18">
        <v>3</v>
      </c>
      <c r="CJ136" s="18">
        <v>1</v>
      </c>
      <c r="CK136" s="18">
        <v>0</v>
      </c>
      <c r="CL136" s="18">
        <v>0</v>
      </c>
      <c r="CM136" s="18">
        <v>0</v>
      </c>
      <c r="CN136" s="18">
        <v>1</v>
      </c>
      <c r="CO136" s="18">
        <v>0</v>
      </c>
      <c r="CP136" s="18">
        <v>4</v>
      </c>
      <c r="CQ136" s="18">
        <v>3</v>
      </c>
      <c r="CR136" s="18">
        <v>3</v>
      </c>
      <c r="CS136">
        <f t="shared" si="27"/>
        <v>3</v>
      </c>
      <c r="CT136">
        <f t="shared" si="28"/>
        <v>5</v>
      </c>
      <c r="CU136">
        <f t="shared" si="29"/>
        <v>8</v>
      </c>
      <c r="CV136">
        <f t="shared" si="30"/>
        <v>16</v>
      </c>
      <c r="CW136">
        <v>0</v>
      </c>
      <c r="CX136">
        <v>0</v>
      </c>
      <c r="CY136">
        <v>2</v>
      </c>
      <c r="CZ136" t="b">
        <v>1</v>
      </c>
    </row>
    <row r="137" spans="1:104" x14ac:dyDescent="0.35">
      <c r="A137" s="10">
        <v>136</v>
      </c>
      <c r="B137" t="s">
        <v>436</v>
      </c>
      <c r="C137" s="1">
        <v>20034</v>
      </c>
      <c r="D137" s="9">
        <f t="shared" si="35"/>
        <v>64</v>
      </c>
      <c r="E137" s="9">
        <f t="shared" si="31"/>
        <v>2</v>
      </c>
      <c r="F137" s="1">
        <v>43398</v>
      </c>
      <c r="G137" s="3">
        <v>43474</v>
      </c>
      <c r="H137" s="12">
        <f t="shared" si="32"/>
        <v>2.4666666666666668</v>
      </c>
      <c r="I137">
        <v>5</v>
      </c>
      <c r="J137">
        <v>0</v>
      </c>
      <c r="K137">
        <f t="shared" si="24"/>
        <v>6</v>
      </c>
      <c r="L137" t="b">
        <v>0</v>
      </c>
      <c r="M137" t="b">
        <v>0</v>
      </c>
      <c r="N137" t="b">
        <v>0</v>
      </c>
      <c r="O137" t="b">
        <v>0</v>
      </c>
      <c r="P137" t="b">
        <v>0</v>
      </c>
      <c r="Q137" t="b">
        <v>0</v>
      </c>
      <c r="R137" t="b">
        <v>0</v>
      </c>
      <c r="S137" t="b">
        <v>1</v>
      </c>
      <c r="T137" t="b">
        <v>0</v>
      </c>
      <c r="U137" t="s">
        <v>49</v>
      </c>
      <c r="V137" t="s">
        <v>51</v>
      </c>
      <c r="W137" t="s">
        <v>48</v>
      </c>
      <c r="X137" t="s">
        <v>128</v>
      </c>
      <c r="Y137" t="s">
        <v>90</v>
      </c>
      <c r="Z137" t="s">
        <v>77</v>
      </c>
      <c r="AC137" s="11" t="str">
        <f>IF(OR(INDEX(U137='ICD-codes-stroke'!$A$1:$A$20,)),"1",IF(OR(INDEX(U137='ICD-codes-stroke'!$A$22:$A$35,)),"2",IF(OR(INDEX(U137='ICD-codes-stroke'!$A$37:$A$64,)),"3","")))</f>
        <v>3</v>
      </c>
      <c r="AD137" s="1" t="str">
        <f>IF(COUNTIF(U137:AB137,"*"&amp;'ICD codes-diseases'!$A$15&amp;"*"),"YES",IF(COUNTIF(U137:AB137,"*"&amp;'ICD codes-diseases'!$A$16&amp;"*"),"YES",IF(COUNTIF(U137:AB137,"*"&amp;'ICD codes-diseases'!$A$17&amp;"*"),"YES",IF(COUNTIF(U137:AB137,"*"&amp;'ICD codes-diseases'!$A$18&amp;"*"),"YES",IF(COUNTIF(U137:AB137,"*"&amp;'ICD codes-diseases'!$A$19&amp;"*"),"YES",IF(COUNTIF(U137:AB137,"*"&amp;'ICD codes-diseases'!$A$20&amp;"*"),"YES",IF(COUNTIF(U137:AB137,"*"&amp;'ICD codes-diseases'!$A$21&amp;"*"),"YES",IF(COUNTIF(U137:AB137,"*"&amp;'ICD codes-diseases'!$A$22&amp;"*"),"YES",IF(COUNTIF(U137:AB137,"*"&amp;'ICD codes-diseases'!$A$23&amp;"*"),"YES",IF(COUNTIF(U137:AB137,"*"&amp;'ICD codes-diseases'!$A$24&amp;"*"),"YES",IF(COUNTIF(U137:AB137,"*"&amp;'ICD codes-diseases'!$A$25&amp;"*"),"YES",IF(COUNTIF(U137:AB137,"*"&amp;'ICD codes-diseases'!$A$26&amp;"*"),"YES",IF(COUNTIF(U137:AB137,"*"&amp;'ICD codes-diseases'!$A$27&amp;"*"),"YES",IF(COUNTIF(U137:AB137,"*"&amp;'ICD codes-diseases'!$A$28&amp;"*"),"YES",IF(COUNTIF(U137:AB137,"*"&amp;'ICD codes-diseases'!$A$29&amp;"*"),"YES",IF(COUNTIF(U137:AB137,"*"&amp;'ICD codes-diseases'!$A$30&amp;"*"),"YES","NO"))))))))))))))))</f>
        <v>YES</v>
      </c>
      <c r="AE137" s="1" t="str">
        <f>IF(COUNTIF(U137:AB137,"*"&amp;'ICD codes-diseases'!$A$92&amp;"*"),"YES","NO")</f>
        <v>YES</v>
      </c>
      <c r="AF137" s="10" t="str">
        <f>IF(COUNTIF(U137:AB137,"*"&amp;'ICD codes-diseases'!$A$34&amp;"*"),"YES",IF(COUNTIF(U137:AB137,"*"&amp;'ICD codes-diseases'!$A$35&amp;"*"),"YES",IF(COUNTIF(U137:AB137,"*"&amp;'ICD codes-diseases'!$A$36&amp;"*"),"YES",IF(COUNTIF(U137:AB137,"*"&amp;'ICD codes-diseases'!$A$37&amp;"*"),"YES",IF(COUNTIF(U137:AB137,"*"&amp;'ICD codes-diseases'!$A$38&amp;"*"),"YES",IF(COUNTIF(U137:AB137,"*"&amp;'ICD codes-diseases'!$A$39&amp;"*"),"YES","NO"))))))</f>
        <v>YES</v>
      </c>
      <c r="AG137" s="1" t="str">
        <f>IF(COUNTIF(U137:AB137,'ICD codes-diseases'!$A$113),"YES","NO")</f>
        <v>YES</v>
      </c>
      <c r="AH137" s="1" t="str">
        <f>IF(COUNTIF(U137:AB137,"*"&amp;'ICD codes-diseases'!$A$96&amp;"*"),"YES",IF(COUNTIF(U137:AB137,"*"&amp;'ICD codes-diseases'!$A$97&amp;"*"),"YES",IF(COUNTIF(U137:AB137,"*"&amp;'ICD codes-diseases'!$A$98&amp;"*"),"YES",IF(COUNTIF(U137:AB137,"*"&amp;'ICD codes-diseases'!$A$99&amp;"*"),"YES",IF(COUNTIF(U137:AB137,"*"&amp;'ICD codes-diseases'!$A$100&amp;"*"),"YES",IF(COUNTIF(U137:AB137,"*"&amp;'ICD codes-diseases'!$A$101&amp;"*"),"YES",IF(COUNTIF(U137:AB137,"*"&amp;'ICD codes-diseases'!$A$102&amp;"*"),"YES",IF(COUNTIF(U137:AB137,"*"&amp;'ICD codes-diseases'!$A$103&amp;"*"),"YES","NO"))))))))</f>
        <v>NO</v>
      </c>
      <c r="AI137" s="1" t="str">
        <f>IF(COUNTIF(U137:AB137,"*"&amp;'ICD codes-diseases'!$A$116&amp;"*"),"YES",IF(COUNTIF(U137:AB137,"*"&amp;'ICD codes-diseases'!$A$117&amp;"*"),"YES","NO"))</f>
        <v>NO</v>
      </c>
      <c r="AJ137" s="1" t="str">
        <f>IF(COUNTIF(U137:AB137,"*"&amp;'ICD codes-diseases'!$A$206&amp;"*"),"YES","NO")</f>
        <v>NO</v>
      </c>
      <c r="AK137" s="1" t="str">
        <f>IF(COUNTIF(U137:AB137,"*"&amp;'ICD codes-diseases'!$A$217&amp;"*"),"YES","NO")</f>
        <v>NO</v>
      </c>
      <c r="AL137" s="1" t="str">
        <f>IF(COUNTIF(U137:AB137,"*"&amp;'ICD codes-diseases'!$A$216&amp;"*"),"YES","NO")</f>
        <v>NO</v>
      </c>
      <c r="AM137" s="1" t="str">
        <f>IF(COUNTIF(U137:AB137,"*"&amp;'ICD codes-diseases'!$A$73&amp;"*"),"YES",IF(COUNTIF(U137:AB137,"*"&amp;'ICD codes-diseases'!$A$74&amp;"*"),"YES",IF(COUNTIF(U137:AB137,"*"&amp;'ICD codes-diseases'!$A$75&amp;"*"),"YES","NO")))</f>
        <v>YES</v>
      </c>
      <c r="AN137" s="1" t="str">
        <f>IF(COUNTIF(U137:AB137,"*"&amp;'ICD codes-diseases'!$A$76&amp;"*"),"YES",IF(COUNTIF(U137:AB137,"*"&amp;'ICD codes-diseases'!$A$77&amp;"*"),"YES",IF(COUNTIF(U137:AB137,"*"&amp;'ICD codes-diseases'!$A$78&amp;"*"),"YES","NO")))</f>
        <v>NO</v>
      </c>
      <c r="AO137" s="1" t="str">
        <f>IF(COUNTIF(U137:AB137,"*"&amp;'ICD codes-diseases'!$A$209&amp;"*"),"YES",IF(COUNTIF(U137:AB137,"*"&amp;'ICD codes-diseases'!$A$212&amp;"*"),"YES","NO"))</f>
        <v>NO</v>
      </c>
      <c r="AP137" s="1" t="str">
        <f>IF(COUNTIF(U137:AB137,"*"&amp;'ICD codes-diseases'!$A$47&amp;"*"),"YES",IF(COUNTIF(U137:AB137,"*"&amp;'ICD codes-diseases'!$A$48&amp;"*"),"YES",IF(COUNTIF(U137:AB137,"*"&amp;'ICD codes-diseases'!$A$49&amp;"*"),"YES",IF(COUNTIF(U137:AB137,"*"&amp;'ICD codes-diseases'!$A$50&amp;"*"),"YES",IF(COUNTIF(U137:AB137,"*"&amp;'ICD codes-diseases'!$A$52&amp;"*"),"YES",IF(COUNTIF(U137:AB137,"*"&amp;'ICD codes-diseases'!$A$53&amp;"*"),"YES",IF(COUNTIF(U137:AB137,"*"&amp;'ICD codes-diseases'!$A$54&amp;"*"),"YES",IF(COUNTIF(U137:AB137,"*"&amp;'ICD codes-diseases'!$A$55&amp;"*"),"YES",IF(COUNTIF(U137:AB137,"*"&amp;'ICD codes-diseases'!$A$56&amp;"*"),"YES",IF(COUNTIF(U137:AB137,"*"&amp;'ICD codes-diseases'!$A$57&amp;"*"),"YES",IF(COUNTIF(U137:AB137,"*"&amp;'ICD codes-diseases'!$A$58&amp;"*"),"YES",IF(COUNTIF(U137:AB137,"*"&amp;'ICD codes-diseases'!$A$60&amp;"*"),"YES",IF(COUNTIF(U137:AB137,"*"&amp;'ICD codes-diseases'!$A$61&amp;"*"),"YES","NO")))))))))))))</f>
        <v>NO</v>
      </c>
      <c r="AQ137" s="10" t="b">
        <f t="shared" si="25"/>
        <v>0</v>
      </c>
      <c r="AR137">
        <v>5</v>
      </c>
      <c r="AS137">
        <v>5</v>
      </c>
      <c r="AT137">
        <v>5</v>
      </c>
      <c r="AU137">
        <v>5</v>
      </c>
      <c r="AV137" t="b">
        <f t="shared" si="26"/>
        <v>1</v>
      </c>
      <c r="AW137">
        <v>1</v>
      </c>
      <c r="AX137">
        <v>78</v>
      </c>
      <c r="AY137">
        <v>45</v>
      </c>
      <c r="AZ137">
        <v>0</v>
      </c>
      <c r="BA137">
        <v>3</v>
      </c>
      <c r="BB137">
        <v>2</v>
      </c>
      <c r="BC137">
        <v>0</v>
      </c>
      <c r="BD137">
        <v>1</v>
      </c>
      <c r="BE137">
        <f t="shared" si="33"/>
        <v>3</v>
      </c>
      <c r="BF137" t="s">
        <v>38</v>
      </c>
      <c r="BG137" t="s">
        <v>38</v>
      </c>
      <c r="BH137">
        <f t="shared" si="34"/>
        <v>2</v>
      </c>
      <c r="BI137" t="s">
        <v>37</v>
      </c>
      <c r="BJ137" t="s">
        <v>38</v>
      </c>
      <c r="BK137" t="s">
        <v>37</v>
      </c>
      <c r="BL137" t="b">
        <v>0</v>
      </c>
      <c r="BM137" s="16">
        <v>0</v>
      </c>
      <c r="BN137" s="16">
        <v>0</v>
      </c>
      <c r="BO137" s="16">
        <v>0</v>
      </c>
      <c r="BP137" s="16">
        <v>0</v>
      </c>
      <c r="BQ137" s="16">
        <v>0</v>
      </c>
      <c r="BR137" s="16">
        <v>2</v>
      </c>
      <c r="BS137" s="16">
        <v>2</v>
      </c>
      <c r="BT137" s="16">
        <v>2</v>
      </c>
      <c r="BU137" s="16">
        <v>0</v>
      </c>
      <c r="BV137" s="16">
        <v>0</v>
      </c>
      <c r="BW137" s="16">
        <v>0</v>
      </c>
      <c r="BX137" s="16">
        <v>3</v>
      </c>
      <c r="BY137" s="16">
        <v>4</v>
      </c>
      <c r="BZ137" s="16">
        <v>3</v>
      </c>
      <c r="CA137" s="16">
        <v>1</v>
      </c>
      <c r="CB137" s="16">
        <v>4</v>
      </c>
      <c r="CC137" s="18">
        <v>0</v>
      </c>
      <c r="CD137" s="18">
        <v>0</v>
      </c>
      <c r="CE137" s="18">
        <v>0</v>
      </c>
      <c r="CF137" s="18">
        <v>0</v>
      </c>
      <c r="CG137" s="18">
        <v>0</v>
      </c>
      <c r="CH137" s="18">
        <v>3</v>
      </c>
      <c r="CI137" s="18">
        <v>1</v>
      </c>
      <c r="CJ137" s="18">
        <v>1</v>
      </c>
      <c r="CK137" s="18">
        <v>0</v>
      </c>
      <c r="CL137" s="18">
        <v>0</v>
      </c>
      <c r="CM137" s="18">
        <v>0</v>
      </c>
      <c r="CN137" s="18">
        <v>0</v>
      </c>
      <c r="CO137" s="18">
        <v>0</v>
      </c>
      <c r="CP137" s="18">
        <v>2</v>
      </c>
      <c r="CQ137" s="18">
        <v>2</v>
      </c>
      <c r="CR137" s="18">
        <v>2</v>
      </c>
      <c r="CS137">
        <f t="shared" si="27"/>
        <v>9</v>
      </c>
      <c r="CT137">
        <f t="shared" si="28"/>
        <v>2</v>
      </c>
      <c r="CU137">
        <f t="shared" si="29"/>
        <v>3</v>
      </c>
      <c r="CV137">
        <f t="shared" si="30"/>
        <v>14</v>
      </c>
      <c r="CW137">
        <v>0</v>
      </c>
      <c r="CX137">
        <v>0</v>
      </c>
      <c r="CY137">
        <v>2</v>
      </c>
      <c r="CZ137" t="b">
        <v>1</v>
      </c>
    </row>
    <row r="138" spans="1:104" x14ac:dyDescent="0.35">
      <c r="A138" s="10">
        <v>137</v>
      </c>
      <c r="B138" t="s">
        <v>435</v>
      </c>
      <c r="C138" s="1">
        <v>16671</v>
      </c>
      <c r="D138" s="9">
        <f t="shared" si="35"/>
        <v>73</v>
      </c>
      <c r="E138" s="9">
        <f t="shared" si="31"/>
        <v>3</v>
      </c>
      <c r="F138" s="1">
        <v>43434</v>
      </c>
      <c r="G138" s="3">
        <v>43475</v>
      </c>
      <c r="H138" s="12">
        <f t="shared" si="32"/>
        <v>1.3333333333333333</v>
      </c>
      <c r="I138">
        <v>4</v>
      </c>
      <c r="J138">
        <v>0</v>
      </c>
      <c r="K138">
        <f t="shared" si="24"/>
        <v>6</v>
      </c>
      <c r="L138" t="b">
        <v>0</v>
      </c>
      <c r="M138" t="b">
        <v>0</v>
      </c>
      <c r="N138" t="b">
        <v>0</v>
      </c>
      <c r="O138" t="b">
        <v>0</v>
      </c>
      <c r="P138" t="b">
        <v>0</v>
      </c>
      <c r="Q138" t="b">
        <v>0</v>
      </c>
      <c r="R138" t="b">
        <v>0</v>
      </c>
      <c r="S138" t="b">
        <v>1</v>
      </c>
      <c r="T138" t="b">
        <v>0</v>
      </c>
      <c r="U138" t="s">
        <v>60</v>
      </c>
      <c r="V138" t="s">
        <v>43</v>
      </c>
      <c r="W138" t="s">
        <v>110</v>
      </c>
      <c r="X138" t="s">
        <v>112</v>
      </c>
      <c r="Y138" t="s">
        <v>46</v>
      </c>
      <c r="Z138" t="s">
        <v>48</v>
      </c>
      <c r="AC138" s="11" t="str">
        <f>IF(OR(INDEX(U138='ICD-codes-stroke'!$A$1:$A$20,)),"1",IF(OR(INDEX(U138='ICD-codes-stroke'!$A$22:$A$35,)),"2",IF(OR(INDEX(U138='ICD-codes-stroke'!$A$37:$A$64,)),"3","")))</f>
        <v>3</v>
      </c>
      <c r="AD138" s="1" t="str">
        <f>IF(COUNTIF(U138:AB138,"*"&amp;'ICD codes-diseases'!$A$15&amp;"*"),"YES",IF(COUNTIF(U138:AB138,"*"&amp;'ICD codes-diseases'!$A$16&amp;"*"),"YES",IF(COUNTIF(U138:AB138,"*"&amp;'ICD codes-diseases'!$A$17&amp;"*"),"YES",IF(COUNTIF(U138:AB138,"*"&amp;'ICD codes-diseases'!$A$18&amp;"*"),"YES",IF(COUNTIF(U138:AB138,"*"&amp;'ICD codes-diseases'!$A$19&amp;"*"),"YES",IF(COUNTIF(U138:AB138,"*"&amp;'ICD codes-diseases'!$A$20&amp;"*"),"YES",IF(COUNTIF(U138:AB138,"*"&amp;'ICD codes-diseases'!$A$21&amp;"*"),"YES",IF(COUNTIF(U138:AB138,"*"&amp;'ICD codes-diseases'!$A$22&amp;"*"),"YES",IF(COUNTIF(U138:AB138,"*"&amp;'ICD codes-diseases'!$A$23&amp;"*"),"YES",IF(COUNTIF(U138:AB138,"*"&amp;'ICD codes-diseases'!$A$24&amp;"*"),"YES",IF(COUNTIF(U138:AB138,"*"&amp;'ICD codes-diseases'!$A$25&amp;"*"),"YES",IF(COUNTIF(U138:AB138,"*"&amp;'ICD codes-diseases'!$A$26&amp;"*"),"YES",IF(COUNTIF(U138:AB138,"*"&amp;'ICD codes-diseases'!$A$27&amp;"*"),"YES",IF(COUNTIF(U138:AB138,"*"&amp;'ICD codes-diseases'!$A$28&amp;"*"),"YES",IF(COUNTIF(U138:AB138,"*"&amp;'ICD codes-diseases'!$A$29&amp;"*"),"YES",IF(COUNTIF(U138:AB138,"*"&amp;'ICD codes-diseases'!$A$30&amp;"*"),"YES","NO"))))))))))))))))</f>
        <v>NO</v>
      </c>
      <c r="AE138" s="1" t="str">
        <f>IF(COUNTIF(U138:AB138,"*"&amp;'ICD codes-diseases'!$A$92&amp;"*"),"YES","NO")</f>
        <v>YES</v>
      </c>
      <c r="AF138" s="10" t="str">
        <f>IF(COUNTIF(U138:AB138,"*"&amp;'ICD codes-diseases'!$A$34&amp;"*"),"YES",IF(COUNTIF(U138:AB138,"*"&amp;'ICD codes-diseases'!$A$35&amp;"*"),"YES",IF(COUNTIF(U138:AB138,"*"&amp;'ICD codes-diseases'!$A$36&amp;"*"),"YES",IF(COUNTIF(U138:AB138,"*"&amp;'ICD codes-diseases'!$A$37&amp;"*"),"YES",IF(COUNTIF(U138:AB138,"*"&amp;'ICD codes-diseases'!$A$38&amp;"*"),"YES",IF(COUNTIF(U138:AB138,"*"&amp;'ICD codes-diseases'!$A$39&amp;"*"),"YES","NO"))))))</f>
        <v>NO</v>
      </c>
      <c r="AG138" s="1" t="str">
        <f>IF(COUNTIF(U138:AB138,'ICD codes-diseases'!$A$113),"YES","NO")</f>
        <v>NO</v>
      </c>
      <c r="AH138" s="1" t="str">
        <f>IF(COUNTIF(U138:AB138,"*"&amp;'ICD codes-diseases'!$A$96&amp;"*"),"YES",IF(COUNTIF(U138:AB138,"*"&amp;'ICD codes-diseases'!$A$97&amp;"*"),"YES",IF(COUNTIF(U138:AB138,"*"&amp;'ICD codes-diseases'!$A$98&amp;"*"),"YES",IF(COUNTIF(U138:AB138,"*"&amp;'ICD codes-diseases'!$A$99&amp;"*"),"YES",IF(COUNTIF(U138:AB138,"*"&amp;'ICD codes-diseases'!$A$100&amp;"*"),"YES",IF(COUNTIF(U138:AB138,"*"&amp;'ICD codes-diseases'!$A$101&amp;"*"),"YES",IF(COUNTIF(U138:AB138,"*"&amp;'ICD codes-diseases'!$A$102&amp;"*"),"YES",IF(COUNTIF(U138:AB138,"*"&amp;'ICD codes-diseases'!$A$103&amp;"*"),"YES","NO"))))))))</f>
        <v>NO</v>
      </c>
      <c r="AI138" s="1" t="str">
        <f>IF(COUNTIF(U138:AB138,"*"&amp;'ICD codes-diseases'!$A$116&amp;"*"),"YES",IF(COUNTIF(U138:AB138,"*"&amp;'ICD codes-diseases'!$A$117&amp;"*"),"YES","NO"))</f>
        <v>NO</v>
      </c>
      <c r="AJ138" s="1" t="str">
        <f>IF(COUNTIF(U138:AB138,"*"&amp;'ICD codes-diseases'!$A$206&amp;"*"),"YES","NO")</f>
        <v>NO</v>
      </c>
      <c r="AK138" s="1" t="str">
        <f>IF(COUNTIF(U138:AB138,"*"&amp;'ICD codes-diseases'!$A$217&amp;"*"),"YES","NO")</f>
        <v>NO</v>
      </c>
      <c r="AL138" s="1" t="str">
        <f>IF(COUNTIF(U138:AB138,"*"&amp;'ICD codes-diseases'!$A$216&amp;"*"),"YES","NO")</f>
        <v>NO</v>
      </c>
      <c r="AM138" s="1" t="str">
        <f>IF(COUNTIF(U138:AB138,"*"&amp;'ICD codes-diseases'!$A$73&amp;"*"),"YES",IF(COUNTIF(U138:AB138,"*"&amp;'ICD codes-diseases'!$A$74&amp;"*"),"YES",IF(COUNTIF(U138:AB138,"*"&amp;'ICD codes-diseases'!$A$75&amp;"*"),"YES","NO")))</f>
        <v>YES</v>
      </c>
      <c r="AN138" s="1" t="str">
        <f>IF(COUNTIF(U138:AB138,"*"&amp;'ICD codes-diseases'!$A$76&amp;"*"),"YES",IF(COUNTIF(U138:AB138,"*"&amp;'ICD codes-diseases'!$A$77&amp;"*"),"YES",IF(COUNTIF(U138:AB138,"*"&amp;'ICD codes-diseases'!$A$78&amp;"*"),"YES","NO")))</f>
        <v>NO</v>
      </c>
      <c r="AO138" s="1" t="str">
        <f>IF(COUNTIF(U138:AB138,"*"&amp;'ICD codes-diseases'!$A$209&amp;"*"),"YES",IF(COUNTIF(U138:AB138,"*"&amp;'ICD codes-diseases'!$A$212&amp;"*"),"YES","NO"))</f>
        <v>NO</v>
      </c>
      <c r="AP138" s="1" t="str">
        <f>IF(COUNTIF(U138:AB138,"*"&amp;'ICD codes-diseases'!$A$47&amp;"*"),"YES",IF(COUNTIF(U138:AB138,"*"&amp;'ICD codes-diseases'!$A$48&amp;"*"),"YES",IF(COUNTIF(U138:AB138,"*"&amp;'ICD codes-diseases'!$A$49&amp;"*"),"YES",IF(COUNTIF(U138:AB138,"*"&amp;'ICD codes-diseases'!$A$50&amp;"*"),"YES",IF(COUNTIF(U138:AB138,"*"&amp;'ICD codes-diseases'!$A$52&amp;"*"),"YES",IF(COUNTIF(U138:AB138,"*"&amp;'ICD codes-diseases'!$A$53&amp;"*"),"YES",IF(COUNTIF(U138:AB138,"*"&amp;'ICD codes-diseases'!$A$54&amp;"*"),"YES",IF(COUNTIF(U138:AB138,"*"&amp;'ICD codes-diseases'!$A$55&amp;"*"),"YES",IF(COUNTIF(U138:AB138,"*"&amp;'ICD codes-diseases'!$A$56&amp;"*"),"YES",IF(COUNTIF(U138:AB138,"*"&amp;'ICD codes-diseases'!$A$57&amp;"*"),"YES",IF(COUNTIF(U138:AB138,"*"&amp;'ICD codes-diseases'!$A$58&amp;"*"),"YES",IF(COUNTIF(U138:AB138,"*"&amp;'ICD codes-diseases'!$A$60&amp;"*"),"YES",IF(COUNTIF(U138:AB138,"*"&amp;'ICD codes-diseases'!$A$61&amp;"*"),"YES","NO")))))))))))))</f>
        <v>YES</v>
      </c>
      <c r="AQ138" s="10" t="b">
        <f t="shared" si="25"/>
        <v>0</v>
      </c>
      <c r="AR138">
        <v>5</v>
      </c>
      <c r="AS138">
        <v>5</v>
      </c>
      <c r="AT138">
        <v>5</v>
      </c>
      <c r="AU138">
        <v>5</v>
      </c>
      <c r="AV138" t="b">
        <f t="shared" si="26"/>
        <v>1</v>
      </c>
      <c r="AW138">
        <v>1</v>
      </c>
      <c r="AX138">
        <v>89</v>
      </c>
      <c r="AY138">
        <v>50</v>
      </c>
      <c r="AZ138">
        <v>2</v>
      </c>
      <c r="BA138">
        <v>1</v>
      </c>
      <c r="BB138">
        <v>4</v>
      </c>
      <c r="BC138">
        <v>0</v>
      </c>
      <c r="BD138">
        <v>1</v>
      </c>
      <c r="BE138">
        <f t="shared" si="33"/>
        <v>2</v>
      </c>
      <c r="BF138" t="s">
        <v>37</v>
      </c>
      <c r="BG138" t="s">
        <v>38</v>
      </c>
      <c r="BH138">
        <f t="shared" si="34"/>
        <v>0</v>
      </c>
      <c r="BI138" t="s">
        <v>37</v>
      </c>
      <c r="BJ138" t="s">
        <v>37</v>
      </c>
      <c r="BK138" t="s">
        <v>37</v>
      </c>
      <c r="BL138" t="b">
        <v>1</v>
      </c>
      <c r="BM138" s="16">
        <v>4</v>
      </c>
      <c r="BN138" s="16">
        <v>4</v>
      </c>
      <c r="BO138" s="16">
        <v>4</v>
      </c>
      <c r="BP138" s="16">
        <v>4</v>
      </c>
      <c r="BQ138" s="16">
        <v>4</v>
      </c>
      <c r="BR138" s="16">
        <v>4</v>
      </c>
      <c r="BS138" s="16">
        <v>4</v>
      </c>
      <c r="BT138" s="16">
        <v>4</v>
      </c>
      <c r="BU138" s="16">
        <v>4</v>
      </c>
      <c r="BV138" s="16">
        <v>4</v>
      </c>
      <c r="BW138" s="16">
        <v>4</v>
      </c>
      <c r="BX138" s="16">
        <v>4</v>
      </c>
      <c r="BY138" s="16">
        <v>4</v>
      </c>
      <c r="BZ138" s="16">
        <v>4</v>
      </c>
      <c r="CA138" s="16">
        <v>4</v>
      </c>
      <c r="CB138" s="16">
        <v>4</v>
      </c>
      <c r="CC138" s="18">
        <v>4</v>
      </c>
      <c r="CD138" s="18">
        <v>4</v>
      </c>
      <c r="CE138" s="18">
        <v>4</v>
      </c>
      <c r="CF138" s="18">
        <v>4</v>
      </c>
      <c r="CG138" s="18">
        <v>4</v>
      </c>
      <c r="CH138" s="18">
        <v>4</v>
      </c>
      <c r="CI138" s="18">
        <v>4</v>
      </c>
      <c r="CJ138" s="18">
        <v>4</v>
      </c>
      <c r="CK138" s="18">
        <v>4</v>
      </c>
      <c r="CL138" s="18">
        <v>4</v>
      </c>
      <c r="CM138" s="18">
        <v>7</v>
      </c>
      <c r="CN138" s="18">
        <v>4</v>
      </c>
      <c r="CO138" s="18">
        <v>7</v>
      </c>
      <c r="CP138" s="18">
        <v>4</v>
      </c>
      <c r="CQ138" s="18">
        <v>4</v>
      </c>
      <c r="CR138" s="18">
        <v>4</v>
      </c>
      <c r="CS138">
        <f t="shared" si="27"/>
        <v>0</v>
      </c>
      <c r="CT138">
        <f t="shared" si="28"/>
        <v>30</v>
      </c>
      <c r="CU138">
        <f t="shared" si="29"/>
        <v>0</v>
      </c>
      <c r="CV138">
        <f t="shared" si="30"/>
        <v>30</v>
      </c>
      <c r="CW138">
        <v>2</v>
      </c>
      <c r="CX138">
        <v>0</v>
      </c>
      <c r="CY138">
        <v>1</v>
      </c>
      <c r="CZ138" t="b">
        <v>1</v>
      </c>
    </row>
    <row r="139" spans="1:104" x14ac:dyDescent="0.35">
      <c r="A139" s="10">
        <v>138</v>
      </c>
      <c r="B139" t="s">
        <v>436</v>
      </c>
      <c r="C139" s="1">
        <v>23408</v>
      </c>
      <c r="D139" s="9">
        <f t="shared" si="35"/>
        <v>54</v>
      </c>
      <c r="E139" s="9">
        <f t="shared" si="31"/>
        <v>2</v>
      </c>
      <c r="F139" s="1">
        <v>43250</v>
      </c>
      <c r="G139" s="3">
        <v>43475</v>
      </c>
      <c r="H139" s="12">
        <f t="shared" si="32"/>
        <v>7.3333333333333339</v>
      </c>
      <c r="I139">
        <v>5</v>
      </c>
      <c r="J139">
        <v>0</v>
      </c>
      <c r="K139">
        <f t="shared" si="24"/>
        <v>2</v>
      </c>
      <c r="L139" t="b">
        <v>0</v>
      </c>
      <c r="M139" t="b">
        <v>1</v>
      </c>
      <c r="N139" t="b">
        <v>0</v>
      </c>
      <c r="O139" t="b">
        <v>0</v>
      </c>
      <c r="P139" t="b">
        <v>0</v>
      </c>
      <c r="Q139" t="b">
        <v>0</v>
      </c>
      <c r="R139" t="b">
        <v>0</v>
      </c>
      <c r="S139" t="b">
        <v>0</v>
      </c>
      <c r="T139" t="b">
        <v>0</v>
      </c>
      <c r="U139" t="s">
        <v>84</v>
      </c>
      <c r="V139" t="s">
        <v>43</v>
      </c>
      <c r="W139" t="s">
        <v>48</v>
      </c>
      <c r="X139" t="s">
        <v>59</v>
      </c>
      <c r="Y139" t="s">
        <v>75</v>
      </c>
      <c r="AC139" s="11" t="str">
        <f>IF(OR(INDEX(U139='ICD-codes-stroke'!$A$1:$A$20,)),"1",IF(OR(INDEX(U139='ICD-codes-stroke'!$A$22:$A$35,)),"2",IF(OR(INDEX(U139='ICD-codes-stroke'!$A$37:$A$64,)),"3","")))</f>
        <v>2</v>
      </c>
      <c r="AD139" s="1" t="str">
        <f>IF(COUNTIF(U139:AB139,"*"&amp;'ICD codes-diseases'!$A$15&amp;"*"),"YES",IF(COUNTIF(U139:AB139,"*"&amp;'ICD codes-diseases'!$A$16&amp;"*"),"YES",IF(COUNTIF(U139:AB139,"*"&amp;'ICD codes-diseases'!$A$17&amp;"*"),"YES",IF(COUNTIF(U139:AB139,"*"&amp;'ICD codes-diseases'!$A$18&amp;"*"),"YES",IF(COUNTIF(U139:AB139,"*"&amp;'ICD codes-diseases'!$A$19&amp;"*"),"YES",IF(COUNTIF(U139:AB139,"*"&amp;'ICD codes-diseases'!$A$20&amp;"*"),"YES",IF(COUNTIF(U139:AB139,"*"&amp;'ICD codes-diseases'!$A$21&amp;"*"),"YES",IF(COUNTIF(U139:AB139,"*"&amp;'ICD codes-diseases'!$A$22&amp;"*"),"YES",IF(COUNTIF(U139:AB139,"*"&amp;'ICD codes-diseases'!$A$23&amp;"*"),"YES",IF(COUNTIF(U139:AB139,"*"&amp;'ICD codes-diseases'!$A$24&amp;"*"),"YES",IF(COUNTIF(U139:AB139,"*"&amp;'ICD codes-diseases'!$A$25&amp;"*"),"YES",IF(COUNTIF(U139:AB139,"*"&amp;'ICD codes-diseases'!$A$26&amp;"*"),"YES",IF(COUNTIF(U139:AB139,"*"&amp;'ICD codes-diseases'!$A$27&amp;"*"),"YES",IF(COUNTIF(U139:AB139,"*"&amp;'ICD codes-diseases'!$A$28&amp;"*"),"YES",IF(COUNTIF(U139:AB139,"*"&amp;'ICD codes-diseases'!$A$29&amp;"*"),"YES",IF(COUNTIF(U139:AB139,"*"&amp;'ICD codes-diseases'!$A$30&amp;"*"),"YES","NO"))))))))))))))))</f>
        <v>NO</v>
      </c>
      <c r="AE139" s="1" t="str">
        <f>IF(COUNTIF(U139:AB139,"*"&amp;'ICD codes-diseases'!$A$92&amp;"*"),"YES","NO")</f>
        <v>YES</v>
      </c>
      <c r="AF139" s="10" t="str">
        <f>IF(COUNTIF(U139:AB139,"*"&amp;'ICD codes-diseases'!$A$34&amp;"*"),"YES",IF(COUNTIF(U139:AB139,"*"&amp;'ICD codes-diseases'!$A$35&amp;"*"),"YES",IF(COUNTIF(U139:AB139,"*"&amp;'ICD codes-diseases'!$A$36&amp;"*"),"YES",IF(COUNTIF(U139:AB139,"*"&amp;'ICD codes-diseases'!$A$37&amp;"*"),"YES",IF(COUNTIF(U139:AB139,"*"&amp;'ICD codes-diseases'!$A$38&amp;"*"),"YES",IF(COUNTIF(U139:AB139,"*"&amp;'ICD codes-diseases'!$A$39&amp;"*"),"YES","NO"))))))</f>
        <v>NO</v>
      </c>
      <c r="AG139" s="1" t="str">
        <f>IF(COUNTIF(U139:AB139,'ICD codes-diseases'!$A$113),"YES","NO")</f>
        <v>NO</v>
      </c>
      <c r="AH139" s="1" t="str">
        <f>IF(COUNTIF(U139:AB139,"*"&amp;'ICD codes-diseases'!$A$96&amp;"*"),"YES",IF(COUNTIF(U139:AB139,"*"&amp;'ICD codes-diseases'!$A$97&amp;"*"),"YES",IF(COUNTIF(U139:AB139,"*"&amp;'ICD codes-diseases'!$A$98&amp;"*"),"YES",IF(COUNTIF(U139:AB139,"*"&amp;'ICD codes-diseases'!$A$99&amp;"*"),"YES",IF(COUNTIF(U139:AB139,"*"&amp;'ICD codes-diseases'!$A$100&amp;"*"),"YES",IF(COUNTIF(U139:AB139,"*"&amp;'ICD codes-diseases'!$A$101&amp;"*"),"YES",IF(COUNTIF(U139:AB139,"*"&amp;'ICD codes-diseases'!$A$102&amp;"*"),"YES",IF(COUNTIF(U139:AB139,"*"&amp;'ICD codes-diseases'!$A$103&amp;"*"),"YES","NO"))))))))</f>
        <v>NO</v>
      </c>
      <c r="AI139" s="1" t="str">
        <f>IF(COUNTIF(U139:AB139,"*"&amp;'ICD codes-diseases'!$A$116&amp;"*"),"YES",IF(COUNTIF(U139:AB139,"*"&amp;'ICD codes-diseases'!$A$117&amp;"*"),"YES","NO"))</f>
        <v>NO</v>
      </c>
      <c r="AJ139" s="1" t="str">
        <f>IF(COUNTIF(U139:AB139,"*"&amp;'ICD codes-diseases'!$A$206&amp;"*"),"YES","NO")</f>
        <v>NO</v>
      </c>
      <c r="AK139" s="1" t="str">
        <f>IF(COUNTIF(U139:AB139,"*"&amp;'ICD codes-diseases'!$A$217&amp;"*"),"YES","NO")</f>
        <v>NO</v>
      </c>
      <c r="AL139" s="1" t="str">
        <f>IF(COUNTIF(U139:AB139,"*"&amp;'ICD codes-diseases'!$A$216&amp;"*"),"YES","NO")</f>
        <v>YES</v>
      </c>
      <c r="AM139" s="1" t="str">
        <f>IF(COUNTIF(U139:AB139,"*"&amp;'ICD codes-diseases'!$A$73&amp;"*"),"YES",IF(COUNTIF(U139:AB139,"*"&amp;'ICD codes-diseases'!$A$74&amp;"*"),"YES",IF(COUNTIF(U139:AB139,"*"&amp;'ICD codes-diseases'!$A$75&amp;"*"),"YES","NO")))</f>
        <v>YES</v>
      </c>
      <c r="AN139" s="1" t="str">
        <f>IF(COUNTIF(U139:AB139,"*"&amp;'ICD codes-diseases'!$A$76&amp;"*"),"YES",IF(COUNTIF(U139:AB139,"*"&amp;'ICD codes-diseases'!$A$77&amp;"*"),"YES",IF(COUNTIF(U139:AB139,"*"&amp;'ICD codes-diseases'!$A$78&amp;"*"),"YES","NO")))</f>
        <v>NO</v>
      </c>
      <c r="AO139" s="1" t="str">
        <f>IF(COUNTIF(U139:AB139,"*"&amp;'ICD codes-diseases'!$A$209&amp;"*"),"YES",IF(COUNTIF(U139:AB139,"*"&amp;'ICD codes-diseases'!$A$212&amp;"*"),"YES","NO"))</f>
        <v>NO</v>
      </c>
      <c r="AP139" s="1" t="str">
        <f>IF(COUNTIF(U139:AB139,"*"&amp;'ICD codes-diseases'!$A$47&amp;"*"),"YES",IF(COUNTIF(U139:AB139,"*"&amp;'ICD codes-diseases'!$A$48&amp;"*"),"YES",IF(COUNTIF(U139:AB139,"*"&amp;'ICD codes-diseases'!$A$49&amp;"*"),"YES",IF(COUNTIF(U139:AB139,"*"&amp;'ICD codes-diseases'!$A$50&amp;"*"),"YES",IF(COUNTIF(U139:AB139,"*"&amp;'ICD codes-diseases'!$A$52&amp;"*"),"YES",IF(COUNTIF(U139:AB139,"*"&amp;'ICD codes-diseases'!$A$53&amp;"*"),"YES",IF(COUNTIF(U139:AB139,"*"&amp;'ICD codes-diseases'!$A$54&amp;"*"),"YES",IF(COUNTIF(U139:AB139,"*"&amp;'ICD codes-diseases'!$A$55&amp;"*"),"YES",IF(COUNTIF(U139:AB139,"*"&amp;'ICD codes-diseases'!$A$56&amp;"*"),"YES",IF(COUNTIF(U139:AB139,"*"&amp;'ICD codes-diseases'!$A$57&amp;"*"),"YES",IF(COUNTIF(U139:AB139,"*"&amp;'ICD codes-diseases'!$A$58&amp;"*"),"YES",IF(COUNTIF(U139:AB139,"*"&amp;'ICD codes-diseases'!$A$60&amp;"*"),"YES",IF(COUNTIF(U139:AB139,"*"&amp;'ICD codes-diseases'!$A$61&amp;"*"),"YES","NO")))))))))))))</f>
        <v>NO</v>
      </c>
      <c r="AQ139" s="10" t="b">
        <f t="shared" si="25"/>
        <v>0</v>
      </c>
      <c r="AR139">
        <v>5</v>
      </c>
      <c r="AS139">
        <v>5</v>
      </c>
      <c r="AT139">
        <v>5</v>
      </c>
      <c r="AU139">
        <v>5</v>
      </c>
      <c r="AV139" t="b">
        <f t="shared" si="26"/>
        <v>0</v>
      </c>
      <c r="AW139">
        <v>0</v>
      </c>
      <c r="AX139">
        <v>86</v>
      </c>
      <c r="AY139">
        <v>80</v>
      </c>
      <c r="AZ139">
        <v>0</v>
      </c>
      <c r="BA139">
        <v>3</v>
      </c>
      <c r="BB139">
        <v>4</v>
      </c>
      <c r="BC139">
        <v>0</v>
      </c>
      <c r="BD139">
        <v>1</v>
      </c>
      <c r="BE139">
        <f t="shared" si="33"/>
        <v>2</v>
      </c>
      <c r="BF139" t="s">
        <v>37</v>
      </c>
      <c r="BG139" t="s">
        <v>38</v>
      </c>
      <c r="BH139">
        <f t="shared" si="34"/>
        <v>0</v>
      </c>
      <c r="BI139" t="s">
        <v>37</v>
      </c>
      <c r="BJ139" t="s">
        <v>37</v>
      </c>
      <c r="BK139" t="s">
        <v>37</v>
      </c>
      <c r="BL139" t="b">
        <v>0</v>
      </c>
      <c r="BM139" s="16">
        <v>0</v>
      </c>
      <c r="BN139" s="16">
        <v>3</v>
      </c>
      <c r="BO139" s="16">
        <v>0</v>
      </c>
      <c r="BP139" s="16">
        <v>2</v>
      </c>
      <c r="BQ139" s="16">
        <v>1</v>
      </c>
      <c r="BR139" s="16">
        <v>4</v>
      </c>
      <c r="BS139" s="16">
        <v>2</v>
      </c>
      <c r="BT139" s="16">
        <v>4</v>
      </c>
      <c r="BU139" s="16">
        <v>0</v>
      </c>
      <c r="BV139" s="16">
        <v>3</v>
      </c>
      <c r="BW139" s="16">
        <v>0</v>
      </c>
      <c r="BX139" s="16">
        <v>1</v>
      </c>
      <c r="BY139" s="16">
        <v>4</v>
      </c>
      <c r="BZ139" s="16">
        <v>4</v>
      </c>
      <c r="CA139" s="16">
        <v>4</v>
      </c>
      <c r="CB139" s="16">
        <v>0</v>
      </c>
      <c r="CC139" s="18">
        <v>0</v>
      </c>
      <c r="CD139" s="18">
        <v>0</v>
      </c>
      <c r="CE139" s="18">
        <v>0</v>
      </c>
      <c r="CF139" s="18">
        <v>7</v>
      </c>
      <c r="CG139" s="18">
        <v>7</v>
      </c>
      <c r="CH139" s="18">
        <v>4</v>
      </c>
      <c r="CI139" s="18">
        <v>4</v>
      </c>
      <c r="CJ139" s="18">
        <v>1</v>
      </c>
      <c r="CK139" s="18">
        <v>0</v>
      </c>
      <c r="CL139" s="18">
        <v>0</v>
      </c>
      <c r="CM139" s="18">
        <v>0</v>
      </c>
      <c r="CN139" s="18">
        <v>0</v>
      </c>
      <c r="CO139" s="18">
        <v>7</v>
      </c>
      <c r="CP139" s="18">
        <v>4</v>
      </c>
      <c r="CQ139" s="18">
        <v>4</v>
      </c>
      <c r="CR139" s="18">
        <v>1</v>
      </c>
      <c r="CS139">
        <f t="shared" si="27"/>
        <v>6</v>
      </c>
      <c r="CT139">
        <f t="shared" si="28"/>
        <v>9</v>
      </c>
      <c r="CU139">
        <f t="shared" si="29"/>
        <v>2</v>
      </c>
      <c r="CV139">
        <f t="shared" si="30"/>
        <v>17</v>
      </c>
      <c r="CW139">
        <v>0</v>
      </c>
      <c r="CX139">
        <v>0</v>
      </c>
      <c r="CY139">
        <v>1</v>
      </c>
      <c r="CZ139" t="b">
        <v>1</v>
      </c>
    </row>
    <row r="140" spans="1:104" x14ac:dyDescent="0.35">
      <c r="A140" s="10">
        <v>139</v>
      </c>
      <c r="B140" t="s">
        <v>435</v>
      </c>
      <c r="C140" s="1">
        <v>26708</v>
      </c>
      <c r="D140" s="9">
        <f t="shared" si="35"/>
        <v>45</v>
      </c>
      <c r="E140" s="9">
        <f t="shared" si="31"/>
        <v>1</v>
      </c>
      <c r="F140" s="1">
        <v>43346</v>
      </c>
      <c r="G140" s="3">
        <v>43482</v>
      </c>
      <c r="H140" s="12">
        <f t="shared" si="32"/>
        <v>4.4666666666666668</v>
      </c>
      <c r="I140">
        <v>4</v>
      </c>
      <c r="J140">
        <v>2</v>
      </c>
      <c r="K140">
        <f t="shared" si="24"/>
        <v>1</v>
      </c>
      <c r="L140" t="b">
        <v>1</v>
      </c>
      <c r="M140" t="b">
        <v>0</v>
      </c>
      <c r="N140" t="b">
        <v>0</v>
      </c>
      <c r="O140" t="b">
        <v>0</v>
      </c>
      <c r="P140" t="b">
        <v>0</v>
      </c>
      <c r="Q140" t="b">
        <v>0</v>
      </c>
      <c r="R140" t="b">
        <v>0</v>
      </c>
      <c r="S140" t="b">
        <v>0</v>
      </c>
      <c r="T140" t="b">
        <v>0</v>
      </c>
      <c r="U140" t="s">
        <v>49</v>
      </c>
      <c r="V140" t="s">
        <v>82</v>
      </c>
      <c r="W140" t="s">
        <v>43</v>
      </c>
      <c r="X140" t="s">
        <v>71</v>
      </c>
      <c r="Y140" t="s">
        <v>48</v>
      </c>
      <c r="AC140" s="11" t="str">
        <f>IF(OR(INDEX(U140='ICD-codes-stroke'!$A$1:$A$20,)),"1",IF(OR(INDEX(U140='ICD-codes-stroke'!$A$22:$A$35,)),"2",IF(OR(INDEX(U140='ICD-codes-stroke'!$A$37:$A$64,)),"3","")))</f>
        <v>3</v>
      </c>
      <c r="AD140" s="1" t="str">
        <f>IF(COUNTIF(U140:AB140,"*"&amp;'ICD codes-diseases'!$A$15&amp;"*"),"YES",IF(COUNTIF(U140:AB140,"*"&amp;'ICD codes-diseases'!$A$16&amp;"*"),"YES",IF(COUNTIF(U140:AB140,"*"&amp;'ICD codes-diseases'!$A$17&amp;"*"),"YES",IF(COUNTIF(U140:AB140,"*"&amp;'ICD codes-diseases'!$A$18&amp;"*"),"YES",IF(COUNTIF(U140:AB140,"*"&amp;'ICD codes-diseases'!$A$19&amp;"*"),"YES",IF(COUNTIF(U140:AB140,"*"&amp;'ICD codes-diseases'!$A$20&amp;"*"),"YES",IF(COUNTIF(U140:AB140,"*"&amp;'ICD codes-diseases'!$A$21&amp;"*"),"YES",IF(COUNTIF(U140:AB140,"*"&amp;'ICD codes-diseases'!$A$22&amp;"*"),"YES",IF(COUNTIF(U140:AB140,"*"&amp;'ICD codes-diseases'!$A$23&amp;"*"),"YES",IF(COUNTIF(U140:AB140,"*"&amp;'ICD codes-diseases'!$A$24&amp;"*"),"YES",IF(COUNTIF(U140:AB140,"*"&amp;'ICD codes-diseases'!$A$25&amp;"*"),"YES",IF(COUNTIF(U140:AB140,"*"&amp;'ICD codes-diseases'!$A$26&amp;"*"),"YES",IF(COUNTIF(U140:AB140,"*"&amp;'ICD codes-diseases'!$A$27&amp;"*"),"YES",IF(COUNTIF(U140:AB140,"*"&amp;'ICD codes-diseases'!$A$28&amp;"*"),"YES",IF(COUNTIF(U140:AB140,"*"&amp;'ICD codes-diseases'!$A$29&amp;"*"),"YES",IF(COUNTIF(U140:AB140,"*"&amp;'ICD codes-diseases'!$A$30&amp;"*"),"YES","NO"))))))))))))))))</f>
        <v>NO</v>
      </c>
      <c r="AE140" s="1" t="str">
        <f>IF(COUNTIF(U140:AB140,"*"&amp;'ICD codes-diseases'!$A$92&amp;"*"),"YES","NO")</f>
        <v>YES</v>
      </c>
      <c r="AF140" s="10" t="str">
        <f>IF(COUNTIF(U140:AB140,"*"&amp;'ICD codes-diseases'!$A$34&amp;"*"),"YES",IF(COUNTIF(U140:AB140,"*"&amp;'ICD codes-diseases'!$A$35&amp;"*"),"YES",IF(COUNTIF(U140:AB140,"*"&amp;'ICD codes-diseases'!$A$36&amp;"*"),"YES",IF(COUNTIF(U140:AB140,"*"&amp;'ICD codes-diseases'!$A$37&amp;"*"),"YES",IF(COUNTIF(U140:AB140,"*"&amp;'ICD codes-diseases'!$A$38&amp;"*"),"YES",IF(COUNTIF(U140:AB140,"*"&amp;'ICD codes-diseases'!$A$39&amp;"*"),"YES","NO"))))))</f>
        <v>NO</v>
      </c>
      <c r="AG140" s="1" t="str">
        <f>IF(COUNTIF(U140:AB140,'ICD codes-diseases'!$A$113),"YES","NO")</f>
        <v>NO</v>
      </c>
      <c r="AH140" s="1" t="str">
        <f>IF(COUNTIF(U140:AB140,"*"&amp;'ICD codes-diseases'!$A$96&amp;"*"),"YES",IF(COUNTIF(U140:AB140,"*"&amp;'ICD codes-diseases'!$A$97&amp;"*"),"YES",IF(COUNTIF(U140:AB140,"*"&amp;'ICD codes-diseases'!$A$98&amp;"*"),"YES",IF(COUNTIF(U140:AB140,"*"&amp;'ICD codes-diseases'!$A$99&amp;"*"),"YES",IF(COUNTIF(U140:AB140,"*"&amp;'ICD codes-diseases'!$A$100&amp;"*"),"YES",IF(COUNTIF(U140:AB140,"*"&amp;'ICD codes-diseases'!$A$101&amp;"*"),"YES",IF(COUNTIF(U140:AB140,"*"&amp;'ICD codes-diseases'!$A$102&amp;"*"),"YES",IF(COUNTIF(U140:AB140,"*"&amp;'ICD codes-diseases'!$A$103&amp;"*"),"YES","NO"))))))))</f>
        <v>NO</v>
      </c>
      <c r="AI140" s="1" t="str">
        <f>IF(COUNTIF(U140:AB140,"*"&amp;'ICD codes-diseases'!$A$116&amp;"*"),"YES",IF(COUNTIF(U140:AB140,"*"&amp;'ICD codes-diseases'!$A$117&amp;"*"),"YES","NO"))</f>
        <v>NO</v>
      </c>
      <c r="AJ140" s="1" t="str">
        <f>IF(COUNTIF(U140:AB140,"*"&amp;'ICD codes-diseases'!$A$206&amp;"*"),"YES","NO")</f>
        <v>NO</v>
      </c>
      <c r="AK140" s="1" t="str">
        <f>IF(COUNTIF(U140:AB140,"*"&amp;'ICD codes-diseases'!$A$217&amp;"*"),"YES","NO")</f>
        <v>NO</v>
      </c>
      <c r="AL140" s="1" t="str">
        <f>IF(COUNTIF(U140:AB140,"*"&amp;'ICD codes-diseases'!$A$216&amp;"*"),"YES","NO")</f>
        <v>NO</v>
      </c>
      <c r="AM140" s="1" t="str">
        <f>IF(COUNTIF(U140:AB140,"*"&amp;'ICD codes-diseases'!$A$73&amp;"*"),"YES",IF(COUNTIF(U140:AB140,"*"&amp;'ICD codes-diseases'!$A$74&amp;"*"),"YES",IF(COUNTIF(U140:AB140,"*"&amp;'ICD codes-diseases'!$A$75&amp;"*"),"YES","NO")))</f>
        <v>YES</v>
      </c>
      <c r="AN140" s="1" t="str">
        <f>IF(COUNTIF(U140:AB140,"*"&amp;'ICD codes-diseases'!$A$76&amp;"*"),"YES",IF(COUNTIF(U140:AB140,"*"&amp;'ICD codes-diseases'!$A$77&amp;"*"),"YES",IF(COUNTIF(U140:AB140,"*"&amp;'ICD codes-diseases'!$A$78&amp;"*"),"YES","NO")))</f>
        <v>NO</v>
      </c>
      <c r="AO140" s="1" t="str">
        <f>IF(COUNTIF(U140:AB140,"*"&amp;'ICD codes-diseases'!$A$209&amp;"*"),"YES",IF(COUNTIF(U140:AB140,"*"&amp;'ICD codes-diseases'!$A$212&amp;"*"),"YES","NO"))</f>
        <v>NO</v>
      </c>
      <c r="AP140" s="1" t="str">
        <f>IF(COUNTIF(U140:AB140,"*"&amp;'ICD codes-diseases'!$A$47&amp;"*"),"YES",IF(COUNTIF(U140:AB140,"*"&amp;'ICD codes-diseases'!$A$48&amp;"*"),"YES",IF(COUNTIF(U140:AB140,"*"&amp;'ICD codes-diseases'!$A$49&amp;"*"),"YES",IF(COUNTIF(U140:AB140,"*"&amp;'ICD codes-diseases'!$A$50&amp;"*"),"YES",IF(COUNTIF(U140:AB140,"*"&amp;'ICD codes-diseases'!$A$52&amp;"*"),"YES",IF(COUNTIF(U140:AB140,"*"&amp;'ICD codes-diseases'!$A$53&amp;"*"),"YES",IF(COUNTIF(U140:AB140,"*"&amp;'ICD codes-diseases'!$A$54&amp;"*"),"YES",IF(COUNTIF(U140:AB140,"*"&amp;'ICD codes-diseases'!$A$55&amp;"*"),"YES",IF(COUNTIF(U140:AB140,"*"&amp;'ICD codes-diseases'!$A$56&amp;"*"),"YES",IF(COUNTIF(U140:AB140,"*"&amp;'ICD codes-diseases'!$A$57&amp;"*"),"YES",IF(COUNTIF(U140:AB140,"*"&amp;'ICD codes-diseases'!$A$58&amp;"*"),"YES",IF(COUNTIF(U140:AB140,"*"&amp;'ICD codes-diseases'!$A$60&amp;"*"),"YES",IF(COUNTIF(U140:AB140,"*"&amp;'ICD codes-diseases'!$A$61&amp;"*"),"YES","NO")))))))))))))</f>
        <v>YES</v>
      </c>
      <c r="AQ140" s="10" t="b">
        <f t="shared" si="25"/>
        <v>0</v>
      </c>
      <c r="AR140">
        <v>5</v>
      </c>
      <c r="AS140">
        <v>5</v>
      </c>
      <c r="AT140">
        <v>5</v>
      </c>
      <c r="AU140">
        <v>5</v>
      </c>
      <c r="AV140" t="b">
        <f t="shared" si="26"/>
        <v>1</v>
      </c>
      <c r="AW140">
        <v>1</v>
      </c>
      <c r="AX140">
        <v>45</v>
      </c>
      <c r="AY140">
        <v>5</v>
      </c>
      <c r="AZ140">
        <v>0</v>
      </c>
      <c r="BA140">
        <v>1</v>
      </c>
      <c r="BB140">
        <v>2</v>
      </c>
      <c r="BC140">
        <v>0</v>
      </c>
      <c r="BD140">
        <v>1</v>
      </c>
      <c r="BE140">
        <f t="shared" si="33"/>
        <v>2</v>
      </c>
      <c r="BF140" t="s">
        <v>37</v>
      </c>
      <c r="BG140" t="s">
        <v>38</v>
      </c>
      <c r="BH140">
        <f t="shared" si="34"/>
        <v>3</v>
      </c>
      <c r="BI140" t="s">
        <v>38</v>
      </c>
      <c r="BJ140" t="s">
        <v>38</v>
      </c>
      <c r="BK140" t="s">
        <v>37</v>
      </c>
      <c r="BL140" t="b">
        <v>0</v>
      </c>
      <c r="BM140" s="16">
        <v>3</v>
      </c>
      <c r="BN140" s="16">
        <v>3</v>
      </c>
      <c r="BO140" s="16">
        <v>0</v>
      </c>
      <c r="BP140" s="16">
        <v>0</v>
      </c>
      <c r="BQ140" s="16">
        <v>3</v>
      </c>
      <c r="BR140" s="16">
        <v>3</v>
      </c>
      <c r="BS140" s="16">
        <v>4</v>
      </c>
      <c r="BT140" s="16">
        <v>4</v>
      </c>
      <c r="BU140" s="16">
        <v>3</v>
      </c>
      <c r="BV140" s="16">
        <v>0</v>
      </c>
      <c r="BW140" s="16">
        <v>0</v>
      </c>
      <c r="BX140" s="16">
        <v>0</v>
      </c>
      <c r="BY140" s="16">
        <v>7</v>
      </c>
      <c r="BZ140" s="16">
        <v>3</v>
      </c>
      <c r="CA140" s="16">
        <v>3</v>
      </c>
      <c r="CB140" s="16">
        <v>4</v>
      </c>
      <c r="CC140" s="18">
        <v>0</v>
      </c>
      <c r="CD140" s="18">
        <v>0</v>
      </c>
      <c r="CE140" s="18">
        <v>0</v>
      </c>
      <c r="CF140" s="18">
        <v>0</v>
      </c>
      <c r="CG140" s="18">
        <v>0</v>
      </c>
      <c r="CH140" s="18">
        <v>3</v>
      </c>
      <c r="CI140" s="18">
        <v>3</v>
      </c>
      <c r="CJ140" s="18">
        <v>4</v>
      </c>
      <c r="CK140" s="18">
        <v>0</v>
      </c>
      <c r="CL140" s="18">
        <v>0</v>
      </c>
      <c r="CM140" s="18">
        <v>0</v>
      </c>
      <c r="CN140" s="18">
        <v>3</v>
      </c>
      <c r="CO140" s="18">
        <v>3</v>
      </c>
      <c r="CP140" s="18">
        <v>3</v>
      </c>
      <c r="CQ140" s="18">
        <v>4</v>
      </c>
      <c r="CR140" s="18">
        <v>3</v>
      </c>
      <c r="CS140">
        <f t="shared" si="27"/>
        <v>0</v>
      </c>
      <c r="CT140">
        <f t="shared" si="28"/>
        <v>5</v>
      </c>
      <c r="CU140">
        <f t="shared" si="29"/>
        <v>13</v>
      </c>
      <c r="CV140">
        <f t="shared" si="30"/>
        <v>18</v>
      </c>
      <c r="CW140">
        <v>0</v>
      </c>
      <c r="CX140">
        <v>0</v>
      </c>
      <c r="CY140">
        <v>2</v>
      </c>
      <c r="CZ140" t="b">
        <v>1</v>
      </c>
    </row>
    <row r="141" spans="1:104" x14ac:dyDescent="0.35">
      <c r="A141" s="10">
        <v>140</v>
      </c>
      <c r="B141" t="s">
        <v>435</v>
      </c>
      <c r="C141" s="1">
        <v>29606</v>
      </c>
      <c r="D141" s="9">
        <f t="shared" si="35"/>
        <v>38</v>
      </c>
      <c r="E141" s="9">
        <f t="shared" si="31"/>
        <v>1</v>
      </c>
      <c r="F141" s="1">
        <v>43381</v>
      </c>
      <c r="G141" s="3">
        <v>43482</v>
      </c>
      <c r="H141" s="12">
        <f t="shared" si="32"/>
        <v>3.3000000000000003</v>
      </c>
      <c r="I141">
        <v>3</v>
      </c>
      <c r="J141">
        <v>2</v>
      </c>
      <c r="K141">
        <f t="shared" si="24"/>
        <v>5</v>
      </c>
      <c r="L141" t="b">
        <v>0</v>
      </c>
      <c r="M141" t="b">
        <v>0</v>
      </c>
      <c r="N141" t="b">
        <v>0</v>
      </c>
      <c r="O141" t="b">
        <v>0</v>
      </c>
      <c r="P141" t="b">
        <v>0</v>
      </c>
      <c r="Q141" t="b">
        <v>0</v>
      </c>
      <c r="R141" t="b">
        <v>1</v>
      </c>
      <c r="S141" t="b">
        <v>0</v>
      </c>
      <c r="T141" t="b">
        <v>0</v>
      </c>
      <c r="U141" t="s">
        <v>69</v>
      </c>
      <c r="V141" t="s">
        <v>43</v>
      </c>
      <c r="W141" t="s">
        <v>48</v>
      </c>
      <c r="X141" t="s">
        <v>59</v>
      </c>
      <c r="Y141" t="s">
        <v>56</v>
      </c>
      <c r="AC141" s="11" t="str">
        <f>IF(OR(INDEX(U141='ICD-codes-stroke'!$A$1:$A$20,)),"1",IF(OR(INDEX(U141='ICD-codes-stroke'!$A$22:$A$35,)),"2",IF(OR(INDEX(U141='ICD-codes-stroke'!$A$37:$A$64,)),"3","")))</f>
        <v>3</v>
      </c>
      <c r="AD141" s="1" t="str">
        <f>IF(COUNTIF(U141:AB141,"*"&amp;'ICD codes-diseases'!$A$15&amp;"*"),"YES",IF(COUNTIF(U141:AB141,"*"&amp;'ICD codes-diseases'!$A$16&amp;"*"),"YES",IF(COUNTIF(U141:AB141,"*"&amp;'ICD codes-diseases'!$A$17&amp;"*"),"YES",IF(COUNTIF(U141:AB141,"*"&amp;'ICD codes-diseases'!$A$18&amp;"*"),"YES",IF(COUNTIF(U141:AB141,"*"&amp;'ICD codes-diseases'!$A$19&amp;"*"),"YES",IF(COUNTIF(U141:AB141,"*"&amp;'ICD codes-diseases'!$A$20&amp;"*"),"YES",IF(COUNTIF(U141:AB141,"*"&amp;'ICD codes-diseases'!$A$21&amp;"*"),"YES",IF(COUNTIF(U141:AB141,"*"&amp;'ICD codes-diseases'!$A$22&amp;"*"),"YES",IF(COUNTIF(U141:AB141,"*"&amp;'ICD codes-diseases'!$A$23&amp;"*"),"YES",IF(COUNTIF(U141:AB141,"*"&amp;'ICD codes-diseases'!$A$24&amp;"*"),"YES",IF(COUNTIF(U141:AB141,"*"&amp;'ICD codes-diseases'!$A$25&amp;"*"),"YES",IF(COUNTIF(U141:AB141,"*"&amp;'ICD codes-diseases'!$A$26&amp;"*"),"YES",IF(COUNTIF(U141:AB141,"*"&amp;'ICD codes-diseases'!$A$27&amp;"*"),"YES",IF(COUNTIF(U141:AB141,"*"&amp;'ICD codes-diseases'!$A$28&amp;"*"),"YES",IF(COUNTIF(U141:AB141,"*"&amp;'ICD codes-diseases'!$A$29&amp;"*"),"YES",IF(COUNTIF(U141:AB141,"*"&amp;'ICD codes-diseases'!$A$30&amp;"*"),"YES","NO"))))))))))))))))</f>
        <v>NO</v>
      </c>
      <c r="AE141" s="1" t="str">
        <f>IF(COUNTIF(U141:AB141,"*"&amp;'ICD codes-diseases'!$A$92&amp;"*"),"YES","NO")</f>
        <v>YES</v>
      </c>
      <c r="AF141" s="10" t="str">
        <f>IF(COUNTIF(U141:AB141,"*"&amp;'ICD codes-diseases'!$A$34&amp;"*"),"YES",IF(COUNTIF(U141:AB141,"*"&amp;'ICD codes-diseases'!$A$35&amp;"*"),"YES",IF(COUNTIF(U141:AB141,"*"&amp;'ICD codes-diseases'!$A$36&amp;"*"),"YES",IF(COUNTIF(U141:AB141,"*"&amp;'ICD codes-diseases'!$A$37&amp;"*"),"YES",IF(COUNTIF(U141:AB141,"*"&amp;'ICD codes-diseases'!$A$38&amp;"*"),"YES",IF(COUNTIF(U141:AB141,"*"&amp;'ICD codes-diseases'!$A$39&amp;"*"),"YES","NO"))))))</f>
        <v>NO</v>
      </c>
      <c r="AG141" s="1" t="str">
        <f>IF(COUNTIF(U141:AB141,'ICD codes-diseases'!$A$113),"YES","NO")</f>
        <v>NO</v>
      </c>
      <c r="AH141" s="1" t="str">
        <f>IF(COUNTIF(U141:AB141,"*"&amp;'ICD codes-diseases'!$A$96&amp;"*"),"YES",IF(COUNTIF(U141:AB141,"*"&amp;'ICD codes-diseases'!$A$97&amp;"*"),"YES",IF(COUNTIF(U141:AB141,"*"&amp;'ICD codes-diseases'!$A$98&amp;"*"),"YES",IF(COUNTIF(U141:AB141,"*"&amp;'ICD codes-diseases'!$A$99&amp;"*"),"YES",IF(COUNTIF(U141:AB141,"*"&amp;'ICD codes-diseases'!$A$100&amp;"*"),"YES",IF(COUNTIF(U141:AB141,"*"&amp;'ICD codes-diseases'!$A$101&amp;"*"),"YES",IF(COUNTIF(U141:AB141,"*"&amp;'ICD codes-diseases'!$A$102&amp;"*"),"YES",IF(COUNTIF(U141:AB141,"*"&amp;'ICD codes-diseases'!$A$103&amp;"*"),"YES","NO"))))))))</f>
        <v>NO</v>
      </c>
      <c r="AI141" s="1" t="str">
        <f>IF(COUNTIF(U141:AB141,"*"&amp;'ICD codes-diseases'!$A$116&amp;"*"),"YES",IF(COUNTIF(U141:AB141,"*"&amp;'ICD codes-diseases'!$A$117&amp;"*"),"YES","NO"))</f>
        <v>NO</v>
      </c>
      <c r="AJ141" s="1" t="str">
        <f>IF(COUNTIF(U141:AB141,"*"&amp;'ICD codes-diseases'!$A$206&amp;"*"),"YES","NO")</f>
        <v>NO</v>
      </c>
      <c r="AK141" s="1" t="str">
        <f>IF(COUNTIF(U141:AB141,"*"&amp;'ICD codes-diseases'!$A$217&amp;"*"),"YES","NO")</f>
        <v>NO</v>
      </c>
      <c r="AL141" s="1" t="str">
        <f>IF(COUNTIF(U141:AB141,"*"&amp;'ICD codes-diseases'!$A$216&amp;"*"),"YES","NO")</f>
        <v>YES</v>
      </c>
      <c r="AM141" s="1" t="str">
        <f>IF(COUNTIF(U141:AB141,"*"&amp;'ICD codes-diseases'!$A$73&amp;"*"),"YES",IF(COUNTIF(U141:AB141,"*"&amp;'ICD codes-diseases'!$A$74&amp;"*"),"YES",IF(COUNTIF(U141:AB141,"*"&amp;'ICD codes-diseases'!$A$75&amp;"*"),"YES","NO")))</f>
        <v>YES</v>
      </c>
      <c r="AN141" s="1" t="str">
        <f>IF(COUNTIF(U141:AB141,"*"&amp;'ICD codes-diseases'!$A$76&amp;"*"),"YES",IF(COUNTIF(U141:AB141,"*"&amp;'ICD codes-diseases'!$A$77&amp;"*"),"YES",IF(COUNTIF(U141:AB141,"*"&amp;'ICD codes-diseases'!$A$78&amp;"*"),"YES","NO")))</f>
        <v>NO</v>
      </c>
      <c r="AO141" s="1" t="str">
        <f>IF(COUNTIF(U141:AB141,"*"&amp;'ICD codes-diseases'!$A$209&amp;"*"),"YES",IF(COUNTIF(U141:AB141,"*"&amp;'ICD codes-diseases'!$A$212&amp;"*"),"YES","NO"))</f>
        <v>NO</v>
      </c>
      <c r="AP141" s="1" t="str">
        <f>IF(COUNTIF(U141:AB141,"*"&amp;'ICD codes-diseases'!$A$47&amp;"*"),"YES",IF(COUNTIF(U141:AB141,"*"&amp;'ICD codes-diseases'!$A$48&amp;"*"),"YES",IF(COUNTIF(U141:AB141,"*"&amp;'ICD codes-diseases'!$A$49&amp;"*"),"YES",IF(COUNTIF(U141:AB141,"*"&amp;'ICD codes-diseases'!$A$50&amp;"*"),"YES",IF(COUNTIF(U141:AB141,"*"&amp;'ICD codes-diseases'!$A$52&amp;"*"),"YES",IF(COUNTIF(U141:AB141,"*"&amp;'ICD codes-diseases'!$A$53&amp;"*"),"YES",IF(COUNTIF(U141:AB141,"*"&amp;'ICD codes-diseases'!$A$54&amp;"*"),"YES",IF(COUNTIF(U141:AB141,"*"&amp;'ICD codes-diseases'!$A$55&amp;"*"),"YES",IF(COUNTIF(U141:AB141,"*"&amp;'ICD codes-diseases'!$A$56&amp;"*"),"YES",IF(COUNTIF(U141:AB141,"*"&amp;'ICD codes-diseases'!$A$57&amp;"*"),"YES",IF(COUNTIF(U141:AB141,"*"&amp;'ICD codes-diseases'!$A$58&amp;"*"),"YES",IF(COUNTIF(U141:AB141,"*"&amp;'ICD codes-diseases'!$A$60&amp;"*"),"YES",IF(COUNTIF(U141:AB141,"*"&amp;'ICD codes-diseases'!$A$61&amp;"*"),"YES","NO")))))))))))))</f>
        <v>NO</v>
      </c>
      <c r="AQ141" s="10" t="b">
        <f t="shared" si="25"/>
        <v>1</v>
      </c>
      <c r="AR141">
        <v>0</v>
      </c>
      <c r="AS141">
        <v>5</v>
      </c>
      <c r="AT141">
        <v>5</v>
      </c>
      <c r="AU141">
        <v>5</v>
      </c>
      <c r="AV141" t="b">
        <f t="shared" si="26"/>
        <v>0</v>
      </c>
      <c r="AW141">
        <v>0</v>
      </c>
      <c r="AX141">
        <v>81</v>
      </c>
      <c r="AY141">
        <v>85</v>
      </c>
      <c r="AZ141">
        <v>1</v>
      </c>
      <c r="BA141">
        <v>3</v>
      </c>
      <c r="BB141">
        <v>5</v>
      </c>
      <c r="BC141">
        <v>1</v>
      </c>
      <c r="BD141">
        <v>4</v>
      </c>
      <c r="BE141">
        <f t="shared" si="33"/>
        <v>2</v>
      </c>
      <c r="BF141" t="s">
        <v>37</v>
      </c>
      <c r="BG141" t="s">
        <v>38</v>
      </c>
      <c r="BH141">
        <f t="shared" si="34"/>
        <v>0</v>
      </c>
      <c r="BI141" t="s">
        <v>37</v>
      </c>
      <c r="BJ141" t="s">
        <v>37</v>
      </c>
      <c r="BK141" t="s">
        <v>37</v>
      </c>
      <c r="BL141" t="b">
        <v>0</v>
      </c>
      <c r="BM141" s="16">
        <v>1</v>
      </c>
      <c r="BN141" s="16">
        <v>1</v>
      </c>
      <c r="BO141" s="16">
        <v>1</v>
      </c>
      <c r="BP141" s="16">
        <v>1</v>
      </c>
      <c r="BQ141" s="16">
        <v>4</v>
      </c>
      <c r="BR141" s="16">
        <v>4</v>
      </c>
      <c r="BS141" s="16">
        <v>4</v>
      </c>
      <c r="BT141" s="16">
        <v>4</v>
      </c>
      <c r="BU141" s="16">
        <v>1</v>
      </c>
      <c r="BV141" s="16">
        <v>4</v>
      </c>
      <c r="BW141" s="16">
        <v>1</v>
      </c>
      <c r="BX141" s="16">
        <v>4</v>
      </c>
      <c r="BY141" s="16">
        <v>4</v>
      </c>
      <c r="BZ141" s="16">
        <v>4</v>
      </c>
      <c r="CA141" s="16">
        <v>4</v>
      </c>
      <c r="CB141" s="16">
        <v>4</v>
      </c>
      <c r="CC141" s="18">
        <v>1</v>
      </c>
      <c r="CD141" s="18">
        <v>1</v>
      </c>
      <c r="CE141" s="18">
        <v>1</v>
      </c>
      <c r="CF141" s="18">
        <v>1</v>
      </c>
      <c r="CG141" s="18">
        <v>1</v>
      </c>
      <c r="CH141" s="18">
        <v>1</v>
      </c>
      <c r="CI141" s="18">
        <v>4</v>
      </c>
      <c r="CJ141" s="18">
        <v>4</v>
      </c>
      <c r="CK141" s="18">
        <v>1</v>
      </c>
      <c r="CL141" s="18">
        <v>1</v>
      </c>
      <c r="CM141" s="18">
        <v>1</v>
      </c>
      <c r="CN141" s="18">
        <v>1</v>
      </c>
      <c r="CO141" s="18">
        <v>1</v>
      </c>
      <c r="CP141" s="18">
        <v>4</v>
      </c>
      <c r="CQ141" s="18">
        <v>4</v>
      </c>
      <c r="CR141" s="18">
        <v>4</v>
      </c>
      <c r="CS141">
        <f t="shared" si="27"/>
        <v>17</v>
      </c>
      <c r="CT141">
        <f t="shared" si="28"/>
        <v>15</v>
      </c>
      <c r="CU141">
        <f t="shared" si="29"/>
        <v>0</v>
      </c>
      <c r="CV141">
        <f t="shared" si="30"/>
        <v>32</v>
      </c>
      <c r="CW141">
        <v>0</v>
      </c>
      <c r="CX141">
        <v>0</v>
      </c>
      <c r="CY141">
        <v>4</v>
      </c>
      <c r="CZ141" t="b">
        <v>1</v>
      </c>
    </row>
    <row r="142" spans="1:104" x14ac:dyDescent="0.35">
      <c r="A142" s="10">
        <v>141</v>
      </c>
      <c r="B142" t="s">
        <v>435</v>
      </c>
      <c r="C142" s="1">
        <v>30671</v>
      </c>
      <c r="D142" s="9">
        <f t="shared" si="35"/>
        <v>35</v>
      </c>
      <c r="E142" s="9">
        <f t="shared" si="31"/>
        <v>1</v>
      </c>
      <c r="F142" s="1">
        <v>43431</v>
      </c>
      <c r="G142" s="3">
        <v>43482</v>
      </c>
      <c r="H142" s="12">
        <f t="shared" si="32"/>
        <v>1.6666666666666667</v>
      </c>
      <c r="I142">
        <v>5</v>
      </c>
      <c r="J142">
        <v>0</v>
      </c>
      <c r="K142">
        <f t="shared" si="24"/>
        <v>1</v>
      </c>
      <c r="L142" t="b">
        <v>1</v>
      </c>
      <c r="M142" t="b">
        <v>0</v>
      </c>
      <c r="N142" t="b">
        <v>0</v>
      </c>
      <c r="O142" t="b">
        <v>0</v>
      </c>
      <c r="P142" t="b">
        <v>0</v>
      </c>
      <c r="Q142" t="b">
        <v>0</v>
      </c>
      <c r="R142" t="b">
        <v>0</v>
      </c>
      <c r="S142" t="b">
        <v>0</v>
      </c>
      <c r="T142" t="b">
        <v>0</v>
      </c>
      <c r="U142" t="s">
        <v>134</v>
      </c>
      <c r="V142" t="s">
        <v>182</v>
      </c>
      <c r="W142" t="s">
        <v>181</v>
      </c>
      <c r="X142" t="s">
        <v>59</v>
      </c>
      <c r="Y142" t="s">
        <v>43</v>
      </c>
      <c r="AC142" s="11" t="str">
        <f>IF(OR(INDEX(U142='ICD-codes-stroke'!$A$1:$A$20,)),"1",IF(OR(INDEX(U142='ICD-codes-stroke'!$A$22:$A$35,)),"2",IF(OR(INDEX(U142='ICD-codes-stroke'!$A$37:$A$64,)),"3","")))</f>
        <v>3</v>
      </c>
      <c r="AD142" s="1" t="str">
        <f>IF(COUNTIF(U142:AB142,"*"&amp;'ICD codes-diseases'!$A$15&amp;"*"),"YES",IF(COUNTIF(U142:AB142,"*"&amp;'ICD codes-diseases'!$A$16&amp;"*"),"YES",IF(COUNTIF(U142:AB142,"*"&amp;'ICD codes-diseases'!$A$17&amp;"*"),"YES",IF(COUNTIF(U142:AB142,"*"&amp;'ICD codes-diseases'!$A$18&amp;"*"),"YES",IF(COUNTIF(U142:AB142,"*"&amp;'ICD codes-diseases'!$A$19&amp;"*"),"YES",IF(COUNTIF(U142:AB142,"*"&amp;'ICD codes-diseases'!$A$20&amp;"*"),"YES",IF(COUNTIF(U142:AB142,"*"&amp;'ICD codes-diseases'!$A$21&amp;"*"),"YES",IF(COUNTIF(U142:AB142,"*"&amp;'ICD codes-diseases'!$A$22&amp;"*"),"YES",IF(COUNTIF(U142:AB142,"*"&amp;'ICD codes-diseases'!$A$23&amp;"*"),"YES",IF(COUNTIF(U142:AB142,"*"&amp;'ICD codes-diseases'!$A$24&amp;"*"),"YES",IF(COUNTIF(U142:AB142,"*"&amp;'ICD codes-diseases'!$A$25&amp;"*"),"YES",IF(COUNTIF(U142:AB142,"*"&amp;'ICD codes-diseases'!$A$26&amp;"*"),"YES",IF(COUNTIF(U142:AB142,"*"&amp;'ICD codes-diseases'!$A$27&amp;"*"),"YES",IF(COUNTIF(U142:AB142,"*"&amp;'ICD codes-diseases'!$A$28&amp;"*"),"YES",IF(COUNTIF(U142:AB142,"*"&amp;'ICD codes-diseases'!$A$29&amp;"*"),"YES",IF(COUNTIF(U142:AB142,"*"&amp;'ICD codes-diseases'!$A$30&amp;"*"),"YES","NO"))))))))))))))))</f>
        <v>NO</v>
      </c>
      <c r="AE142" s="1" t="str">
        <f>IF(COUNTIF(U142:AB142,"*"&amp;'ICD codes-diseases'!$A$92&amp;"*"),"YES","NO")</f>
        <v>NO</v>
      </c>
      <c r="AF142" s="10" t="str">
        <f>IF(COUNTIF(U142:AB142,"*"&amp;'ICD codes-diseases'!$A$34&amp;"*"),"YES",IF(COUNTIF(U142:AB142,"*"&amp;'ICD codes-diseases'!$A$35&amp;"*"),"YES",IF(COUNTIF(U142:AB142,"*"&amp;'ICD codes-diseases'!$A$36&amp;"*"),"YES",IF(COUNTIF(U142:AB142,"*"&amp;'ICD codes-diseases'!$A$37&amp;"*"),"YES",IF(COUNTIF(U142:AB142,"*"&amp;'ICD codes-diseases'!$A$38&amp;"*"),"YES",IF(COUNTIF(U142:AB142,"*"&amp;'ICD codes-diseases'!$A$39&amp;"*"),"YES","NO"))))))</f>
        <v>NO</v>
      </c>
      <c r="AG142" s="1" t="str">
        <f>IF(COUNTIF(U142:AB142,'ICD codes-diseases'!$A$113),"YES","NO")</f>
        <v>NO</v>
      </c>
      <c r="AH142" s="1" t="str">
        <f>IF(COUNTIF(U142:AB142,"*"&amp;'ICD codes-diseases'!$A$96&amp;"*"),"YES",IF(COUNTIF(U142:AB142,"*"&amp;'ICD codes-diseases'!$A$97&amp;"*"),"YES",IF(COUNTIF(U142:AB142,"*"&amp;'ICD codes-diseases'!$A$98&amp;"*"),"YES",IF(COUNTIF(U142:AB142,"*"&amp;'ICD codes-diseases'!$A$99&amp;"*"),"YES",IF(COUNTIF(U142:AB142,"*"&amp;'ICD codes-diseases'!$A$100&amp;"*"),"YES",IF(COUNTIF(U142:AB142,"*"&amp;'ICD codes-diseases'!$A$101&amp;"*"),"YES",IF(COUNTIF(U142:AB142,"*"&amp;'ICD codes-diseases'!$A$102&amp;"*"),"YES",IF(COUNTIF(U142:AB142,"*"&amp;'ICD codes-diseases'!$A$103&amp;"*"),"YES","NO"))))))))</f>
        <v>NO</v>
      </c>
      <c r="AI142" s="1" t="str">
        <f>IF(COUNTIF(U142:AB142,"*"&amp;'ICD codes-diseases'!$A$116&amp;"*"),"YES",IF(COUNTIF(U142:AB142,"*"&amp;'ICD codes-diseases'!$A$117&amp;"*"),"YES","NO"))</f>
        <v>NO</v>
      </c>
      <c r="AJ142" s="1" t="str">
        <f>IF(COUNTIF(U142:AB142,"*"&amp;'ICD codes-diseases'!$A$206&amp;"*"),"YES","NO")</f>
        <v>NO</v>
      </c>
      <c r="AK142" s="1" t="str">
        <f>IF(COUNTIF(U142:AB142,"*"&amp;'ICD codes-diseases'!$A$217&amp;"*"),"YES","NO")</f>
        <v>NO</v>
      </c>
      <c r="AL142" s="1" t="str">
        <f>IF(COUNTIF(U142:AB142,"*"&amp;'ICD codes-diseases'!$A$216&amp;"*"),"YES","NO")</f>
        <v>YES</v>
      </c>
      <c r="AM142" s="1" t="str">
        <f>IF(COUNTIF(U142:AB142,"*"&amp;'ICD codes-diseases'!$A$73&amp;"*"),"YES",IF(COUNTIF(U142:AB142,"*"&amp;'ICD codes-diseases'!$A$74&amp;"*"),"YES",IF(COUNTIF(U142:AB142,"*"&amp;'ICD codes-diseases'!$A$75&amp;"*"),"YES","NO")))</f>
        <v>YES</v>
      </c>
      <c r="AN142" s="1" t="str">
        <f>IF(COUNTIF(U142:AB142,"*"&amp;'ICD codes-diseases'!$A$76&amp;"*"),"YES",IF(COUNTIF(U142:AB142,"*"&amp;'ICD codes-diseases'!$A$77&amp;"*"),"YES",IF(COUNTIF(U142:AB142,"*"&amp;'ICD codes-diseases'!$A$78&amp;"*"),"YES","NO")))</f>
        <v>NO</v>
      </c>
      <c r="AO142" s="1" t="str">
        <f>IF(COUNTIF(U142:AB142,"*"&amp;'ICD codes-diseases'!$A$209&amp;"*"),"YES",IF(COUNTIF(U142:AB142,"*"&amp;'ICD codes-diseases'!$A$212&amp;"*"),"YES","NO"))</f>
        <v>NO</v>
      </c>
      <c r="AP142" s="1" t="str">
        <f>IF(COUNTIF(U142:AB142,"*"&amp;'ICD codes-diseases'!$A$47&amp;"*"),"YES",IF(COUNTIF(U142:AB142,"*"&amp;'ICD codes-diseases'!$A$48&amp;"*"),"YES",IF(COUNTIF(U142:AB142,"*"&amp;'ICD codes-diseases'!$A$49&amp;"*"),"YES",IF(COUNTIF(U142:AB142,"*"&amp;'ICD codes-diseases'!$A$50&amp;"*"),"YES",IF(COUNTIF(U142:AB142,"*"&amp;'ICD codes-diseases'!$A$52&amp;"*"),"YES",IF(COUNTIF(U142:AB142,"*"&amp;'ICD codes-diseases'!$A$53&amp;"*"),"YES",IF(COUNTIF(U142:AB142,"*"&amp;'ICD codes-diseases'!$A$54&amp;"*"),"YES",IF(COUNTIF(U142:AB142,"*"&amp;'ICD codes-diseases'!$A$55&amp;"*"),"YES",IF(COUNTIF(U142:AB142,"*"&amp;'ICD codes-diseases'!$A$56&amp;"*"),"YES",IF(COUNTIF(U142:AB142,"*"&amp;'ICD codes-diseases'!$A$57&amp;"*"),"YES",IF(COUNTIF(U142:AB142,"*"&amp;'ICD codes-diseases'!$A$58&amp;"*"),"YES",IF(COUNTIF(U142:AB142,"*"&amp;'ICD codes-diseases'!$A$60&amp;"*"),"YES",IF(COUNTIF(U142:AB142,"*"&amp;'ICD codes-diseases'!$A$61&amp;"*"),"YES","NO")))))))))))))</f>
        <v>NO</v>
      </c>
      <c r="AQ142" s="10" t="b">
        <f t="shared" si="25"/>
        <v>0</v>
      </c>
      <c r="AR142">
        <v>5</v>
      </c>
      <c r="AS142">
        <v>5</v>
      </c>
      <c r="AT142">
        <v>5</v>
      </c>
      <c r="AU142">
        <v>5</v>
      </c>
      <c r="AV142" t="b">
        <f t="shared" si="26"/>
        <v>1</v>
      </c>
      <c r="AW142">
        <v>1</v>
      </c>
      <c r="AX142">
        <v>94</v>
      </c>
      <c r="AY142">
        <v>95</v>
      </c>
      <c r="AZ142">
        <v>0</v>
      </c>
      <c r="BA142">
        <v>1</v>
      </c>
      <c r="BB142">
        <v>3</v>
      </c>
      <c r="BC142">
        <v>0</v>
      </c>
      <c r="BD142">
        <v>1</v>
      </c>
      <c r="BE142">
        <f t="shared" si="33"/>
        <v>3</v>
      </c>
      <c r="BF142" t="s">
        <v>38</v>
      </c>
      <c r="BG142" t="s">
        <v>38</v>
      </c>
      <c r="BH142">
        <f t="shared" si="34"/>
        <v>2</v>
      </c>
      <c r="BI142" t="s">
        <v>37</v>
      </c>
      <c r="BJ142" t="s">
        <v>38</v>
      </c>
      <c r="BK142" t="s">
        <v>37</v>
      </c>
      <c r="BL142" t="b">
        <v>0</v>
      </c>
      <c r="BM142" s="16">
        <v>3</v>
      </c>
      <c r="BN142" s="16">
        <v>0</v>
      </c>
      <c r="BO142" s="16">
        <v>0</v>
      </c>
      <c r="BP142" s="16">
        <v>0</v>
      </c>
      <c r="BQ142" s="16">
        <v>3</v>
      </c>
      <c r="BR142" s="16">
        <v>3</v>
      </c>
      <c r="BS142" s="16">
        <v>3</v>
      </c>
      <c r="BT142" s="16">
        <v>5</v>
      </c>
      <c r="BU142" s="16">
        <v>0</v>
      </c>
      <c r="BV142" s="16">
        <v>0</v>
      </c>
      <c r="BW142" s="16">
        <v>1</v>
      </c>
      <c r="BX142" s="16">
        <v>3</v>
      </c>
      <c r="BY142" s="16">
        <v>3</v>
      </c>
      <c r="BZ142" s="16">
        <v>3</v>
      </c>
      <c r="CA142" s="16">
        <v>3</v>
      </c>
      <c r="CB142" s="16">
        <v>5</v>
      </c>
      <c r="CC142" s="18">
        <v>0</v>
      </c>
      <c r="CD142" s="18">
        <v>0</v>
      </c>
      <c r="CE142" s="18">
        <v>0</v>
      </c>
      <c r="CF142" s="18">
        <v>3</v>
      </c>
      <c r="CG142" s="18">
        <v>0</v>
      </c>
      <c r="CH142" s="18">
        <v>3</v>
      </c>
      <c r="CI142" s="18">
        <v>3</v>
      </c>
      <c r="CJ142" s="18">
        <v>5</v>
      </c>
      <c r="CK142" s="18">
        <v>0</v>
      </c>
      <c r="CL142" s="18">
        <v>0</v>
      </c>
      <c r="CM142" s="18">
        <v>0</v>
      </c>
      <c r="CN142" s="18">
        <v>3</v>
      </c>
      <c r="CO142" s="18">
        <v>0</v>
      </c>
      <c r="CP142" s="18">
        <v>2</v>
      </c>
      <c r="CQ142" s="18">
        <v>3</v>
      </c>
      <c r="CR142" s="18">
        <v>8</v>
      </c>
      <c r="CS142">
        <f t="shared" si="27"/>
        <v>2</v>
      </c>
      <c r="CT142">
        <f t="shared" si="28"/>
        <v>3</v>
      </c>
      <c r="CU142">
        <f t="shared" si="29"/>
        <v>13</v>
      </c>
      <c r="CV142">
        <f t="shared" si="30"/>
        <v>18</v>
      </c>
      <c r="CW142">
        <v>0</v>
      </c>
      <c r="CX142">
        <v>0</v>
      </c>
      <c r="CY142">
        <v>2</v>
      </c>
      <c r="CZ142" t="b">
        <v>0</v>
      </c>
    </row>
    <row r="143" spans="1:104" x14ac:dyDescent="0.35">
      <c r="A143" s="10">
        <v>142</v>
      </c>
      <c r="B143" t="s">
        <v>436</v>
      </c>
      <c r="C143" s="1">
        <v>18070</v>
      </c>
      <c r="D143" s="9">
        <f t="shared" si="35"/>
        <v>69</v>
      </c>
      <c r="E143" s="9">
        <f t="shared" si="31"/>
        <v>3</v>
      </c>
      <c r="F143" s="1">
        <v>43411</v>
      </c>
      <c r="G143" s="3">
        <v>43500</v>
      </c>
      <c r="H143" s="12">
        <f t="shared" si="32"/>
        <v>2.9</v>
      </c>
      <c r="I143">
        <v>4</v>
      </c>
      <c r="J143">
        <v>2</v>
      </c>
      <c r="K143">
        <f t="shared" si="24"/>
        <v>6</v>
      </c>
      <c r="L143" t="b">
        <v>0</v>
      </c>
      <c r="M143" t="b">
        <v>0</v>
      </c>
      <c r="N143" t="b">
        <v>0</v>
      </c>
      <c r="O143" t="b">
        <v>0</v>
      </c>
      <c r="P143" t="b">
        <v>0</v>
      </c>
      <c r="Q143" t="b">
        <v>0</v>
      </c>
      <c r="R143" t="b">
        <v>0</v>
      </c>
      <c r="S143" t="b">
        <v>1</v>
      </c>
      <c r="T143" t="b">
        <v>0</v>
      </c>
      <c r="U143" t="s">
        <v>49</v>
      </c>
      <c r="V143" t="s">
        <v>51</v>
      </c>
      <c r="W143" t="s">
        <v>110</v>
      </c>
      <c r="X143" t="s">
        <v>109</v>
      </c>
      <c r="Y143" t="s">
        <v>112</v>
      </c>
      <c r="Z143" t="s">
        <v>80</v>
      </c>
      <c r="AA143" t="s">
        <v>102</v>
      </c>
      <c r="AB143" t="s">
        <v>48</v>
      </c>
      <c r="AC143" s="11" t="str">
        <f>IF(OR(INDEX(U143='ICD-codes-stroke'!$A$1:$A$20,)),"1",IF(OR(INDEX(U143='ICD-codes-stroke'!$A$22:$A$35,)),"2",IF(OR(INDEX(U143='ICD-codes-stroke'!$A$37:$A$64,)),"3","")))</f>
        <v>3</v>
      </c>
      <c r="AD143" s="1" t="str">
        <f>IF(COUNTIF(U143:AB143,"*"&amp;'ICD codes-diseases'!$A$15&amp;"*"),"YES",IF(COUNTIF(U143:AB143,"*"&amp;'ICD codes-diseases'!$A$16&amp;"*"),"YES",IF(COUNTIF(U143:AB143,"*"&amp;'ICD codes-diseases'!$A$17&amp;"*"),"YES",IF(COUNTIF(U143:AB143,"*"&amp;'ICD codes-diseases'!$A$18&amp;"*"),"YES",IF(COUNTIF(U143:AB143,"*"&amp;'ICD codes-diseases'!$A$19&amp;"*"),"YES",IF(COUNTIF(U143:AB143,"*"&amp;'ICD codes-diseases'!$A$20&amp;"*"),"YES",IF(COUNTIF(U143:AB143,"*"&amp;'ICD codes-diseases'!$A$21&amp;"*"),"YES",IF(COUNTIF(U143:AB143,"*"&amp;'ICD codes-diseases'!$A$22&amp;"*"),"YES",IF(COUNTIF(U143:AB143,"*"&amp;'ICD codes-diseases'!$A$23&amp;"*"),"YES",IF(COUNTIF(U143:AB143,"*"&amp;'ICD codes-diseases'!$A$24&amp;"*"),"YES",IF(COUNTIF(U143:AB143,"*"&amp;'ICD codes-diseases'!$A$25&amp;"*"),"YES",IF(COUNTIF(U143:AB143,"*"&amp;'ICD codes-diseases'!$A$26&amp;"*"),"YES",IF(COUNTIF(U143:AB143,"*"&amp;'ICD codes-diseases'!$A$27&amp;"*"),"YES",IF(COUNTIF(U143:AB143,"*"&amp;'ICD codes-diseases'!$A$28&amp;"*"),"YES",IF(COUNTIF(U143:AB143,"*"&amp;'ICD codes-diseases'!$A$29&amp;"*"),"YES",IF(COUNTIF(U143:AB143,"*"&amp;'ICD codes-diseases'!$A$30&amp;"*"),"YES","NO"))))))))))))))))</f>
        <v>YES</v>
      </c>
      <c r="AE143" s="1" t="str">
        <f>IF(COUNTIF(U143:AB143,"*"&amp;'ICD codes-diseases'!$A$92&amp;"*"),"YES","NO")</f>
        <v>YES</v>
      </c>
      <c r="AF143" s="10" t="str">
        <f>IF(COUNTIF(U143:AB143,"*"&amp;'ICD codes-diseases'!$A$34&amp;"*"),"YES",IF(COUNTIF(U143:AB143,"*"&amp;'ICD codes-diseases'!$A$35&amp;"*"),"YES",IF(COUNTIF(U143:AB143,"*"&amp;'ICD codes-diseases'!$A$36&amp;"*"),"YES",IF(COUNTIF(U143:AB143,"*"&amp;'ICD codes-diseases'!$A$37&amp;"*"),"YES",IF(COUNTIF(U143:AB143,"*"&amp;'ICD codes-diseases'!$A$38&amp;"*"),"YES",IF(COUNTIF(U143:AB143,"*"&amp;'ICD codes-diseases'!$A$39&amp;"*"),"YES","NO"))))))</f>
        <v>NO</v>
      </c>
      <c r="AG143" s="1" t="str">
        <f>IF(COUNTIF(U143:AB143,'ICD codes-diseases'!$A$113),"YES","NO")</f>
        <v>NO</v>
      </c>
      <c r="AH143" s="1" t="str">
        <f>IF(COUNTIF(U143:AB143,"*"&amp;'ICD codes-diseases'!$A$96&amp;"*"),"YES",IF(COUNTIF(U143:AB143,"*"&amp;'ICD codes-diseases'!$A$97&amp;"*"),"YES",IF(COUNTIF(U143:AB143,"*"&amp;'ICD codes-diseases'!$A$98&amp;"*"),"YES",IF(COUNTIF(U143:AB143,"*"&amp;'ICD codes-diseases'!$A$99&amp;"*"),"YES",IF(COUNTIF(U143:AB143,"*"&amp;'ICD codes-diseases'!$A$100&amp;"*"),"YES",IF(COUNTIF(U143:AB143,"*"&amp;'ICD codes-diseases'!$A$101&amp;"*"),"YES",IF(COUNTIF(U143:AB143,"*"&amp;'ICD codes-diseases'!$A$102&amp;"*"),"YES",IF(COUNTIF(U143:AB143,"*"&amp;'ICD codes-diseases'!$A$103&amp;"*"),"YES","NO"))))))))</f>
        <v>YES</v>
      </c>
      <c r="AI143" s="1" t="str">
        <f>IF(COUNTIF(U143:AB143,"*"&amp;'ICD codes-diseases'!$A$116&amp;"*"),"YES",IF(COUNTIF(U143:AB143,"*"&amp;'ICD codes-diseases'!$A$117&amp;"*"),"YES","NO"))</f>
        <v>NO</v>
      </c>
      <c r="AJ143" s="1" t="str">
        <f>IF(COUNTIF(U143:AB143,"*"&amp;'ICD codes-diseases'!$A$206&amp;"*"),"YES","NO")</f>
        <v>NO</v>
      </c>
      <c r="AK143" s="1" t="str">
        <f>IF(COUNTIF(U143:AB143,"*"&amp;'ICD codes-diseases'!$A$217&amp;"*"),"YES","NO")</f>
        <v>NO</v>
      </c>
      <c r="AL143" s="1" t="str">
        <f>IF(COUNTIF(U143:AB143,"*"&amp;'ICD codes-diseases'!$A$216&amp;"*"),"YES","NO")</f>
        <v>NO</v>
      </c>
      <c r="AM143" s="1" t="str">
        <f>IF(COUNTIF(U143:AB143,"*"&amp;'ICD codes-diseases'!$A$73&amp;"*"),"YES",IF(COUNTIF(U143:AB143,"*"&amp;'ICD codes-diseases'!$A$74&amp;"*"),"YES",IF(COUNTIF(U143:AB143,"*"&amp;'ICD codes-diseases'!$A$75&amp;"*"),"YES","NO")))</f>
        <v>YES</v>
      </c>
      <c r="AN143" s="1" t="str">
        <f>IF(COUNTIF(U143:AB143,"*"&amp;'ICD codes-diseases'!$A$76&amp;"*"),"YES",IF(COUNTIF(U143:AB143,"*"&amp;'ICD codes-diseases'!$A$77&amp;"*"),"YES",IF(COUNTIF(U143:AB143,"*"&amp;'ICD codes-diseases'!$A$78&amp;"*"),"YES","NO")))</f>
        <v>NO</v>
      </c>
      <c r="AO143" s="1" t="str">
        <f>IF(COUNTIF(U143:AB143,"*"&amp;'ICD codes-diseases'!$A$209&amp;"*"),"YES",IF(COUNTIF(U143:AB143,"*"&amp;'ICD codes-diseases'!$A$212&amp;"*"),"YES","NO"))</f>
        <v>NO</v>
      </c>
      <c r="AP143" s="1" t="str">
        <f>IF(COUNTIF(U143:AB143,"*"&amp;'ICD codes-diseases'!$A$47&amp;"*"),"YES",IF(COUNTIF(U143:AB143,"*"&amp;'ICD codes-diseases'!$A$48&amp;"*"),"YES",IF(COUNTIF(U143:AB143,"*"&amp;'ICD codes-diseases'!$A$49&amp;"*"),"YES",IF(COUNTIF(U143:AB143,"*"&amp;'ICD codes-diseases'!$A$50&amp;"*"),"YES",IF(COUNTIF(U143:AB143,"*"&amp;'ICD codes-diseases'!$A$52&amp;"*"),"YES",IF(COUNTIF(U143:AB143,"*"&amp;'ICD codes-diseases'!$A$53&amp;"*"),"YES",IF(COUNTIF(U143:AB143,"*"&amp;'ICD codes-diseases'!$A$54&amp;"*"),"YES",IF(COUNTIF(U143:AB143,"*"&amp;'ICD codes-diseases'!$A$55&amp;"*"),"YES",IF(COUNTIF(U143:AB143,"*"&amp;'ICD codes-diseases'!$A$56&amp;"*"),"YES",IF(COUNTIF(U143:AB143,"*"&amp;'ICD codes-diseases'!$A$57&amp;"*"),"YES",IF(COUNTIF(U143:AB143,"*"&amp;'ICD codes-diseases'!$A$58&amp;"*"),"YES",IF(COUNTIF(U143:AB143,"*"&amp;'ICD codes-diseases'!$A$60&amp;"*"),"YES",IF(COUNTIF(U143:AB143,"*"&amp;'ICD codes-diseases'!$A$61&amp;"*"),"YES","NO")))))))))))))</f>
        <v>YES</v>
      </c>
      <c r="AQ143" s="10" t="b">
        <f t="shared" si="25"/>
        <v>0</v>
      </c>
      <c r="AR143">
        <v>5</v>
      </c>
      <c r="AS143">
        <v>5</v>
      </c>
      <c r="AT143">
        <v>5</v>
      </c>
      <c r="AU143">
        <v>5</v>
      </c>
      <c r="AV143" t="b">
        <f t="shared" si="26"/>
        <v>1</v>
      </c>
      <c r="AW143">
        <v>1</v>
      </c>
      <c r="AX143">
        <v>27</v>
      </c>
      <c r="AY143">
        <v>10</v>
      </c>
      <c r="AZ143">
        <v>0</v>
      </c>
      <c r="BA143">
        <v>3</v>
      </c>
      <c r="BB143">
        <v>3</v>
      </c>
      <c r="BC143">
        <v>0</v>
      </c>
      <c r="BD143">
        <v>2</v>
      </c>
      <c r="BE143">
        <f t="shared" si="33"/>
        <v>2</v>
      </c>
      <c r="BF143" t="s">
        <v>37</v>
      </c>
      <c r="BG143" t="s">
        <v>38</v>
      </c>
      <c r="BH143">
        <f t="shared" si="34"/>
        <v>0</v>
      </c>
      <c r="BI143" t="s">
        <v>37</v>
      </c>
      <c r="BJ143" t="s">
        <v>37</v>
      </c>
      <c r="BK143" t="s">
        <v>37</v>
      </c>
      <c r="BL143" t="b">
        <v>0</v>
      </c>
      <c r="BM143" s="16">
        <v>7</v>
      </c>
      <c r="BN143" s="16">
        <v>4</v>
      </c>
      <c r="BO143" s="16">
        <v>7</v>
      </c>
      <c r="BP143" s="16">
        <v>7</v>
      </c>
      <c r="BQ143" s="16">
        <v>7</v>
      </c>
      <c r="BR143" s="16">
        <v>1</v>
      </c>
      <c r="BS143" s="16">
        <v>4</v>
      </c>
      <c r="BT143" s="16">
        <v>4</v>
      </c>
      <c r="BU143" s="16">
        <v>7</v>
      </c>
      <c r="BV143" s="16">
        <v>4</v>
      </c>
      <c r="BW143" s="16">
        <v>7</v>
      </c>
      <c r="BX143" s="16">
        <v>7</v>
      </c>
      <c r="BY143" s="16">
        <v>3</v>
      </c>
      <c r="BZ143" s="16">
        <v>4</v>
      </c>
      <c r="CA143" s="16">
        <v>4</v>
      </c>
      <c r="CB143" s="16">
        <v>4</v>
      </c>
      <c r="CC143" s="18">
        <v>0</v>
      </c>
      <c r="CD143" s="18">
        <v>0</v>
      </c>
      <c r="CE143" s="18">
        <v>0</v>
      </c>
      <c r="CF143" s="18">
        <v>0</v>
      </c>
      <c r="CG143" s="18">
        <v>7</v>
      </c>
      <c r="CH143" s="18">
        <v>4</v>
      </c>
      <c r="CI143" s="18">
        <v>4</v>
      </c>
      <c r="CJ143" s="18">
        <v>7</v>
      </c>
      <c r="CK143" s="18">
        <v>0</v>
      </c>
      <c r="CL143" s="18">
        <v>0</v>
      </c>
      <c r="CM143" s="18">
        <v>0</v>
      </c>
      <c r="CN143" s="18">
        <v>7</v>
      </c>
      <c r="CO143" s="18">
        <v>7</v>
      </c>
      <c r="CP143" s="18">
        <v>4</v>
      </c>
      <c r="CQ143" s="18">
        <v>4</v>
      </c>
      <c r="CR143" s="18">
        <v>7</v>
      </c>
      <c r="CS143">
        <f t="shared" si="27"/>
        <v>1</v>
      </c>
      <c r="CT143">
        <f t="shared" si="28"/>
        <v>11</v>
      </c>
      <c r="CU143">
        <f t="shared" si="29"/>
        <v>1</v>
      </c>
      <c r="CV143">
        <f t="shared" si="30"/>
        <v>13</v>
      </c>
      <c r="CW143">
        <v>0</v>
      </c>
      <c r="CX143">
        <v>0</v>
      </c>
      <c r="CY143">
        <v>1</v>
      </c>
      <c r="CZ143" t="b">
        <v>1</v>
      </c>
    </row>
    <row r="144" spans="1:104" x14ac:dyDescent="0.35">
      <c r="A144" s="10">
        <v>143</v>
      </c>
      <c r="B144" t="s">
        <v>435</v>
      </c>
      <c r="C144" s="1">
        <v>21436</v>
      </c>
      <c r="D144" s="9">
        <f t="shared" si="35"/>
        <v>60</v>
      </c>
      <c r="E144" s="9">
        <f t="shared" si="31"/>
        <v>2</v>
      </c>
      <c r="F144" s="1">
        <v>43483</v>
      </c>
      <c r="G144" s="3">
        <v>43501</v>
      </c>
      <c r="H144" s="12">
        <f t="shared" si="32"/>
        <v>0.56666666666666665</v>
      </c>
      <c r="I144">
        <v>4</v>
      </c>
      <c r="J144">
        <v>0</v>
      </c>
      <c r="K144">
        <f t="shared" si="24"/>
        <v>2</v>
      </c>
      <c r="L144" t="b">
        <v>0</v>
      </c>
      <c r="M144" t="b">
        <v>1</v>
      </c>
      <c r="N144" t="b">
        <v>0</v>
      </c>
      <c r="O144" t="b">
        <v>0</v>
      </c>
      <c r="P144" t="b">
        <v>0</v>
      </c>
      <c r="Q144" t="b">
        <v>0</v>
      </c>
      <c r="R144" t="b">
        <v>0</v>
      </c>
      <c r="S144" t="b">
        <v>0</v>
      </c>
      <c r="T144" t="b">
        <v>0</v>
      </c>
      <c r="U144" t="s">
        <v>49</v>
      </c>
      <c r="V144" t="s">
        <v>43</v>
      </c>
      <c r="W144" t="s">
        <v>157</v>
      </c>
      <c r="X144" t="s">
        <v>183</v>
      </c>
      <c r="Y144" t="s">
        <v>48</v>
      </c>
      <c r="AC144" s="11" t="str">
        <f>IF(OR(INDEX(U144='ICD-codes-stroke'!$A$1:$A$20,)),"1",IF(OR(INDEX(U144='ICD-codes-stroke'!$A$22:$A$35,)),"2",IF(OR(INDEX(U144='ICD-codes-stroke'!$A$37:$A$64,)),"3","")))</f>
        <v>3</v>
      </c>
      <c r="AD144" s="1" t="str">
        <f>IF(COUNTIF(U144:AB144,"*"&amp;'ICD codes-diseases'!$A$15&amp;"*"),"YES",IF(COUNTIF(U144:AB144,"*"&amp;'ICD codes-diseases'!$A$16&amp;"*"),"YES",IF(COUNTIF(U144:AB144,"*"&amp;'ICD codes-diseases'!$A$17&amp;"*"),"YES",IF(COUNTIF(U144:AB144,"*"&amp;'ICD codes-diseases'!$A$18&amp;"*"),"YES",IF(COUNTIF(U144:AB144,"*"&amp;'ICD codes-diseases'!$A$19&amp;"*"),"YES",IF(COUNTIF(U144:AB144,"*"&amp;'ICD codes-diseases'!$A$20&amp;"*"),"YES",IF(COUNTIF(U144:AB144,"*"&amp;'ICD codes-diseases'!$A$21&amp;"*"),"YES",IF(COUNTIF(U144:AB144,"*"&amp;'ICD codes-diseases'!$A$22&amp;"*"),"YES",IF(COUNTIF(U144:AB144,"*"&amp;'ICD codes-diseases'!$A$23&amp;"*"),"YES",IF(COUNTIF(U144:AB144,"*"&amp;'ICD codes-diseases'!$A$24&amp;"*"),"YES",IF(COUNTIF(U144:AB144,"*"&amp;'ICD codes-diseases'!$A$25&amp;"*"),"YES",IF(COUNTIF(U144:AB144,"*"&amp;'ICD codes-diseases'!$A$26&amp;"*"),"YES",IF(COUNTIF(U144:AB144,"*"&amp;'ICD codes-diseases'!$A$27&amp;"*"),"YES",IF(COUNTIF(U144:AB144,"*"&amp;'ICD codes-diseases'!$A$28&amp;"*"),"YES",IF(COUNTIF(U144:AB144,"*"&amp;'ICD codes-diseases'!$A$29&amp;"*"),"YES",IF(COUNTIF(U144:AB144,"*"&amp;'ICD codes-diseases'!$A$30&amp;"*"),"YES","NO"))))))))))))))))</f>
        <v>NO</v>
      </c>
      <c r="AE144" s="1" t="str">
        <f>IF(COUNTIF(U144:AB144,"*"&amp;'ICD codes-diseases'!$A$92&amp;"*"),"YES","NO")</f>
        <v>YES</v>
      </c>
      <c r="AF144" s="10" t="str">
        <f>IF(COUNTIF(U144:AB144,"*"&amp;'ICD codes-diseases'!$A$34&amp;"*"),"YES",IF(COUNTIF(U144:AB144,"*"&amp;'ICD codes-diseases'!$A$35&amp;"*"),"YES",IF(COUNTIF(U144:AB144,"*"&amp;'ICD codes-diseases'!$A$36&amp;"*"),"YES",IF(COUNTIF(U144:AB144,"*"&amp;'ICD codes-diseases'!$A$37&amp;"*"),"YES",IF(COUNTIF(U144:AB144,"*"&amp;'ICD codes-diseases'!$A$38&amp;"*"),"YES",IF(COUNTIF(U144:AB144,"*"&amp;'ICD codes-diseases'!$A$39&amp;"*"),"YES","NO"))))))</f>
        <v>NO</v>
      </c>
      <c r="AG144" s="1" t="str">
        <f>IF(COUNTIF(U144:AB144,'ICD codes-diseases'!$A$113),"YES","NO")</f>
        <v>NO</v>
      </c>
      <c r="AH144" s="1" t="str">
        <f>IF(COUNTIF(U144:AB144,"*"&amp;'ICD codes-diseases'!$A$96&amp;"*"),"YES",IF(COUNTIF(U144:AB144,"*"&amp;'ICD codes-diseases'!$A$97&amp;"*"),"YES",IF(COUNTIF(U144:AB144,"*"&amp;'ICD codes-diseases'!$A$98&amp;"*"),"YES",IF(COUNTIF(U144:AB144,"*"&amp;'ICD codes-diseases'!$A$99&amp;"*"),"YES",IF(COUNTIF(U144:AB144,"*"&amp;'ICD codes-diseases'!$A$100&amp;"*"),"YES",IF(COUNTIF(U144:AB144,"*"&amp;'ICD codes-diseases'!$A$101&amp;"*"),"YES",IF(COUNTIF(U144:AB144,"*"&amp;'ICD codes-diseases'!$A$102&amp;"*"),"YES",IF(COUNTIF(U144:AB144,"*"&amp;'ICD codes-diseases'!$A$103&amp;"*"),"YES","NO"))))))))</f>
        <v>NO</v>
      </c>
      <c r="AI144" s="1" t="str">
        <f>IF(COUNTIF(U144:AB144,"*"&amp;'ICD codes-diseases'!$A$116&amp;"*"),"YES",IF(COUNTIF(U144:AB144,"*"&amp;'ICD codes-diseases'!$A$117&amp;"*"),"YES","NO"))</f>
        <v>NO</v>
      </c>
      <c r="AJ144" s="1" t="str">
        <f>IF(COUNTIF(U144:AB144,"*"&amp;'ICD codes-diseases'!$A$206&amp;"*"),"YES","NO")</f>
        <v>NO</v>
      </c>
      <c r="AK144" s="1" t="str">
        <f>IF(COUNTIF(U144:AB144,"*"&amp;'ICD codes-diseases'!$A$217&amp;"*"),"YES","NO")</f>
        <v>NO</v>
      </c>
      <c r="AL144" s="1" t="str">
        <f>IF(COUNTIF(U144:AB144,"*"&amp;'ICD codes-diseases'!$A$216&amp;"*"),"YES","NO")</f>
        <v>NO</v>
      </c>
      <c r="AM144" s="1" t="str">
        <f>IF(COUNTIF(U144:AB144,"*"&amp;'ICD codes-diseases'!$A$73&amp;"*"),"YES",IF(COUNTIF(U144:AB144,"*"&amp;'ICD codes-diseases'!$A$74&amp;"*"),"YES",IF(COUNTIF(U144:AB144,"*"&amp;'ICD codes-diseases'!$A$75&amp;"*"),"YES","NO")))</f>
        <v>YES</v>
      </c>
      <c r="AN144" s="1" t="str">
        <f>IF(COUNTIF(U144:AB144,"*"&amp;'ICD codes-diseases'!$A$76&amp;"*"),"YES",IF(COUNTIF(U144:AB144,"*"&amp;'ICD codes-diseases'!$A$77&amp;"*"),"YES",IF(COUNTIF(U144:AB144,"*"&amp;'ICD codes-diseases'!$A$78&amp;"*"),"YES","NO")))</f>
        <v>NO</v>
      </c>
      <c r="AO144" s="1" t="str">
        <f>IF(COUNTIF(U144:AB144,"*"&amp;'ICD codes-diseases'!$A$209&amp;"*"),"YES",IF(COUNTIF(U144:AB144,"*"&amp;'ICD codes-diseases'!$A$212&amp;"*"),"YES","NO"))</f>
        <v>NO</v>
      </c>
      <c r="AP144" s="1" t="str">
        <f>IF(COUNTIF(U144:AB144,"*"&amp;'ICD codes-diseases'!$A$47&amp;"*"),"YES",IF(COUNTIF(U144:AB144,"*"&amp;'ICD codes-diseases'!$A$48&amp;"*"),"YES",IF(COUNTIF(U144:AB144,"*"&amp;'ICD codes-diseases'!$A$49&amp;"*"),"YES",IF(COUNTIF(U144:AB144,"*"&amp;'ICD codes-diseases'!$A$50&amp;"*"),"YES",IF(COUNTIF(U144:AB144,"*"&amp;'ICD codes-diseases'!$A$52&amp;"*"),"YES",IF(COUNTIF(U144:AB144,"*"&amp;'ICD codes-diseases'!$A$53&amp;"*"),"YES",IF(COUNTIF(U144:AB144,"*"&amp;'ICD codes-diseases'!$A$54&amp;"*"),"YES",IF(COUNTIF(U144:AB144,"*"&amp;'ICD codes-diseases'!$A$55&amp;"*"),"YES",IF(COUNTIF(U144:AB144,"*"&amp;'ICD codes-diseases'!$A$56&amp;"*"),"YES",IF(COUNTIF(U144:AB144,"*"&amp;'ICD codes-diseases'!$A$57&amp;"*"),"YES",IF(COUNTIF(U144:AB144,"*"&amp;'ICD codes-diseases'!$A$58&amp;"*"),"YES",IF(COUNTIF(U144:AB144,"*"&amp;'ICD codes-diseases'!$A$60&amp;"*"),"YES",IF(COUNTIF(U144:AB144,"*"&amp;'ICD codes-diseases'!$A$61&amp;"*"),"YES","NO")))))))))))))</f>
        <v>NO</v>
      </c>
      <c r="AQ144" s="10" t="b">
        <f t="shared" si="25"/>
        <v>1</v>
      </c>
      <c r="AR144">
        <v>0</v>
      </c>
      <c r="AS144">
        <v>5</v>
      </c>
      <c r="AT144">
        <v>5</v>
      </c>
      <c r="AU144">
        <v>5</v>
      </c>
      <c r="AV144" t="b">
        <f t="shared" si="26"/>
        <v>1</v>
      </c>
      <c r="AW144">
        <v>3</v>
      </c>
      <c r="AX144">
        <v>92</v>
      </c>
      <c r="AY144">
        <v>45</v>
      </c>
      <c r="AZ144">
        <v>0</v>
      </c>
      <c r="BA144">
        <v>3</v>
      </c>
      <c r="BB144">
        <v>3</v>
      </c>
      <c r="BC144">
        <v>1</v>
      </c>
      <c r="BD144">
        <v>1</v>
      </c>
      <c r="BE144">
        <f t="shared" si="33"/>
        <v>2</v>
      </c>
      <c r="BF144" t="s">
        <v>37</v>
      </c>
      <c r="BG144" t="s">
        <v>38</v>
      </c>
      <c r="BH144">
        <f t="shared" si="34"/>
        <v>2</v>
      </c>
      <c r="BI144" t="s">
        <v>37</v>
      </c>
      <c r="BJ144" t="s">
        <v>38</v>
      </c>
      <c r="BK144" t="s">
        <v>37</v>
      </c>
      <c r="BL144" t="b">
        <v>0</v>
      </c>
      <c r="BM144" s="16">
        <v>0</v>
      </c>
      <c r="BN144" s="16">
        <v>0</v>
      </c>
      <c r="BO144" s="16">
        <v>1</v>
      </c>
      <c r="BP144" s="16">
        <v>3</v>
      </c>
      <c r="BQ144" s="16">
        <v>7</v>
      </c>
      <c r="BR144" s="16">
        <v>7</v>
      </c>
      <c r="BS144" s="16">
        <v>4</v>
      </c>
      <c r="BT144" s="16">
        <v>4</v>
      </c>
      <c r="BU144" s="16">
        <v>0</v>
      </c>
      <c r="BV144" s="16">
        <v>0</v>
      </c>
      <c r="BW144" s="16">
        <v>1</v>
      </c>
      <c r="BX144" s="16">
        <v>7</v>
      </c>
      <c r="BY144" s="16">
        <v>7</v>
      </c>
      <c r="BZ144" s="16">
        <v>4</v>
      </c>
      <c r="CA144" s="16">
        <v>7</v>
      </c>
      <c r="CB144" s="16">
        <v>4</v>
      </c>
      <c r="CC144" s="18">
        <v>0</v>
      </c>
      <c r="CD144" s="18">
        <v>0</v>
      </c>
      <c r="CE144" s="18">
        <v>0</v>
      </c>
      <c r="CF144" s="18">
        <v>3</v>
      </c>
      <c r="CG144" s="18">
        <v>4</v>
      </c>
      <c r="CH144" s="18">
        <v>1</v>
      </c>
      <c r="CI144" s="18">
        <v>4</v>
      </c>
      <c r="CJ144" s="18">
        <v>1</v>
      </c>
      <c r="CK144" s="18">
        <v>0</v>
      </c>
      <c r="CL144" s="18">
        <v>0</v>
      </c>
      <c r="CM144" s="18">
        <v>0</v>
      </c>
      <c r="CN144" s="18">
        <v>7</v>
      </c>
      <c r="CO144" s="18">
        <v>4</v>
      </c>
      <c r="CP144" s="18">
        <v>3</v>
      </c>
      <c r="CQ144" s="18">
        <v>1</v>
      </c>
      <c r="CR144" s="18">
        <v>4</v>
      </c>
      <c r="CS144">
        <f t="shared" si="27"/>
        <v>5</v>
      </c>
      <c r="CT144">
        <f t="shared" si="28"/>
        <v>8</v>
      </c>
      <c r="CU144">
        <f t="shared" si="29"/>
        <v>3</v>
      </c>
      <c r="CV144">
        <f t="shared" si="30"/>
        <v>16</v>
      </c>
      <c r="CW144">
        <v>0</v>
      </c>
      <c r="CX144">
        <v>0</v>
      </c>
      <c r="CY144">
        <v>1</v>
      </c>
      <c r="CZ144" t="b">
        <v>1</v>
      </c>
    </row>
    <row r="145" spans="1:104" x14ac:dyDescent="0.35">
      <c r="A145" s="10">
        <v>144</v>
      </c>
      <c r="B145" t="s">
        <v>435</v>
      </c>
      <c r="C145" s="1">
        <v>26798</v>
      </c>
      <c r="D145" s="9">
        <f t="shared" si="35"/>
        <v>45</v>
      </c>
      <c r="E145" s="9">
        <f t="shared" si="31"/>
        <v>1</v>
      </c>
      <c r="F145" s="1">
        <v>43214</v>
      </c>
      <c r="G145" s="3">
        <v>43503</v>
      </c>
      <c r="H145" s="12">
        <f t="shared" si="32"/>
        <v>9.4333333333333336</v>
      </c>
      <c r="I145">
        <v>4</v>
      </c>
      <c r="J145">
        <v>2</v>
      </c>
      <c r="K145">
        <f t="shared" si="24"/>
        <v>1</v>
      </c>
      <c r="L145" t="b">
        <v>1</v>
      </c>
      <c r="M145" t="b">
        <v>0</v>
      </c>
      <c r="N145" t="b">
        <v>0</v>
      </c>
      <c r="O145" t="b">
        <v>0</v>
      </c>
      <c r="P145" t="b">
        <v>0</v>
      </c>
      <c r="Q145" t="b">
        <v>0</v>
      </c>
      <c r="R145" t="b">
        <v>0</v>
      </c>
      <c r="S145" t="b">
        <v>0</v>
      </c>
      <c r="T145" t="b">
        <v>0</v>
      </c>
      <c r="U145" t="s">
        <v>82</v>
      </c>
      <c r="V145" t="s">
        <v>43</v>
      </c>
      <c r="W145" t="s">
        <v>185</v>
      </c>
      <c r="X145" t="s">
        <v>184</v>
      </c>
      <c r="Y145" t="s">
        <v>349</v>
      </c>
      <c r="Z145" t="s">
        <v>275</v>
      </c>
      <c r="AC145" s="11" t="str">
        <f>IF(OR(INDEX(U145='ICD-codes-stroke'!$A$1:$A$20,)),"1",IF(OR(INDEX(U145='ICD-codes-stroke'!$A$22:$A$35,)),"2",IF(OR(INDEX(U145='ICD-codes-stroke'!$A$37:$A$64,)),"3","")))</f>
        <v>3</v>
      </c>
      <c r="AD145" s="1" t="str">
        <f>IF(COUNTIF(U145:AB145,"*"&amp;'ICD codes-diseases'!$A$15&amp;"*"),"YES",IF(COUNTIF(U145:AB145,"*"&amp;'ICD codes-diseases'!$A$16&amp;"*"),"YES",IF(COUNTIF(U145:AB145,"*"&amp;'ICD codes-diseases'!$A$17&amp;"*"),"YES",IF(COUNTIF(U145:AB145,"*"&amp;'ICD codes-diseases'!$A$18&amp;"*"),"YES",IF(COUNTIF(U145:AB145,"*"&amp;'ICD codes-diseases'!$A$19&amp;"*"),"YES",IF(COUNTIF(U145:AB145,"*"&amp;'ICD codes-diseases'!$A$20&amp;"*"),"YES",IF(COUNTIF(U145:AB145,"*"&amp;'ICD codes-diseases'!$A$21&amp;"*"),"YES",IF(COUNTIF(U145:AB145,"*"&amp;'ICD codes-diseases'!$A$22&amp;"*"),"YES",IF(COUNTIF(U145:AB145,"*"&amp;'ICD codes-diseases'!$A$23&amp;"*"),"YES",IF(COUNTIF(U145:AB145,"*"&amp;'ICD codes-diseases'!$A$24&amp;"*"),"YES",IF(COUNTIF(U145:AB145,"*"&amp;'ICD codes-diseases'!$A$25&amp;"*"),"YES",IF(COUNTIF(U145:AB145,"*"&amp;'ICD codes-diseases'!$A$26&amp;"*"),"YES",IF(COUNTIF(U145:AB145,"*"&amp;'ICD codes-diseases'!$A$27&amp;"*"),"YES",IF(COUNTIF(U145:AB145,"*"&amp;'ICD codes-diseases'!$A$28&amp;"*"),"YES",IF(COUNTIF(U145:AB145,"*"&amp;'ICD codes-diseases'!$A$29&amp;"*"),"YES",IF(COUNTIF(U145:AB145,"*"&amp;'ICD codes-diseases'!$A$30&amp;"*"),"YES","NO"))))))))))))))))</f>
        <v>NO</v>
      </c>
      <c r="AE145" s="1" t="str">
        <f>IF(COUNTIF(U145:AB145,"*"&amp;'ICD codes-diseases'!$A$92&amp;"*"),"YES","NO")</f>
        <v>NO</v>
      </c>
      <c r="AF145" s="10" t="str">
        <f>IF(COUNTIF(U145:AB145,"*"&amp;'ICD codes-diseases'!$A$34&amp;"*"),"YES",IF(COUNTIF(U145:AB145,"*"&amp;'ICD codes-diseases'!$A$35&amp;"*"),"YES",IF(COUNTIF(U145:AB145,"*"&amp;'ICD codes-diseases'!$A$36&amp;"*"),"YES",IF(COUNTIF(U145:AB145,"*"&amp;'ICD codes-diseases'!$A$37&amp;"*"),"YES",IF(COUNTIF(U145:AB145,"*"&amp;'ICD codes-diseases'!$A$38&amp;"*"),"YES",IF(COUNTIF(U145:AB145,"*"&amp;'ICD codes-diseases'!$A$39&amp;"*"),"YES","NO"))))))</f>
        <v>NO</v>
      </c>
      <c r="AG145" s="1" t="str">
        <f>IF(COUNTIF(U145:AB145,'ICD codes-diseases'!$A$113),"YES","NO")</f>
        <v>NO</v>
      </c>
      <c r="AH145" s="1" t="str">
        <f>IF(COUNTIF(U145:AB145,"*"&amp;'ICD codes-diseases'!$A$96&amp;"*"),"YES",IF(COUNTIF(U145:AB145,"*"&amp;'ICD codes-diseases'!$A$97&amp;"*"),"YES",IF(COUNTIF(U145:AB145,"*"&amp;'ICD codes-diseases'!$A$98&amp;"*"),"YES",IF(COUNTIF(U145:AB145,"*"&amp;'ICD codes-diseases'!$A$99&amp;"*"),"YES",IF(COUNTIF(U145:AB145,"*"&amp;'ICD codes-diseases'!$A$100&amp;"*"),"YES",IF(COUNTIF(U145:AB145,"*"&amp;'ICD codes-diseases'!$A$101&amp;"*"),"YES",IF(COUNTIF(U145:AB145,"*"&amp;'ICD codes-diseases'!$A$102&amp;"*"),"YES",IF(COUNTIF(U145:AB145,"*"&amp;'ICD codes-diseases'!$A$103&amp;"*"),"YES","NO"))))))))</f>
        <v>NO</v>
      </c>
      <c r="AI145" s="1" t="str">
        <f>IF(COUNTIF(U145:AB145,"*"&amp;'ICD codes-diseases'!$A$116&amp;"*"),"YES",IF(COUNTIF(U145:AB145,"*"&amp;'ICD codes-diseases'!$A$117&amp;"*"),"YES","NO"))</f>
        <v>NO</v>
      </c>
      <c r="AJ145" s="1" t="str">
        <f>IF(COUNTIF(U145:AB145,"*"&amp;'ICD codes-diseases'!$A$206&amp;"*"),"YES","NO")</f>
        <v>NO</v>
      </c>
      <c r="AK145" s="1" t="str">
        <f>IF(COUNTIF(U145:AB145,"*"&amp;'ICD codes-diseases'!$A$217&amp;"*"),"YES","NO")</f>
        <v>NO</v>
      </c>
      <c r="AL145" s="1" t="str">
        <f>IF(COUNTIF(U145:AB145,"*"&amp;'ICD codes-diseases'!$A$216&amp;"*"),"YES","NO")</f>
        <v>NO</v>
      </c>
      <c r="AM145" s="1" t="str">
        <f>IF(COUNTIF(U145:AB145,"*"&amp;'ICD codes-diseases'!$A$73&amp;"*"),"YES",IF(COUNTIF(U145:AB145,"*"&amp;'ICD codes-diseases'!$A$74&amp;"*"),"YES",IF(COUNTIF(U145:AB145,"*"&amp;'ICD codes-diseases'!$A$75&amp;"*"),"YES","NO")))</f>
        <v>YES</v>
      </c>
      <c r="AN145" s="1" t="str">
        <f>IF(COUNTIF(U145:AB145,"*"&amp;'ICD codes-diseases'!$A$76&amp;"*"),"YES",IF(COUNTIF(U145:AB145,"*"&amp;'ICD codes-diseases'!$A$77&amp;"*"),"YES",IF(COUNTIF(U145:AB145,"*"&amp;'ICD codes-diseases'!$A$78&amp;"*"),"YES","NO")))</f>
        <v>NO</v>
      </c>
      <c r="AO145" s="1" t="str">
        <f>IF(COUNTIF(U145:AB145,"*"&amp;'ICD codes-diseases'!$A$209&amp;"*"),"YES",IF(COUNTIF(U145:AB145,"*"&amp;'ICD codes-diseases'!$A$212&amp;"*"),"YES","NO"))</f>
        <v>NO</v>
      </c>
      <c r="AP145" s="1" t="str">
        <f>IF(COUNTIF(U145:AB145,"*"&amp;'ICD codes-diseases'!$A$47&amp;"*"),"YES",IF(COUNTIF(U145:AB145,"*"&amp;'ICD codes-diseases'!$A$48&amp;"*"),"YES",IF(COUNTIF(U145:AB145,"*"&amp;'ICD codes-diseases'!$A$49&amp;"*"),"YES",IF(COUNTIF(U145:AB145,"*"&amp;'ICD codes-diseases'!$A$50&amp;"*"),"YES",IF(COUNTIF(U145:AB145,"*"&amp;'ICD codes-diseases'!$A$52&amp;"*"),"YES",IF(COUNTIF(U145:AB145,"*"&amp;'ICD codes-diseases'!$A$53&amp;"*"),"YES",IF(COUNTIF(U145:AB145,"*"&amp;'ICD codes-diseases'!$A$54&amp;"*"),"YES",IF(COUNTIF(U145:AB145,"*"&amp;'ICD codes-diseases'!$A$55&amp;"*"),"YES",IF(COUNTIF(U145:AB145,"*"&amp;'ICD codes-diseases'!$A$56&amp;"*"),"YES",IF(COUNTIF(U145:AB145,"*"&amp;'ICD codes-diseases'!$A$57&amp;"*"),"YES",IF(COUNTIF(U145:AB145,"*"&amp;'ICD codes-diseases'!$A$58&amp;"*"),"YES",IF(COUNTIF(U145:AB145,"*"&amp;'ICD codes-diseases'!$A$60&amp;"*"),"YES",IF(COUNTIF(U145:AB145,"*"&amp;'ICD codes-diseases'!$A$61&amp;"*"),"YES","NO")))))))))))))</f>
        <v>NO</v>
      </c>
      <c r="AQ145" s="10" t="b">
        <f t="shared" si="25"/>
        <v>0</v>
      </c>
      <c r="AR145">
        <v>5</v>
      </c>
      <c r="AS145">
        <v>5</v>
      </c>
      <c r="AT145">
        <v>5</v>
      </c>
      <c r="AU145">
        <v>5</v>
      </c>
      <c r="AV145" t="b">
        <f t="shared" si="26"/>
        <v>0</v>
      </c>
      <c r="AW145">
        <v>0</v>
      </c>
      <c r="AX145">
        <v>78</v>
      </c>
      <c r="AY145">
        <v>50</v>
      </c>
      <c r="AZ145">
        <v>0</v>
      </c>
      <c r="BA145">
        <v>3</v>
      </c>
      <c r="BB145">
        <v>4</v>
      </c>
      <c r="BC145">
        <v>0</v>
      </c>
      <c r="BD145">
        <v>2</v>
      </c>
      <c r="BE145">
        <f t="shared" si="33"/>
        <v>2</v>
      </c>
      <c r="BF145" t="s">
        <v>37</v>
      </c>
      <c r="BG145" t="s">
        <v>38</v>
      </c>
      <c r="BH145">
        <f t="shared" si="34"/>
        <v>0</v>
      </c>
      <c r="BI145" t="s">
        <v>37</v>
      </c>
      <c r="BJ145" t="s">
        <v>37</v>
      </c>
      <c r="BK145" t="s">
        <v>37</v>
      </c>
      <c r="BL145" t="b">
        <v>0</v>
      </c>
      <c r="BM145" s="16">
        <v>1</v>
      </c>
      <c r="BN145" s="16">
        <v>1</v>
      </c>
      <c r="BO145" s="16">
        <v>0</v>
      </c>
      <c r="BP145" s="16">
        <v>1</v>
      </c>
      <c r="BQ145" s="16">
        <v>2</v>
      </c>
      <c r="BR145" s="16">
        <v>2</v>
      </c>
      <c r="BS145" s="16">
        <v>1</v>
      </c>
      <c r="BT145" s="16">
        <v>4</v>
      </c>
      <c r="BU145" s="16">
        <v>2</v>
      </c>
      <c r="BV145" s="16">
        <v>1</v>
      </c>
      <c r="BW145" s="16">
        <v>1</v>
      </c>
      <c r="BX145" s="16">
        <v>1</v>
      </c>
      <c r="BY145" s="16">
        <v>1</v>
      </c>
      <c r="BZ145" s="16">
        <v>2</v>
      </c>
      <c r="CA145" s="16">
        <v>1</v>
      </c>
      <c r="CB145" s="16">
        <v>1</v>
      </c>
      <c r="CC145" s="18">
        <v>0</v>
      </c>
      <c r="CD145" s="18">
        <v>2</v>
      </c>
      <c r="CE145" s="18">
        <v>1</v>
      </c>
      <c r="CF145" s="18">
        <v>1</v>
      </c>
      <c r="CG145" s="18">
        <v>1</v>
      </c>
      <c r="CH145" s="18">
        <v>2</v>
      </c>
      <c r="CI145" s="18">
        <v>2</v>
      </c>
      <c r="CJ145" s="18">
        <v>4</v>
      </c>
      <c r="CK145" s="18">
        <v>0</v>
      </c>
      <c r="CL145" s="18">
        <v>0</v>
      </c>
      <c r="CM145" s="18">
        <v>1</v>
      </c>
      <c r="CN145" s="18">
        <v>1</v>
      </c>
      <c r="CO145" s="18">
        <v>2</v>
      </c>
      <c r="CP145" s="18">
        <v>1</v>
      </c>
      <c r="CQ145" s="18">
        <v>1</v>
      </c>
      <c r="CR145" s="18">
        <v>1</v>
      </c>
      <c r="CS145">
        <f t="shared" si="27"/>
        <v>26</v>
      </c>
      <c r="CT145">
        <f t="shared" si="28"/>
        <v>2</v>
      </c>
      <c r="CU145">
        <f t="shared" si="29"/>
        <v>0</v>
      </c>
      <c r="CV145">
        <f t="shared" si="30"/>
        <v>28</v>
      </c>
      <c r="CW145">
        <v>0</v>
      </c>
      <c r="CX145">
        <v>0</v>
      </c>
      <c r="CY145">
        <v>4</v>
      </c>
      <c r="CZ145" t="b">
        <v>1</v>
      </c>
    </row>
    <row r="146" spans="1:104" x14ac:dyDescent="0.35">
      <c r="A146" s="10">
        <v>145</v>
      </c>
      <c r="B146" t="s">
        <v>435</v>
      </c>
      <c r="C146" s="1">
        <v>26951</v>
      </c>
      <c r="D146" s="9">
        <f t="shared" si="35"/>
        <v>45</v>
      </c>
      <c r="E146" s="9">
        <f t="shared" si="31"/>
        <v>1</v>
      </c>
      <c r="F146" s="1">
        <v>43456</v>
      </c>
      <c r="G146" s="3">
        <v>43515</v>
      </c>
      <c r="H146" s="12">
        <f t="shared" si="32"/>
        <v>1.9</v>
      </c>
      <c r="I146">
        <v>2</v>
      </c>
      <c r="J146">
        <v>0</v>
      </c>
      <c r="K146">
        <f t="shared" si="24"/>
        <v>0</v>
      </c>
      <c r="L146" t="b">
        <v>0</v>
      </c>
      <c r="M146" t="b">
        <v>0</v>
      </c>
      <c r="N146" t="b">
        <v>0</v>
      </c>
      <c r="O146" t="b">
        <v>1</v>
      </c>
      <c r="P146" t="b">
        <v>0</v>
      </c>
      <c r="Q146" t="b">
        <v>0</v>
      </c>
      <c r="R146" t="b">
        <v>0</v>
      </c>
      <c r="S146" t="b">
        <v>0</v>
      </c>
      <c r="T146" t="b">
        <v>0</v>
      </c>
      <c r="U146" t="s">
        <v>49</v>
      </c>
      <c r="V146" t="s">
        <v>41</v>
      </c>
      <c r="W146" t="s">
        <v>51</v>
      </c>
      <c r="X146" t="s">
        <v>48</v>
      </c>
      <c r="Y146" t="s">
        <v>129</v>
      </c>
      <c r="AC146" s="11" t="str">
        <f>IF(OR(INDEX(U146='ICD-codes-stroke'!$A$1:$A$20,)),"1",IF(OR(INDEX(U146='ICD-codes-stroke'!$A$22:$A$35,)),"2",IF(OR(INDEX(U146='ICD-codes-stroke'!$A$37:$A$64,)),"3","")))</f>
        <v>3</v>
      </c>
      <c r="AD146" s="1" t="str">
        <f>IF(COUNTIF(U146:AB146,"*"&amp;'ICD codes-diseases'!$A$15&amp;"*"),"YES",IF(COUNTIF(U146:AB146,"*"&amp;'ICD codes-diseases'!$A$16&amp;"*"),"YES",IF(COUNTIF(U146:AB146,"*"&amp;'ICD codes-diseases'!$A$17&amp;"*"),"YES",IF(COUNTIF(U146:AB146,"*"&amp;'ICD codes-diseases'!$A$18&amp;"*"),"YES",IF(COUNTIF(U146:AB146,"*"&amp;'ICD codes-diseases'!$A$19&amp;"*"),"YES",IF(COUNTIF(U146:AB146,"*"&amp;'ICD codes-diseases'!$A$20&amp;"*"),"YES",IF(COUNTIF(U146:AB146,"*"&amp;'ICD codes-diseases'!$A$21&amp;"*"),"YES",IF(COUNTIF(U146:AB146,"*"&amp;'ICD codes-diseases'!$A$22&amp;"*"),"YES",IF(COUNTIF(U146:AB146,"*"&amp;'ICD codes-diseases'!$A$23&amp;"*"),"YES",IF(COUNTIF(U146:AB146,"*"&amp;'ICD codes-diseases'!$A$24&amp;"*"),"YES",IF(COUNTIF(U146:AB146,"*"&amp;'ICD codes-diseases'!$A$25&amp;"*"),"YES",IF(COUNTIF(U146:AB146,"*"&amp;'ICD codes-diseases'!$A$26&amp;"*"),"YES",IF(COUNTIF(U146:AB146,"*"&amp;'ICD codes-diseases'!$A$27&amp;"*"),"YES",IF(COUNTIF(U146:AB146,"*"&amp;'ICD codes-diseases'!$A$28&amp;"*"),"YES",IF(COUNTIF(U146:AB146,"*"&amp;'ICD codes-diseases'!$A$29&amp;"*"),"YES",IF(COUNTIF(U146:AB146,"*"&amp;'ICD codes-diseases'!$A$30&amp;"*"),"YES","NO"))))))))))))))))</f>
        <v>NO</v>
      </c>
      <c r="AE146" s="1" t="str">
        <f>IF(COUNTIF(U146:AB146,"*"&amp;'ICD codes-diseases'!$A$92&amp;"*"),"YES","NO")</f>
        <v>YES</v>
      </c>
      <c r="AF146" s="10" t="str">
        <f>IF(COUNTIF(U146:AB146,"*"&amp;'ICD codes-diseases'!$A$34&amp;"*"),"YES",IF(COUNTIF(U146:AB146,"*"&amp;'ICD codes-diseases'!$A$35&amp;"*"),"YES",IF(COUNTIF(U146:AB146,"*"&amp;'ICD codes-diseases'!$A$36&amp;"*"),"YES",IF(COUNTIF(U146:AB146,"*"&amp;'ICD codes-diseases'!$A$37&amp;"*"),"YES",IF(COUNTIF(U146:AB146,"*"&amp;'ICD codes-diseases'!$A$38&amp;"*"),"YES",IF(COUNTIF(U146:AB146,"*"&amp;'ICD codes-diseases'!$A$39&amp;"*"),"YES","NO"))))))</f>
        <v>NO</v>
      </c>
      <c r="AG146" s="1" t="str">
        <f>IF(COUNTIF(U146:AB146,'ICD codes-diseases'!$A$113),"YES","NO")</f>
        <v>NO</v>
      </c>
      <c r="AH146" s="1" t="str">
        <f>IF(COUNTIF(U146:AB146,"*"&amp;'ICD codes-diseases'!$A$96&amp;"*"),"YES",IF(COUNTIF(U146:AB146,"*"&amp;'ICD codes-diseases'!$A$97&amp;"*"),"YES",IF(COUNTIF(U146:AB146,"*"&amp;'ICD codes-diseases'!$A$98&amp;"*"),"YES",IF(COUNTIF(U146:AB146,"*"&amp;'ICD codes-diseases'!$A$99&amp;"*"),"YES",IF(COUNTIF(U146:AB146,"*"&amp;'ICD codes-diseases'!$A$100&amp;"*"),"YES",IF(COUNTIF(U146:AB146,"*"&amp;'ICD codes-diseases'!$A$101&amp;"*"),"YES",IF(COUNTIF(U146:AB146,"*"&amp;'ICD codes-diseases'!$A$102&amp;"*"),"YES",IF(COUNTIF(U146:AB146,"*"&amp;'ICD codes-diseases'!$A$103&amp;"*"),"YES","NO"))))))))</f>
        <v>NO</v>
      </c>
      <c r="AI146" s="1" t="str">
        <f>IF(COUNTIF(U146:AB146,"*"&amp;'ICD codes-diseases'!$A$116&amp;"*"),"YES",IF(COUNTIF(U146:AB146,"*"&amp;'ICD codes-diseases'!$A$117&amp;"*"),"YES","NO"))</f>
        <v>NO</v>
      </c>
      <c r="AJ146" s="1" t="str">
        <f>IF(COUNTIF(U146:AB146,"*"&amp;'ICD codes-diseases'!$A$206&amp;"*"),"YES","NO")</f>
        <v>NO</v>
      </c>
      <c r="AK146" s="1" t="str">
        <f>IF(COUNTIF(U146:AB146,"*"&amp;'ICD codes-diseases'!$A$217&amp;"*"),"YES","NO")</f>
        <v>NO</v>
      </c>
      <c r="AL146" s="1" t="str">
        <f>IF(COUNTIF(U146:AB146,"*"&amp;'ICD codes-diseases'!$A$216&amp;"*"),"YES","NO")</f>
        <v>NO</v>
      </c>
      <c r="AM146" s="1" t="str">
        <f>IF(COUNTIF(U146:AB146,"*"&amp;'ICD codes-diseases'!$A$73&amp;"*"),"YES",IF(COUNTIF(U146:AB146,"*"&amp;'ICD codes-diseases'!$A$74&amp;"*"),"YES",IF(COUNTIF(U146:AB146,"*"&amp;'ICD codes-diseases'!$A$75&amp;"*"),"YES","NO")))</f>
        <v>YES</v>
      </c>
      <c r="AN146" s="1" t="str">
        <f>IF(COUNTIF(U146:AB146,"*"&amp;'ICD codes-diseases'!$A$76&amp;"*"),"YES",IF(COUNTIF(U146:AB146,"*"&amp;'ICD codes-diseases'!$A$77&amp;"*"),"YES",IF(COUNTIF(U146:AB146,"*"&amp;'ICD codes-diseases'!$A$78&amp;"*"),"YES","NO")))</f>
        <v>NO</v>
      </c>
      <c r="AO146" s="1" t="str">
        <f>IF(COUNTIF(U146:AB146,"*"&amp;'ICD codes-diseases'!$A$209&amp;"*"),"YES",IF(COUNTIF(U146:AB146,"*"&amp;'ICD codes-diseases'!$A$212&amp;"*"),"YES","NO"))</f>
        <v>NO</v>
      </c>
      <c r="AP146" s="1" t="str">
        <f>IF(COUNTIF(U146:AB146,"*"&amp;'ICD codes-diseases'!$A$47&amp;"*"),"YES",IF(COUNTIF(U146:AB146,"*"&amp;'ICD codes-diseases'!$A$48&amp;"*"),"YES",IF(COUNTIF(U146:AB146,"*"&amp;'ICD codes-diseases'!$A$49&amp;"*"),"YES",IF(COUNTIF(U146:AB146,"*"&amp;'ICD codes-diseases'!$A$50&amp;"*"),"YES",IF(COUNTIF(U146:AB146,"*"&amp;'ICD codes-diseases'!$A$52&amp;"*"),"YES",IF(COUNTIF(U146:AB146,"*"&amp;'ICD codes-diseases'!$A$53&amp;"*"),"YES",IF(COUNTIF(U146:AB146,"*"&amp;'ICD codes-diseases'!$A$54&amp;"*"),"YES",IF(COUNTIF(U146:AB146,"*"&amp;'ICD codes-diseases'!$A$55&amp;"*"),"YES",IF(COUNTIF(U146:AB146,"*"&amp;'ICD codes-diseases'!$A$56&amp;"*"),"YES",IF(COUNTIF(U146:AB146,"*"&amp;'ICD codes-diseases'!$A$57&amp;"*"),"YES",IF(COUNTIF(U146:AB146,"*"&amp;'ICD codes-diseases'!$A$58&amp;"*"),"YES",IF(COUNTIF(U146:AB146,"*"&amp;'ICD codes-diseases'!$A$60&amp;"*"),"YES",IF(COUNTIF(U146:AB146,"*"&amp;'ICD codes-diseases'!$A$61&amp;"*"),"YES","NO")))))))))))))</f>
        <v>YES</v>
      </c>
      <c r="AQ146" s="10" t="b">
        <f t="shared" si="25"/>
        <v>1</v>
      </c>
      <c r="AR146">
        <v>0</v>
      </c>
      <c r="AS146">
        <v>5</v>
      </c>
      <c r="AT146">
        <v>5</v>
      </c>
      <c r="AU146">
        <v>5</v>
      </c>
      <c r="AV146" t="b">
        <f t="shared" si="26"/>
        <v>0</v>
      </c>
      <c r="AW146">
        <v>0</v>
      </c>
      <c r="AX146">
        <v>68</v>
      </c>
      <c r="AY146">
        <v>15</v>
      </c>
      <c r="AZ146">
        <v>0</v>
      </c>
      <c r="BA146">
        <v>3</v>
      </c>
      <c r="BB146">
        <v>4</v>
      </c>
      <c r="BC146">
        <v>1</v>
      </c>
      <c r="BD146">
        <v>1</v>
      </c>
      <c r="BE146">
        <f t="shared" si="33"/>
        <v>3</v>
      </c>
      <c r="BF146" t="s">
        <v>38</v>
      </c>
      <c r="BG146" t="s">
        <v>38</v>
      </c>
      <c r="BH146">
        <f t="shared" si="34"/>
        <v>2</v>
      </c>
      <c r="BI146" t="s">
        <v>37</v>
      </c>
      <c r="BJ146" t="s">
        <v>38</v>
      </c>
      <c r="BK146" t="s">
        <v>37</v>
      </c>
      <c r="BL146" t="b">
        <v>0</v>
      </c>
      <c r="BM146" s="16">
        <v>7</v>
      </c>
      <c r="BN146" s="16">
        <v>4</v>
      </c>
      <c r="BO146" s="16">
        <v>7</v>
      </c>
      <c r="BP146" s="16">
        <v>4</v>
      </c>
      <c r="BQ146" s="16">
        <v>4</v>
      </c>
      <c r="BR146" s="16">
        <v>7</v>
      </c>
      <c r="BS146" s="16">
        <v>4</v>
      </c>
      <c r="BT146" s="16">
        <v>4</v>
      </c>
      <c r="BU146" s="16">
        <v>7</v>
      </c>
      <c r="BV146" s="16">
        <v>4</v>
      </c>
      <c r="BW146" s="16">
        <v>7</v>
      </c>
      <c r="BX146" s="16">
        <v>4</v>
      </c>
      <c r="BY146" s="16">
        <v>4</v>
      </c>
      <c r="BZ146" s="16">
        <v>7</v>
      </c>
      <c r="CA146" s="16">
        <v>4</v>
      </c>
      <c r="CB146" s="16">
        <v>4</v>
      </c>
      <c r="CC146" s="18">
        <v>3</v>
      </c>
      <c r="CD146" s="18">
        <v>1</v>
      </c>
      <c r="CE146" s="18">
        <v>1</v>
      </c>
      <c r="CF146" s="18">
        <v>1</v>
      </c>
      <c r="CG146" s="18">
        <v>4</v>
      </c>
      <c r="CH146" s="18">
        <v>4</v>
      </c>
      <c r="CI146" s="18">
        <v>4</v>
      </c>
      <c r="CJ146" s="18">
        <v>4</v>
      </c>
      <c r="CK146" s="18">
        <v>1</v>
      </c>
      <c r="CL146" s="18">
        <v>1</v>
      </c>
      <c r="CM146" s="18">
        <v>0</v>
      </c>
      <c r="CN146" s="18">
        <v>1</v>
      </c>
      <c r="CO146" s="18">
        <v>4</v>
      </c>
      <c r="CP146" s="18">
        <v>4</v>
      </c>
      <c r="CQ146" s="18">
        <v>4</v>
      </c>
      <c r="CR146" s="18">
        <v>4</v>
      </c>
      <c r="CS146">
        <f t="shared" si="27"/>
        <v>6</v>
      </c>
      <c r="CT146">
        <f t="shared" si="28"/>
        <v>18</v>
      </c>
      <c r="CU146">
        <f t="shared" si="29"/>
        <v>1</v>
      </c>
      <c r="CV146">
        <f t="shared" si="30"/>
        <v>25</v>
      </c>
      <c r="CW146">
        <v>0</v>
      </c>
      <c r="CX146">
        <v>0</v>
      </c>
      <c r="CY146">
        <v>2</v>
      </c>
      <c r="CZ146" t="b">
        <v>0</v>
      </c>
    </row>
    <row r="147" spans="1:104" x14ac:dyDescent="0.35">
      <c r="A147" s="10">
        <v>146</v>
      </c>
      <c r="B147" t="s">
        <v>435</v>
      </c>
      <c r="C147" s="1">
        <v>18272</v>
      </c>
      <c r="D147" s="9">
        <f t="shared" si="35"/>
        <v>69</v>
      </c>
      <c r="E147" s="9">
        <f t="shared" si="31"/>
        <v>3</v>
      </c>
      <c r="F147" s="1">
        <v>39814</v>
      </c>
      <c r="G147" s="3">
        <v>43517</v>
      </c>
      <c r="H147" s="12">
        <f t="shared" si="32"/>
        <v>121.66666666666667</v>
      </c>
      <c r="I147">
        <v>5</v>
      </c>
      <c r="J147">
        <v>0</v>
      </c>
      <c r="K147">
        <f t="shared" si="24"/>
        <v>6</v>
      </c>
      <c r="L147" t="b">
        <v>0</v>
      </c>
      <c r="M147" t="b">
        <v>0</v>
      </c>
      <c r="N147" t="b">
        <v>0</v>
      </c>
      <c r="O147" t="b">
        <v>0</v>
      </c>
      <c r="P147" t="b">
        <v>0</v>
      </c>
      <c r="Q147" t="b">
        <v>0</v>
      </c>
      <c r="R147" t="b">
        <v>0</v>
      </c>
      <c r="S147" t="b">
        <v>1</v>
      </c>
      <c r="T147" t="b">
        <v>0</v>
      </c>
      <c r="U147" t="s">
        <v>41</v>
      </c>
      <c r="V147" t="s">
        <v>74</v>
      </c>
      <c r="W147" t="s">
        <v>108</v>
      </c>
      <c r="X147" t="s">
        <v>186</v>
      </c>
      <c r="Y147" t="s">
        <v>122</v>
      </c>
      <c r="Z147" t="s">
        <v>276</v>
      </c>
      <c r="AA147" t="s">
        <v>80</v>
      </c>
      <c r="AB147" t="s">
        <v>48</v>
      </c>
      <c r="AC147" s="11" t="str">
        <f>IF(OR(INDEX(U147='ICD-codes-stroke'!$A$1:$A$20,)),"1",IF(OR(INDEX(U147='ICD-codes-stroke'!$A$22:$A$35,)),"2",IF(OR(INDEX(U147='ICD-codes-stroke'!$A$37:$A$64,)),"3","")))</f>
        <v>3</v>
      </c>
      <c r="AD147" s="1" t="str">
        <f>IF(COUNTIF(U147:AB147,"*"&amp;'ICD codes-diseases'!$A$15&amp;"*"),"YES",IF(COUNTIF(U147:AB147,"*"&amp;'ICD codes-diseases'!$A$16&amp;"*"),"YES",IF(COUNTIF(U147:AB147,"*"&amp;'ICD codes-diseases'!$A$17&amp;"*"),"YES",IF(COUNTIF(U147:AB147,"*"&amp;'ICD codes-diseases'!$A$18&amp;"*"),"YES",IF(COUNTIF(U147:AB147,"*"&amp;'ICD codes-diseases'!$A$19&amp;"*"),"YES",IF(COUNTIF(U147:AB147,"*"&amp;'ICD codes-diseases'!$A$20&amp;"*"),"YES",IF(COUNTIF(U147:AB147,"*"&amp;'ICD codes-diseases'!$A$21&amp;"*"),"YES",IF(COUNTIF(U147:AB147,"*"&amp;'ICD codes-diseases'!$A$22&amp;"*"),"YES",IF(COUNTIF(U147:AB147,"*"&amp;'ICD codes-diseases'!$A$23&amp;"*"),"YES",IF(COUNTIF(U147:AB147,"*"&amp;'ICD codes-diseases'!$A$24&amp;"*"),"YES",IF(COUNTIF(U147:AB147,"*"&amp;'ICD codes-diseases'!$A$25&amp;"*"),"YES",IF(COUNTIF(U147:AB147,"*"&amp;'ICD codes-diseases'!$A$26&amp;"*"),"YES",IF(COUNTIF(U147:AB147,"*"&amp;'ICD codes-diseases'!$A$27&amp;"*"),"YES",IF(COUNTIF(U147:AB147,"*"&amp;'ICD codes-diseases'!$A$28&amp;"*"),"YES",IF(COUNTIF(U147:AB147,"*"&amp;'ICD codes-diseases'!$A$29&amp;"*"),"YES",IF(COUNTIF(U147:AB147,"*"&amp;'ICD codes-diseases'!$A$30&amp;"*"),"YES","NO"))))))))))))))))</f>
        <v>YES</v>
      </c>
      <c r="AE147" s="1" t="str">
        <f>IF(COUNTIF(U147:AB147,"*"&amp;'ICD codes-diseases'!$A$92&amp;"*"),"YES","NO")</f>
        <v>YES</v>
      </c>
      <c r="AF147" s="10" t="str">
        <f>IF(COUNTIF(U147:AB147,"*"&amp;'ICD codes-diseases'!$A$34&amp;"*"),"YES",IF(COUNTIF(U147:AB147,"*"&amp;'ICD codes-diseases'!$A$35&amp;"*"),"YES",IF(COUNTIF(U147:AB147,"*"&amp;'ICD codes-diseases'!$A$36&amp;"*"),"YES",IF(COUNTIF(U147:AB147,"*"&amp;'ICD codes-diseases'!$A$37&amp;"*"),"YES",IF(COUNTIF(U147:AB147,"*"&amp;'ICD codes-diseases'!$A$38&amp;"*"),"YES",IF(COUNTIF(U147:AB147,"*"&amp;'ICD codes-diseases'!$A$39&amp;"*"),"YES","NO"))))))</f>
        <v>YES</v>
      </c>
      <c r="AG147" s="1" t="str">
        <f>IF(COUNTIF(U147:AB147,'ICD codes-diseases'!$A$113),"YES","NO")</f>
        <v>NO</v>
      </c>
      <c r="AH147" s="1" t="str">
        <f>IF(COUNTIF(U147:AB147,"*"&amp;'ICD codes-diseases'!$A$96&amp;"*"),"YES",IF(COUNTIF(U147:AB147,"*"&amp;'ICD codes-diseases'!$A$97&amp;"*"),"YES",IF(COUNTIF(U147:AB147,"*"&amp;'ICD codes-diseases'!$A$98&amp;"*"),"YES",IF(COUNTIF(U147:AB147,"*"&amp;'ICD codes-diseases'!$A$99&amp;"*"),"YES",IF(COUNTIF(U147:AB147,"*"&amp;'ICD codes-diseases'!$A$100&amp;"*"),"YES",IF(COUNTIF(U147:AB147,"*"&amp;'ICD codes-diseases'!$A$101&amp;"*"),"YES",IF(COUNTIF(U147:AB147,"*"&amp;'ICD codes-diseases'!$A$102&amp;"*"),"YES",IF(COUNTIF(U147:AB147,"*"&amp;'ICD codes-diseases'!$A$103&amp;"*"),"YES","NO"))))))))</f>
        <v>YES</v>
      </c>
      <c r="AI147" s="1" t="str">
        <f>IF(COUNTIF(U147:AB147,"*"&amp;'ICD codes-diseases'!$A$116&amp;"*"),"YES",IF(COUNTIF(U147:AB147,"*"&amp;'ICD codes-diseases'!$A$117&amp;"*"),"YES","NO"))</f>
        <v>YES</v>
      </c>
      <c r="AJ147" s="1" t="str">
        <f>IF(COUNTIF(U147:AB147,"*"&amp;'ICD codes-diseases'!$A$206&amp;"*"),"YES","NO")</f>
        <v>NO</v>
      </c>
      <c r="AK147" s="1" t="str">
        <f>IF(COUNTIF(U147:AB147,"*"&amp;'ICD codes-diseases'!$A$217&amp;"*"),"YES","NO")</f>
        <v>NO</v>
      </c>
      <c r="AL147" s="1" t="str">
        <f>IF(COUNTIF(U147:AB147,"*"&amp;'ICD codes-diseases'!$A$216&amp;"*"),"YES","NO")</f>
        <v>NO</v>
      </c>
      <c r="AM147" s="1" t="str">
        <f>IF(COUNTIF(U147:AB147,"*"&amp;'ICD codes-diseases'!$A$73&amp;"*"),"YES",IF(COUNTIF(U147:AB147,"*"&amp;'ICD codes-diseases'!$A$74&amp;"*"),"YES",IF(COUNTIF(U147:AB147,"*"&amp;'ICD codes-diseases'!$A$75&amp;"*"),"YES","NO")))</f>
        <v>YES</v>
      </c>
      <c r="AN147" s="1" t="str">
        <f>IF(COUNTIF(U147:AB147,"*"&amp;'ICD codes-diseases'!$A$76&amp;"*"),"YES",IF(COUNTIF(U147:AB147,"*"&amp;'ICD codes-diseases'!$A$77&amp;"*"),"YES",IF(COUNTIF(U147:AB147,"*"&amp;'ICD codes-diseases'!$A$78&amp;"*"),"YES","NO")))</f>
        <v>NO</v>
      </c>
      <c r="AO147" s="1" t="str">
        <f>IF(COUNTIF(U147:AB147,"*"&amp;'ICD codes-diseases'!$A$209&amp;"*"),"YES",IF(COUNTIF(U147:AB147,"*"&amp;'ICD codes-diseases'!$A$212&amp;"*"),"YES","NO"))</f>
        <v>NO</v>
      </c>
      <c r="AP147" s="1" t="str">
        <f>IF(COUNTIF(U147:AB147,"*"&amp;'ICD codes-diseases'!$A$47&amp;"*"),"YES",IF(COUNTIF(U147:AB147,"*"&amp;'ICD codes-diseases'!$A$48&amp;"*"),"YES",IF(COUNTIF(U147:AB147,"*"&amp;'ICD codes-diseases'!$A$49&amp;"*"),"YES",IF(COUNTIF(U147:AB147,"*"&amp;'ICD codes-diseases'!$A$50&amp;"*"),"YES",IF(COUNTIF(U147:AB147,"*"&amp;'ICD codes-diseases'!$A$52&amp;"*"),"YES",IF(COUNTIF(U147:AB147,"*"&amp;'ICD codes-diseases'!$A$53&amp;"*"),"YES",IF(COUNTIF(U147:AB147,"*"&amp;'ICD codes-diseases'!$A$54&amp;"*"),"YES",IF(COUNTIF(U147:AB147,"*"&amp;'ICD codes-diseases'!$A$55&amp;"*"),"YES",IF(COUNTIF(U147:AB147,"*"&amp;'ICD codes-diseases'!$A$56&amp;"*"),"YES",IF(COUNTIF(U147:AB147,"*"&amp;'ICD codes-diseases'!$A$57&amp;"*"),"YES",IF(COUNTIF(U147:AB147,"*"&amp;'ICD codes-diseases'!$A$58&amp;"*"),"YES",IF(COUNTIF(U147:AB147,"*"&amp;'ICD codes-diseases'!$A$60&amp;"*"),"YES",IF(COUNTIF(U147:AB147,"*"&amp;'ICD codes-diseases'!$A$61&amp;"*"),"YES","NO")))))))))))))</f>
        <v>NO</v>
      </c>
      <c r="AQ147" s="10" t="b">
        <f t="shared" si="25"/>
        <v>0</v>
      </c>
      <c r="AR147">
        <v>5</v>
      </c>
      <c r="AS147">
        <v>5</v>
      </c>
      <c r="AT147">
        <v>5</v>
      </c>
      <c r="AU147">
        <v>5</v>
      </c>
      <c r="AV147" t="b">
        <f t="shared" si="26"/>
        <v>0</v>
      </c>
      <c r="AW147">
        <v>0</v>
      </c>
      <c r="AX147">
        <v>68</v>
      </c>
      <c r="AY147">
        <v>20</v>
      </c>
      <c r="AZ147">
        <v>2</v>
      </c>
      <c r="BA147">
        <v>3</v>
      </c>
      <c r="BB147">
        <v>5</v>
      </c>
      <c r="BC147">
        <v>0</v>
      </c>
      <c r="BD147">
        <v>2</v>
      </c>
      <c r="BE147">
        <f t="shared" si="33"/>
        <v>2</v>
      </c>
      <c r="BF147" t="s">
        <v>37</v>
      </c>
      <c r="BG147" t="s">
        <v>38</v>
      </c>
      <c r="BH147">
        <f t="shared" si="34"/>
        <v>2</v>
      </c>
      <c r="BI147" t="s">
        <v>37</v>
      </c>
      <c r="BJ147" t="s">
        <v>38</v>
      </c>
      <c r="BK147" t="s">
        <v>37</v>
      </c>
      <c r="BL147" t="b">
        <v>0</v>
      </c>
      <c r="BM147" s="16">
        <v>1</v>
      </c>
      <c r="BN147" s="16">
        <v>4</v>
      </c>
      <c r="BO147" s="16">
        <v>4</v>
      </c>
      <c r="BP147" s="16">
        <v>4</v>
      </c>
      <c r="BQ147" s="16">
        <v>0</v>
      </c>
      <c r="BR147" s="16">
        <v>4</v>
      </c>
      <c r="BS147" s="16">
        <v>4</v>
      </c>
      <c r="BT147" s="16">
        <v>4</v>
      </c>
      <c r="BU147" s="16">
        <v>1</v>
      </c>
      <c r="BV147" s="16">
        <v>1</v>
      </c>
      <c r="BW147" s="16">
        <v>1</v>
      </c>
      <c r="BX147" s="16">
        <v>4</v>
      </c>
      <c r="BY147" s="16">
        <v>4</v>
      </c>
      <c r="BZ147" s="16">
        <v>4</v>
      </c>
      <c r="CA147" s="16">
        <v>4</v>
      </c>
      <c r="CB147" s="16">
        <v>4</v>
      </c>
      <c r="CC147" s="18">
        <v>4</v>
      </c>
      <c r="CD147" s="18">
        <v>4</v>
      </c>
      <c r="CE147" s="18">
        <v>0</v>
      </c>
      <c r="CF147" s="18">
        <v>1</v>
      </c>
      <c r="CG147" s="18">
        <v>5</v>
      </c>
      <c r="CH147" s="18">
        <v>4</v>
      </c>
      <c r="CI147" s="18">
        <v>4</v>
      </c>
      <c r="CJ147" s="18">
        <v>4</v>
      </c>
      <c r="CK147" s="18">
        <v>5</v>
      </c>
      <c r="CL147" s="18">
        <v>4</v>
      </c>
      <c r="CM147" s="18">
        <v>4</v>
      </c>
      <c r="CN147" s="18">
        <v>4</v>
      </c>
      <c r="CO147" s="18">
        <v>4</v>
      </c>
      <c r="CP147" s="18">
        <v>4</v>
      </c>
      <c r="CQ147" s="18">
        <v>4</v>
      </c>
      <c r="CR147" s="18">
        <v>4</v>
      </c>
      <c r="CS147">
        <f t="shared" si="27"/>
        <v>5</v>
      </c>
      <c r="CT147">
        <f t="shared" si="28"/>
        <v>25</v>
      </c>
      <c r="CU147">
        <f t="shared" si="29"/>
        <v>0</v>
      </c>
      <c r="CV147">
        <f t="shared" si="30"/>
        <v>30</v>
      </c>
      <c r="CW147">
        <v>0</v>
      </c>
      <c r="CX147">
        <v>0</v>
      </c>
      <c r="CY147">
        <v>4</v>
      </c>
      <c r="CZ147" t="b">
        <v>1</v>
      </c>
    </row>
    <row r="148" spans="1:104" x14ac:dyDescent="0.35">
      <c r="A148" s="10">
        <v>147</v>
      </c>
      <c r="B148" t="s">
        <v>435</v>
      </c>
      <c r="C148" s="1">
        <v>28101</v>
      </c>
      <c r="D148" s="9">
        <f t="shared" si="35"/>
        <v>42</v>
      </c>
      <c r="E148" s="9">
        <f t="shared" si="31"/>
        <v>1</v>
      </c>
      <c r="F148" s="1">
        <v>43029</v>
      </c>
      <c r="G148" s="3">
        <v>43536</v>
      </c>
      <c r="H148" s="12">
        <f t="shared" si="32"/>
        <v>16.7</v>
      </c>
      <c r="I148">
        <v>2</v>
      </c>
      <c r="J148">
        <v>2</v>
      </c>
      <c r="K148">
        <f t="shared" si="24"/>
        <v>7</v>
      </c>
      <c r="L148" t="b">
        <v>0</v>
      </c>
      <c r="M148" t="b">
        <v>0</v>
      </c>
      <c r="N148" t="b">
        <v>0</v>
      </c>
      <c r="O148" t="b">
        <v>0</v>
      </c>
      <c r="P148" t="b">
        <v>0</v>
      </c>
      <c r="Q148" t="b">
        <v>0</v>
      </c>
      <c r="R148" t="b">
        <v>0</v>
      </c>
      <c r="S148" t="b">
        <v>0</v>
      </c>
      <c r="T148" t="b">
        <v>1</v>
      </c>
      <c r="U148" t="s">
        <v>137</v>
      </c>
      <c r="V148" t="s">
        <v>41</v>
      </c>
      <c r="W148" t="s">
        <v>43</v>
      </c>
      <c r="X148" t="s">
        <v>128</v>
      </c>
      <c r="Y148" t="s">
        <v>187</v>
      </c>
      <c r="Z148" t="s">
        <v>59</v>
      </c>
      <c r="AC148" s="11" t="str">
        <f>IF(OR(INDEX(U148='ICD-codes-stroke'!$A$1:$A$20,)),"1",IF(OR(INDEX(U148='ICD-codes-stroke'!$A$22:$A$35,)),"2",IF(OR(INDEX(U148='ICD-codes-stroke'!$A$37:$A$64,)),"3","")))</f>
        <v>3</v>
      </c>
      <c r="AD148" s="1" t="str">
        <f>IF(COUNTIF(U148:AB148,"*"&amp;'ICD codes-diseases'!$A$15&amp;"*"),"YES",IF(COUNTIF(U148:AB148,"*"&amp;'ICD codes-diseases'!$A$16&amp;"*"),"YES",IF(COUNTIF(U148:AB148,"*"&amp;'ICD codes-diseases'!$A$17&amp;"*"),"YES",IF(COUNTIF(U148:AB148,"*"&amp;'ICD codes-diseases'!$A$18&amp;"*"),"YES",IF(COUNTIF(U148:AB148,"*"&amp;'ICD codes-diseases'!$A$19&amp;"*"),"YES",IF(COUNTIF(U148:AB148,"*"&amp;'ICD codes-diseases'!$A$20&amp;"*"),"YES",IF(COUNTIF(U148:AB148,"*"&amp;'ICD codes-diseases'!$A$21&amp;"*"),"YES",IF(COUNTIF(U148:AB148,"*"&amp;'ICD codes-diseases'!$A$22&amp;"*"),"YES",IF(COUNTIF(U148:AB148,"*"&amp;'ICD codes-diseases'!$A$23&amp;"*"),"YES",IF(COUNTIF(U148:AB148,"*"&amp;'ICD codes-diseases'!$A$24&amp;"*"),"YES",IF(COUNTIF(U148:AB148,"*"&amp;'ICD codes-diseases'!$A$25&amp;"*"),"YES",IF(COUNTIF(U148:AB148,"*"&amp;'ICD codes-diseases'!$A$26&amp;"*"),"YES",IF(COUNTIF(U148:AB148,"*"&amp;'ICD codes-diseases'!$A$27&amp;"*"),"YES",IF(COUNTIF(U148:AB148,"*"&amp;'ICD codes-diseases'!$A$28&amp;"*"),"YES",IF(COUNTIF(U148:AB148,"*"&amp;'ICD codes-diseases'!$A$29&amp;"*"),"YES",IF(COUNTIF(U148:AB148,"*"&amp;'ICD codes-diseases'!$A$30&amp;"*"),"YES","NO"))))))))))))))))</f>
        <v>NO</v>
      </c>
      <c r="AE148" s="1" t="str">
        <f>IF(COUNTIF(U148:AB148,"*"&amp;'ICD codes-diseases'!$A$92&amp;"*"),"YES","NO")</f>
        <v>NO</v>
      </c>
      <c r="AF148" s="10" t="str">
        <f>IF(COUNTIF(U148:AB148,"*"&amp;'ICD codes-diseases'!$A$34&amp;"*"),"YES",IF(COUNTIF(U148:AB148,"*"&amp;'ICD codes-diseases'!$A$35&amp;"*"),"YES",IF(COUNTIF(U148:AB148,"*"&amp;'ICD codes-diseases'!$A$36&amp;"*"),"YES",IF(COUNTIF(U148:AB148,"*"&amp;'ICD codes-diseases'!$A$37&amp;"*"),"YES",IF(COUNTIF(U148:AB148,"*"&amp;'ICD codes-diseases'!$A$38&amp;"*"),"YES",IF(COUNTIF(U148:AB148,"*"&amp;'ICD codes-diseases'!$A$39&amp;"*"),"YES","NO"))))))</f>
        <v>YES</v>
      </c>
      <c r="AG148" s="1" t="str">
        <f>IF(COUNTIF(U148:AB148,'ICD codes-diseases'!$A$113),"YES","NO")</f>
        <v>NO</v>
      </c>
      <c r="AH148" s="1" t="str">
        <f>IF(COUNTIF(U148:AB148,"*"&amp;'ICD codes-diseases'!$A$96&amp;"*"),"YES",IF(COUNTIF(U148:AB148,"*"&amp;'ICD codes-diseases'!$A$97&amp;"*"),"YES",IF(COUNTIF(U148:AB148,"*"&amp;'ICD codes-diseases'!$A$98&amp;"*"),"YES",IF(COUNTIF(U148:AB148,"*"&amp;'ICD codes-diseases'!$A$99&amp;"*"),"YES",IF(COUNTIF(U148:AB148,"*"&amp;'ICD codes-diseases'!$A$100&amp;"*"),"YES",IF(COUNTIF(U148:AB148,"*"&amp;'ICD codes-diseases'!$A$101&amp;"*"),"YES",IF(COUNTIF(U148:AB148,"*"&amp;'ICD codes-diseases'!$A$102&amp;"*"),"YES",IF(COUNTIF(U148:AB148,"*"&amp;'ICD codes-diseases'!$A$103&amp;"*"),"YES","NO"))))))))</f>
        <v>NO</v>
      </c>
      <c r="AI148" s="1" t="str">
        <f>IF(COUNTIF(U148:AB148,"*"&amp;'ICD codes-diseases'!$A$116&amp;"*"),"YES",IF(COUNTIF(U148:AB148,"*"&amp;'ICD codes-diseases'!$A$117&amp;"*"),"YES","NO"))</f>
        <v>NO</v>
      </c>
      <c r="AJ148" s="1" t="str">
        <f>IF(COUNTIF(U148:AB148,"*"&amp;'ICD codes-diseases'!$A$206&amp;"*"),"YES","NO")</f>
        <v>NO</v>
      </c>
      <c r="AK148" s="1" t="str">
        <f>IF(COUNTIF(U148:AB148,"*"&amp;'ICD codes-diseases'!$A$217&amp;"*"),"YES","NO")</f>
        <v>NO</v>
      </c>
      <c r="AL148" s="1" t="str">
        <f>IF(COUNTIF(U148:AB148,"*"&amp;'ICD codes-diseases'!$A$216&amp;"*"),"YES","NO")</f>
        <v>YES</v>
      </c>
      <c r="AM148" s="1" t="str">
        <f>IF(COUNTIF(U148:AB148,"*"&amp;'ICD codes-diseases'!$A$73&amp;"*"),"YES",IF(COUNTIF(U148:AB148,"*"&amp;'ICD codes-diseases'!$A$74&amp;"*"),"YES",IF(COUNTIF(U148:AB148,"*"&amp;'ICD codes-diseases'!$A$75&amp;"*"),"YES","NO")))</f>
        <v>YES</v>
      </c>
      <c r="AN148" s="1" t="str">
        <f>IF(COUNTIF(U148:AB148,"*"&amp;'ICD codes-diseases'!$A$76&amp;"*"),"YES",IF(COUNTIF(U148:AB148,"*"&amp;'ICD codes-diseases'!$A$77&amp;"*"),"YES",IF(COUNTIF(U148:AB148,"*"&amp;'ICD codes-diseases'!$A$78&amp;"*"),"YES","NO")))</f>
        <v>NO</v>
      </c>
      <c r="AO148" s="1" t="str">
        <f>IF(COUNTIF(U148:AB148,"*"&amp;'ICD codes-diseases'!$A$209&amp;"*"),"YES",IF(COUNTIF(U148:AB148,"*"&amp;'ICD codes-diseases'!$A$212&amp;"*"),"YES","NO"))</f>
        <v>NO</v>
      </c>
      <c r="AP148" s="1" t="str">
        <f>IF(COUNTIF(U148:AB148,"*"&amp;'ICD codes-diseases'!$A$47&amp;"*"),"YES",IF(COUNTIF(U148:AB148,"*"&amp;'ICD codes-diseases'!$A$48&amp;"*"),"YES",IF(COUNTIF(U148:AB148,"*"&amp;'ICD codes-diseases'!$A$49&amp;"*"),"YES",IF(COUNTIF(U148:AB148,"*"&amp;'ICD codes-diseases'!$A$50&amp;"*"),"YES",IF(COUNTIF(U148:AB148,"*"&amp;'ICD codes-diseases'!$A$52&amp;"*"),"YES",IF(COUNTIF(U148:AB148,"*"&amp;'ICD codes-diseases'!$A$53&amp;"*"),"YES",IF(COUNTIF(U148:AB148,"*"&amp;'ICD codes-diseases'!$A$54&amp;"*"),"YES",IF(COUNTIF(U148:AB148,"*"&amp;'ICD codes-diseases'!$A$55&amp;"*"),"YES",IF(COUNTIF(U148:AB148,"*"&amp;'ICD codes-diseases'!$A$56&amp;"*"),"YES",IF(COUNTIF(U148:AB148,"*"&amp;'ICD codes-diseases'!$A$57&amp;"*"),"YES",IF(COUNTIF(U148:AB148,"*"&amp;'ICD codes-diseases'!$A$58&amp;"*"),"YES",IF(COUNTIF(U148:AB148,"*"&amp;'ICD codes-diseases'!$A$60&amp;"*"),"YES",IF(COUNTIF(U148:AB148,"*"&amp;'ICD codes-diseases'!$A$61&amp;"*"),"YES","NO")))))))))))))</f>
        <v>NO</v>
      </c>
      <c r="AQ148" s="10" t="b">
        <f t="shared" si="25"/>
        <v>0</v>
      </c>
      <c r="AR148">
        <v>5</v>
      </c>
      <c r="AS148">
        <v>5</v>
      </c>
      <c r="AT148">
        <v>5</v>
      </c>
      <c r="AU148">
        <v>5</v>
      </c>
      <c r="AV148" t="b">
        <f t="shared" si="26"/>
        <v>0</v>
      </c>
      <c r="AW148">
        <v>0</v>
      </c>
      <c r="AX148">
        <v>94</v>
      </c>
      <c r="AY148">
        <v>65</v>
      </c>
      <c r="AZ148">
        <v>2</v>
      </c>
      <c r="BA148">
        <v>3</v>
      </c>
      <c r="BB148">
        <v>5</v>
      </c>
      <c r="BC148">
        <v>0</v>
      </c>
      <c r="BD148">
        <v>2</v>
      </c>
      <c r="BE148">
        <f t="shared" si="33"/>
        <v>2</v>
      </c>
      <c r="BF148" t="s">
        <v>37</v>
      </c>
      <c r="BG148" t="s">
        <v>38</v>
      </c>
      <c r="BH148">
        <f t="shared" si="34"/>
        <v>0</v>
      </c>
      <c r="BI148" t="s">
        <v>37</v>
      </c>
      <c r="BJ148" t="s">
        <v>37</v>
      </c>
      <c r="BK148" t="s">
        <v>37</v>
      </c>
      <c r="BL148" t="b">
        <v>0</v>
      </c>
      <c r="BM148" s="16">
        <v>4</v>
      </c>
      <c r="BN148" s="16">
        <v>4</v>
      </c>
      <c r="BO148" s="16">
        <v>4</v>
      </c>
      <c r="BP148" s="16">
        <v>4</v>
      </c>
      <c r="BQ148" s="16">
        <v>4</v>
      </c>
      <c r="BR148" s="16">
        <v>1</v>
      </c>
      <c r="BS148" s="16">
        <v>4</v>
      </c>
      <c r="BT148" s="16">
        <v>4</v>
      </c>
      <c r="BU148" s="16">
        <v>4</v>
      </c>
      <c r="BV148" s="16">
        <v>1</v>
      </c>
      <c r="BW148" s="16">
        <v>1</v>
      </c>
      <c r="BX148" s="16">
        <v>4</v>
      </c>
      <c r="BY148" s="16">
        <v>1</v>
      </c>
      <c r="BZ148" s="16">
        <v>4</v>
      </c>
      <c r="CA148" s="16">
        <v>4</v>
      </c>
      <c r="CB148" s="16">
        <v>4</v>
      </c>
      <c r="CC148" s="18">
        <v>4</v>
      </c>
      <c r="CD148" s="18">
        <v>4</v>
      </c>
      <c r="CE148" s="18">
        <v>4</v>
      </c>
      <c r="CF148" s="18">
        <v>4</v>
      </c>
      <c r="CG148" s="18">
        <v>4</v>
      </c>
      <c r="CH148" s="18">
        <v>4</v>
      </c>
      <c r="CI148" s="18">
        <v>4</v>
      </c>
      <c r="CJ148" s="18">
        <v>4</v>
      </c>
      <c r="CK148" s="18">
        <v>1</v>
      </c>
      <c r="CL148" s="18">
        <v>1</v>
      </c>
      <c r="CM148" s="18">
        <v>4</v>
      </c>
      <c r="CN148" s="18">
        <v>4</v>
      </c>
      <c r="CO148" s="18">
        <v>4</v>
      </c>
      <c r="CP148" s="18">
        <v>4</v>
      </c>
      <c r="CQ148" s="18">
        <v>4</v>
      </c>
      <c r="CR148" s="18">
        <v>4</v>
      </c>
      <c r="CS148">
        <f t="shared" si="27"/>
        <v>6</v>
      </c>
      <c r="CT148">
        <f t="shared" si="28"/>
        <v>26</v>
      </c>
      <c r="CU148">
        <f t="shared" si="29"/>
        <v>0</v>
      </c>
      <c r="CV148">
        <f t="shared" si="30"/>
        <v>32</v>
      </c>
      <c r="CW148">
        <v>0</v>
      </c>
      <c r="CX148">
        <v>0</v>
      </c>
      <c r="CY148">
        <v>4</v>
      </c>
      <c r="CZ148" t="b">
        <v>1</v>
      </c>
    </row>
    <row r="149" spans="1:104" x14ac:dyDescent="0.35">
      <c r="A149" s="10">
        <v>148</v>
      </c>
      <c r="B149" t="s">
        <v>435</v>
      </c>
      <c r="C149" s="1">
        <v>34929</v>
      </c>
      <c r="D149" s="9">
        <f t="shared" si="35"/>
        <v>23</v>
      </c>
      <c r="E149" s="9">
        <f t="shared" si="31"/>
        <v>0</v>
      </c>
      <c r="F149" s="1">
        <v>43299</v>
      </c>
      <c r="G149" s="3">
        <v>43536</v>
      </c>
      <c r="H149" s="12">
        <f t="shared" si="32"/>
        <v>7.8000000000000007</v>
      </c>
      <c r="I149">
        <v>4</v>
      </c>
      <c r="J149">
        <v>2</v>
      </c>
      <c r="K149">
        <f t="shared" si="24"/>
        <v>1</v>
      </c>
      <c r="L149" t="b">
        <v>1</v>
      </c>
      <c r="M149" t="b">
        <v>0</v>
      </c>
      <c r="N149" t="b">
        <v>0</v>
      </c>
      <c r="O149" t="b">
        <v>0</v>
      </c>
      <c r="P149" t="b">
        <v>0</v>
      </c>
      <c r="Q149" t="b">
        <v>0</v>
      </c>
      <c r="R149" t="b">
        <v>0</v>
      </c>
      <c r="S149" t="b">
        <v>0</v>
      </c>
      <c r="T149" t="b">
        <v>0</v>
      </c>
      <c r="U149" t="s">
        <v>57</v>
      </c>
      <c r="V149" t="s">
        <v>188</v>
      </c>
      <c r="W149" t="s">
        <v>43</v>
      </c>
      <c r="X149" t="s">
        <v>182</v>
      </c>
      <c r="Y149" t="s">
        <v>54</v>
      </c>
      <c r="AC149" s="11" t="str">
        <f>IF(OR(INDEX(U149='ICD-codes-stroke'!$A$1:$A$20,)),"1",IF(OR(INDEX(U149='ICD-codes-stroke'!$A$22:$A$35,)),"2",IF(OR(INDEX(U149='ICD-codes-stroke'!$A$37:$A$64,)),"3","")))</f>
        <v>3</v>
      </c>
      <c r="AD149" s="1" t="str">
        <f>IF(COUNTIF(U149:AB149,"*"&amp;'ICD codes-diseases'!$A$15&amp;"*"),"YES",IF(COUNTIF(U149:AB149,"*"&amp;'ICD codes-diseases'!$A$16&amp;"*"),"YES",IF(COUNTIF(U149:AB149,"*"&amp;'ICD codes-diseases'!$A$17&amp;"*"),"YES",IF(COUNTIF(U149:AB149,"*"&amp;'ICD codes-diseases'!$A$18&amp;"*"),"YES",IF(COUNTIF(U149:AB149,"*"&amp;'ICD codes-diseases'!$A$19&amp;"*"),"YES",IF(COUNTIF(U149:AB149,"*"&amp;'ICD codes-diseases'!$A$20&amp;"*"),"YES",IF(COUNTIF(U149:AB149,"*"&amp;'ICD codes-diseases'!$A$21&amp;"*"),"YES",IF(COUNTIF(U149:AB149,"*"&amp;'ICD codes-diseases'!$A$22&amp;"*"),"YES",IF(COUNTIF(U149:AB149,"*"&amp;'ICD codes-diseases'!$A$23&amp;"*"),"YES",IF(COUNTIF(U149:AB149,"*"&amp;'ICD codes-diseases'!$A$24&amp;"*"),"YES",IF(COUNTIF(U149:AB149,"*"&amp;'ICD codes-diseases'!$A$25&amp;"*"),"YES",IF(COUNTIF(U149:AB149,"*"&amp;'ICD codes-diseases'!$A$26&amp;"*"),"YES",IF(COUNTIF(U149:AB149,"*"&amp;'ICD codes-diseases'!$A$27&amp;"*"),"YES",IF(COUNTIF(U149:AB149,"*"&amp;'ICD codes-diseases'!$A$28&amp;"*"),"YES",IF(COUNTIF(U149:AB149,"*"&amp;'ICD codes-diseases'!$A$29&amp;"*"),"YES",IF(COUNTIF(U149:AB149,"*"&amp;'ICD codes-diseases'!$A$30&amp;"*"),"YES","NO"))))))))))))))))</f>
        <v>NO</v>
      </c>
      <c r="AE149" s="1" t="str">
        <f>IF(COUNTIF(U149:AB149,"*"&amp;'ICD codes-diseases'!$A$92&amp;"*"),"YES","NO")</f>
        <v>NO</v>
      </c>
      <c r="AF149" s="10" t="str">
        <f>IF(COUNTIF(U149:AB149,"*"&amp;'ICD codes-diseases'!$A$34&amp;"*"),"YES",IF(COUNTIF(U149:AB149,"*"&amp;'ICD codes-diseases'!$A$35&amp;"*"),"YES",IF(COUNTIF(U149:AB149,"*"&amp;'ICD codes-diseases'!$A$36&amp;"*"),"YES",IF(COUNTIF(U149:AB149,"*"&amp;'ICD codes-diseases'!$A$37&amp;"*"),"YES",IF(COUNTIF(U149:AB149,"*"&amp;'ICD codes-diseases'!$A$38&amp;"*"),"YES",IF(COUNTIF(U149:AB149,"*"&amp;'ICD codes-diseases'!$A$39&amp;"*"),"YES","NO"))))))</f>
        <v>NO</v>
      </c>
      <c r="AG149" s="1" t="str">
        <f>IF(COUNTIF(U149:AB149,'ICD codes-diseases'!$A$113),"YES","NO")</f>
        <v>NO</v>
      </c>
      <c r="AH149" s="1" t="str">
        <f>IF(COUNTIF(U149:AB149,"*"&amp;'ICD codes-diseases'!$A$96&amp;"*"),"YES",IF(COUNTIF(U149:AB149,"*"&amp;'ICD codes-diseases'!$A$97&amp;"*"),"YES",IF(COUNTIF(U149:AB149,"*"&amp;'ICD codes-diseases'!$A$98&amp;"*"),"YES",IF(COUNTIF(U149:AB149,"*"&amp;'ICD codes-diseases'!$A$99&amp;"*"),"YES",IF(COUNTIF(U149:AB149,"*"&amp;'ICD codes-diseases'!$A$100&amp;"*"),"YES",IF(COUNTIF(U149:AB149,"*"&amp;'ICD codes-diseases'!$A$101&amp;"*"),"YES",IF(COUNTIF(U149:AB149,"*"&amp;'ICD codes-diseases'!$A$102&amp;"*"),"YES",IF(COUNTIF(U149:AB149,"*"&amp;'ICD codes-diseases'!$A$103&amp;"*"),"YES","NO"))))))))</f>
        <v>NO</v>
      </c>
      <c r="AI149" s="1" t="str">
        <f>IF(COUNTIF(U149:AB149,"*"&amp;'ICD codes-diseases'!$A$116&amp;"*"),"YES",IF(COUNTIF(U149:AB149,"*"&amp;'ICD codes-diseases'!$A$117&amp;"*"),"YES","NO"))</f>
        <v>NO</v>
      </c>
      <c r="AJ149" s="1" t="str">
        <f>IF(COUNTIF(U149:AB149,"*"&amp;'ICD codes-diseases'!$A$206&amp;"*"),"YES","NO")</f>
        <v>NO</v>
      </c>
      <c r="AK149" s="1" t="str">
        <f>IF(COUNTIF(U149:AB149,"*"&amp;'ICD codes-diseases'!$A$217&amp;"*"),"YES","NO")</f>
        <v>NO</v>
      </c>
      <c r="AL149" s="1" t="str">
        <f>IF(COUNTIF(U149:AB149,"*"&amp;'ICD codes-diseases'!$A$216&amp;"*"),"YES","NO")</f>
        <v>NO</v>
      </c>
      <c r="AM149" s="1" t="str">
        <f>IF(COUNTIF(U149:AB149,"*"&amp;'ICD codes-diseases'!$A$73&amp;"*"),"YES",IF(COUNTIF(U149:AB149,"*"&amp;'ICD codes-diseases'!$A$74&amp;"*"),"YES",IF(COUNTIF(U149:AB149,"*"&amp;'ICD codes-diseases'!$A$75&amp;"*"),"YES","NO")))</f>
        <v>YES</v>
      </c>
      <c r="AN149" s="1" t="str">
        <f>IF(COUNTIF(U149:AB149,"*"&amp;'ICD codes-diseases'!$A$76&amp;"*"),"YES",IF(COUNTIF(U149:AB149,"*"&amp;'ICD codes-diseases'!$A$77&amp;"*"),"YES",IF(COUNTIF(U149:AB149,"*"&amp;'ICD codes-diseases'!$A$78&amp;"*"),"YES","NO")))</f>
        <v>NO</v>
      </c>
      <c r="AO149" s="1" t="str">
        <f>IF(COUNTIF(U149:AB149,"*"&amp;'ICD codes-diseases'!$A$209&amp;"*"),"YES",IF(COUNTIF(U149:AB149,"*"&amp;'ICD codes-diseases'!$A$212&amp;"*"),"YES","NO"))</f>
        <v>NO</v>
      </c>
      <c r="AP149" s="1" t="str">
        <f>IF(COUNTIF(U149:AB149,"*"&amp;'ICD codes-diseases'!$A$47&amp;"*"),"YES",IF(COUNTIF(U149:AB149,"*"&amp;'ICD codes-diseases'!$A$48&amp;"*"),"YES",IF(COUNTIF(U149:AB149,"*"&amp;'ICD codes-diseases'!$A$49&amp;"*"),"YES",IF(COUNTIF(U149:AB149,"*"&amp;'ICD codes-diseases'!$A$50&amp;"*"),"YES",IF(COUNTIF(U149:AB149,"*"&amp;'ICD codes-diseases'!$A$52&amp;"*"),"YES",IF(COUNTIF(U149:AB149,"*"&amp;'ICD codes-diseases'!$A$53&amp;"*"),"YES",IF(COUNTIF(U149:AB149,"*"&amp;'ICD codes-diseases'!$A$54&amp;"*"),"YES",IF(COUNTIF(U149:AB149,"*"&amp;'ICD codes-diseases'!$A$55&amp;"*"),"YES",IF(COUNTIF(U149:AB149,"*"&amp;'ICD codes-diseases'!$A$56&amp;"*"),"YES",IF(COUNTIF(U149:AB149,"*"&amp;'ICD codes-diseases'!$A$57&amp;"*"),"YES",IF(COUNTIF(U149:AB149,"*"&amp;'ICD codes-diseases'!$A$58&amp;"*"),"YES",IF(COUNTIF(U149:AB149,"*"&amp;'ICD codes-diseases'!$A$60&amp;"*"),"YES",IF(COUNTIF(U149:AB149,"*"&amp;'ICD codes-diseases'!$A$61&amp;"*"),"YES","NO")))))))))))))</f>
        <v>NO</v>
      </c>
      <c r="AQ149" s="10" t="b">
        <f t="shared" si="25"/>
        <v>0</v>
      </c>
      <c r="AR149">
        <v>5</v>
      </c>
      <c r="AS149">
        <v>5</v>
      </c>
      <c r="AT149">
        <v>5</v>
      </c>
      <c r="AU149">
        <v>5</v>
      </c>
      <c r="AV149" t="b">
        <f t="shared" si="26"/>
        <v>0</v>
      </c>
      <c r="AW149">
        <v>0</v>
      </c>
      <c r="AX149">
        <v>118</v>
      </c>
      <c r="AY149">
        <v>95</v>
      </c>
      <c r="AZ149">
        <v>0</v>
      </c>
      <c r="BA149">
        <v>1</v>
      </c>
      <c r="BB149">
        <v>3</v>
      </c>
      <c r="BC149">
        <v>0</v>
      </c>
      <c r="BD149">
        <v>1</v>
      </c>
      <c r="BE149">
        <f t="shared" si="33"/>
        <v>3</v>
      </c>
      <c r="BF149" t="s">
        <v>38</v>
      </c>
      <c r="BG149" t="s">
        <v>38</v>
      </c>
      <c r="BH149">
        <f t="shared" si="34"/>
        <v>2</v>
      </c>
      <c r="BI149" t="s">
        <v>37</v>
      </c>
      <c r="BJ149" t="s">
        <v>38</v>
      </c>
      <c r="BK149" t="s">
        <v>37</v>
      </c>
      <c r="BL149" t="b">
        <v>0</v>
      </c>
      <c r="BM149" s="16">
        <v>0</v>
      </c>
      <c r="BN149" s="16">
        <v>0</v>
      </c>
      <c r="BO149" s="16">
        <v>0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>
        <v>0</v>
      </c>
      <c r="CB149" s="16">
        <v>0</v>
      </c>
      <c r="CC149" s="18">
        <v>0</v>
      </c>
      <c r="CD149" s="18">
        <v>0</v>
      </c>
      <c r="CE149" s="18">
        <v>0</v>
      </c>
      <c r="CF149" s="18">
        <v>0</v>
      </c>
      <c r="CG149" s="18">
        <v>0</v>
      </c>
      <c r="CH149" s="18">
        <v>3</v>
      </c>
      <c r="CI149" s="18">
        <v>0</v>
      </c>
      <c r="CJ149" s="18">
        <v>8</v>
      </c>
      <c r="CK149" s="18">
        <v>0</v>
      </c>
      <c r="CL149" s="18">
        <v>0</v>
      </c>
      <c r="CM149" s="18">
        <v>0</v>
      </c>
      <c r="CN149" s="18">
        <v>0</v>
      </c>
      <c r="CO149" s="18">
        <v>0</v>
      </c>
      <c r="CP149" s="18">
        <v>3</v>
      </c>
      <c r="CQ149" s="18">
        <v>0</v>
      </c>
      <c r="CR149" s="18">
        <v>8</v>
      </c>
      <c r="CS149">
        <f t="shared" si="27"/>
        <v>0</v>
      </c>
      <c r="CT149">
        <f t="shared" si="28"/>
        <v>0</v>
      </c>
      <c r="CU149">
        <f t="shared" si="29"/>
        <v>2</v>
      </c>
      <c r="CV149">
        <f t="shared" si="30"/>
        <v>2</v>
      </c>
      <c r="CW149">
        <v>0</v>
      </c>
      <c r="CX149">
        <v>0</v>
      </c>
      <c r="CY149">
        <v>4</v>
      </c>
      <c r="CZ149" t="b">
        <v>1</v>
      </c>
    </row>
    <row r="150" spans="1:104" x14ac:dyDescent="0.35">
      <c r="A150" s="10">
        <v>149</v>
      </c>
      <c r="B150" t="s">
        <v>435</v>
      </c>
      <c r="C150" s="1">
        <v>19541</v>
      </c>
      <c r="D150" s="9">
        <f t="shared" si="35"/>
        <v>65</v>
      </c>
      <c r="E150" s="9">
        <f t="shared" si="31"/>
        <v>3</v>
      </c>
      <c r="F150" s="1">
        <v>43397</v>
      </c>
      <c r="G150" s="3">
        <v>43536</v>
      </c>
      <c r="H150" s="12">
        <f t="shared" si="32"/>
        <v>4.6000000000000005</v>
      </c>
      <c r="I150">
        <v>1</v>
      </c>
      <c r="J150">
        <v>0</v>
      </c>
      <c r="K150">
        <f t="shared" si="24"/>
        <v>6</v>
      </c>
      <c r="L150" t="b">
        <v>0</v>
      </c>
      <c r="M150" t="b">
        <v>0</v>
      </c>
      <c r="N150" t="b">
        <v>0</v>
      </c>
      <c r="O150" t="b">
        <v>0</v>
      </c>
      <c r="P150" t="b">
        <v>0</v>
      </c>
      <c r="Q150" t="b">
        <v>0</v>
      </c>
      <c r="R150" t="b">
        <v>0</v>
      </c>
      <c r="S150" t="b">
        <v>1</v>
      </c>
      <c r="T150" t="b">
        <v>0</v>
      </c>
      <c r="U150" t="s">
        <v>49</v>
      </c>
      <c r="V150" t="s">
        <v>60</v>
      </c>
      <c r="W150" t="s">
        <v>43</v>
      </c>
      <c r="X150" t="s">
        <v>90</v>
      </c>
      <c r="Y150" t="s">
        <v>189</v>
      </c>
      <c r="Z150" t="s">
        <v>48</v>
      </c>
      <c r="AA150" t="s">
        <v>47</v>
      </c>
      <c r="AC150" s="11" t="str">
        <f>IF(OR(INDEX(U150='ICD-codes-stroke'!$A$1:$A$20,)),"1",IF(OR(INDEX(U150='ICD-codes-stroke'!$A$22:$A$35,)),"2",IF(OR(INDEX(U150='ICD-codes-stroke'!$A$37:$A$64,)),"3","")))</f>
        <v>3</v>
      </c>
      <c r="AD150" s="1" t="str">
        <f>IF(COUNTIF(U150:AB150,"*"&amp;'ICD codes-diseases'!$A$15&amp;"*"),"YES",IF(COUNTIF(U150:AB150,"*"&amp;'ICD codes-diseases'!$A$16&amp;"*"),"YES",IF(COUNTIF(U150:AB150,"*"&amp;'ICD codes-diseases'!$A$17&amp;"*"),"YES",IF(COUNTIF(U150:AB150,"*"&amp;'ICD codes-diseases'!$A$18&amp;"*"),"YES",IF(COUNTIF(U150:AB150,"*"&amp;'ICD codes-diseases'!$A$19&amp;"*"),"YES",IF(COUNTIF(U150:AB150,"*"&amp;'ICD codes-diseases'!$A$20&amp;"*"),"YES",IF(COUNTIF(U150:AB150,"*"&amp;'ICD codes-diseases'!$A$21&amp;"*"),"YES",IF(COUNTIF(U150:AB150,"*"&amp;'ICD codes-diseases'!$A$22&amp;"*"),"YES",IF(COUNTIF(U150:AB150,"*"&amp;'ICD codes-diseases'!$A$23&amp;"*"),"YES",IF(COUNTIF(U150:AB150,"*"&amp;'ICD codes-diseases'!$A$24&amp;"*"),"YES",IF(COUNTIF(U150:AB150,"*"&amp;'ICD codes-diseases'!$A$25&amp;"*"),"YES",IF(COUNTIF(U150:AB150,"*"&amp;'ICD codes-diseases'!$A$26&amp;"*"),"YES",IF(COUNTIF(U150:AB150,"*"&amp;'ICD codes-diseases'!$A$27&amp;"*"),"YES",IF(COUNTIF(U150:AB150,"*"&amp;'ICD codes-diseases'!$A$28&amp;"*"),"YES",IF(COUNTIF(U150:AB150,"*"&amp;'ICD codes-diseases'!$A$29&amp;"*"),"YES",IF(COUNTIF(U150:AB150,"*"&amp;'ICD codes-diseases'!$A$30&amp;"*"),"YES","NO"))))))))))))))))</f>
        <v>NO</v>
      </c>
      <c r="AE150" s="1" t="str">
        <f>IF(COUNTIF(U150:AB150,"*"&amp;'ICD codes-diseases'!$A$92&amp;"*"),"YES","NO")</f>
        <v>YES</v>
      </c>
      <c r="AF150" s="10" t="str">
        <f>IF(COUNTIF(U150:AB150,"*"&amp;'ICD codes-diseases'!$A$34&amp;"*"),"YES",IF(COUNTIF(U150:AB150,"*"&amp;'ICD codes-diseases'!$A$35&amp;"*"),"YES",IF(COUNTIF(U150:AB150,"*"&amp;'ICD codes-diseases'!$A$36&amp;"*"),"YES",IF(COUNTIF(U150:AB150,"*"&amp;'ICD codes-diseases'!$A$37&amp;"*"),"YES",IF(COUNTIF(U150:AB150,"*"&amp;'ICD codes-diseases'!$A$38&amp;"*"),"YES",IF(COUNTIF(U150:AB150,"*"&amp;'ICD codes-diseases'!$A$39&amp;"*"),"YES","NO"))))))</f>
        <v>YES</v>
      </c>
      <c r="AG150" s="1" t="str">
        <f>IF(COUNTIF(U150:AB150,'ICD codes-diseases'!$A$113),"YES","NO")</f>
        <v>YES</v>
      </c>
      <c r="AH150" s="1" t="str">
        <f>IF(COUNTIF(U150:AB150,"*"&amp;'ICD codes-diseases'!$A$96&amp;"*"),"YES",IF(COUNTIF(U150:AB150,"*"&amp;'ICD codes-diseases'!$A$97&amp;"*"),"YES",IF(COUNTIF(U150:AB150,"*"&amp;'ICD codes-diseases'!$A$98&amp;"*"),"YES",IF(COUNTIF(U150:AB150,"*"&amp;'ICD codes-diseases'!$A$99&amp;"*"),"YES",IF(COUNTIF(U150:AB150,"*"&amp;'ICD codes-diseases'!$A$100&amp;"*"),"YES",IF(COUNTIF(U150:AB150,"*"&amp;'ICD codes-diseases'!$A$101&amp;"*"),"YES",IF(COUNTIF(U150:AB150,"*"&amp;'ICD codes-diseases'!$A$102&amp;"*"),"YES",IF(COUNTIF(U150:AB150,"*"&amp;'ICD codes-diseases'!$A$103&amp;"*"),"YES","NO"))))))))</f>
        <v>NO</v>
      </c>
      <c r="AI150" s="1" t="str">
        <f>IF(COUNTIF(U150:AB150,"*"&amp;'ICD codes-diseases'!$A$116&amp;"*"),"YES",IF(COUNTIF(U150:AB150,"*"&amp;'ICD codes-diseases'!$A$117&amp;"*"),"YES","NO"))</f>
        <v>NO</v>
      </c>
      <c r="AJ150" s="1" t="str">
        <f>IF(COUNTIF(U150:AB150,"*"&amp;'ICD codes-diseases'!$A$206&amp;"*"),"YES","NO")</f>
        <v>NO</v>
      </c>
      <c r="AK150" s="1" t="str">
        <f>IF(COUNTIF(U150:AB150,"*"&amp;'ICD codes-diseases'!$A$217&amp;"*"),"YES","NO")</f>
        <v>NO</v>
      </c>
      <c r="AL150" s="1" t="str">
        <f>IF(COUNTIF(U150:AB150,"*"&amp;'ICD codes-diseases'!$A$216&amp;"*"),"YES","NO")</f>
        <v>NO</v>
      </c>
      <c r="AM150" s="1" t="str">
        <f>IF(COUNTIF(U150:AB150,"*"&amp;'ICD codes-diseases'!$A$73&amp;"*"),"YES",IF(COUNTIF(U150:AB150,"*"&amp;'ICD codes-diseases'!$A$74&amp;"*"),"YES",IF(COUNTIF(U150:AB150,"*"&amp;'ICD codes-diseases'!$A$75&amp;"*"),"YES","NO")))</f>
        <v>YES</v>
      </c>
      <c r="AN150" s="1" t="str">
        <f>IF(COUNTIF(U150:AB150,"*"&amp;'ICD codes-diseases'!$A$76&amp;"*"),"YES",IF(COUNTIF(U150:AB150,"*"&amp;'ICD codes-diseases'!$A$77&amp;"*"),"YES",IF(COUNTIF(U150:AB150,"*"&amp;'ICD codes-diseases'!$A$78&amp;"*"),"YES","NO")))</f>
        <v>NO</v>
      </c>
      <c r="AO150" s="1" t="str">
        <f>IF(COUNTIF(U150:AB150,"*"&amp;'ICD codes-diseases'!$A$209&amp;"*"),"YES",IF(COUNTIF(U150:AB150,"*"&amp;'ICD codes-diseases'!$A$212&amp;"*"),"YES","NO"))</f>
        <v>NO</v>
      </c>
      <c r="AP150" s="1" t="str">
        <f>IF(COUNTIF(U150:AB150,"*"&amp;'ICD codes-diseases'!$A$47&amp;"*"),"YES",IF(COUNTIF(U150:AB150,"*"&amp;'ICD codes-diseases'!$A$48&amp;"*"),"YES",IF(COUNTIF(U150:AB150,"*"&amp;'ICD codes-diseases'!$A$49&amp;"*"),"YES",IF(COUNTIF(U150:AB150,"*"&amp;'ICD codes-diseases'!$A$50&amp;"*"),"YES",IF(COUNTIF(U150:AB150,"*"&amp;'ICD codes-diseases'!$A$52&amp;"*"),"YES",IF(COUNTIF(U150:AB150,"*"&amp;'ICD codes-diseases'!$A$53&amp;"*"),"YES",IF(COUNTIF(U150:AB150,"*"&amp;'ICD codes-diseases'!$A$54&amp;"*"),"YES",IF(COUNTIF(U150:AB150,"*"&amp;'ICD codes-diseases'!$A$55&amp;"*"),"YES",IF(COUNTIF(U150:AB150,"*"&amp;'ICD codes-diseases'!$A$56&amp;"*"),"YES",IF(COUNTIF(U150:AB150,"*"&amp;'ICD codes-diseases'!$A$57&amp;"*"),"YES",IF(COUNTIF(U150:AB150,"*"&amp;'ICD codes-diseases'!$A$58&amp;"*"),"YES",IF(COUNTIF(U150:AB150,"*"&amp;'ICD codes-diseases'!$A$60&amp;"*"),"YES",IF(COUNTIF(U150:AB150,"*"&amp;'ICD codes-diseases'!$A$61&amp;"*"),"YES","NO")))))))))))))</f>
        <v>NO</v>
      </c>
      <c r="AQ150" s="10" t="b">
        <f t="shared" si="25"/>
        <v>0</v>
      </c>
      <c r="AR150">
        <v>5</v>
      </c>
      <c r="AS150">
        <v>5</v>
      </c>
      <c r="AT150">
        <v>5</v>
      </c>
      <c r="AU150">
        <v>5</v>
      </c>
      <c r="AV150" t="b">
        <f t="shared" si="26"/>
        <v>1</v>
      </c>
      <c r="AW150">
        <v>2</v>
      </c>
      <c r="AX150">
        <v>83</v>
      </c>
      <c r="AY150">
        <v>70</v>
      </c>
      <c r="AZ150">
        <v>2</v>
      </c>
      <c r="BA150">
        <v>1</v>
      </c>
      <c r="BB150">
        <v>2</v>
      </c>
      <c r="BC150">
        <v>1</v>
      </c>
      <c r="BD150">
        <v>2</v>
      </c>
      <c r="BE150">
        <f t="shared" si="33"/>
        <v>2</v>
      </c>
      <c r="BF150" t="s">
        <v>37</v>
      </c>
      <c r="BG150" t="s">
        <v>38</v>
      </c>
      <c r="BH150">
        <f t="shared" si="34"/>
        <v>2</v>
      </c>
      <c r="BI150" t="s">
        <v>37</v>
      </c>
      <c r="BJ150" t="s">
        <v>38</v>
      </c>
      <c r="BK150" t="s">
        <v>37</v>
      </c>
      <c r="BL150" t="b">
        <v>0</v>
      </c>
      <c r="BM150" s="16">
        <v>7</v>
      </c>
      <c r="BN150" s="16">
        <v>4</v>
      </c>
      <c r="BO150" s="16">
        <v>4</v>
      </c>
      <c r="BP150" s="16">
        <v>4</v>
      </c>
      <c r="BQ150" s="16">
        <v>4</v>
      </c>
      <c r="BR150" s="16">
        <v>4</v>
      </c>
      <c r="BS150" s="16">
        <v>7</v>
      </c>
      <c r="BT150" s="16">
        <v>4</v>
      </c>
      <c r="BU150" s="16">
        <v>7</v>
      </c>
      <c r="BV150" s="16">
        <v>7</v>
      </c>
      <c r="BW150" s="16">
        <v>7</v>
      </c>
      <c r="BX150" s="16">
        <v>7</v>
      </c>
      <c r="BY150" s="16">
        <v>4</v>
      </c>
      <c r="BZ150" s="16">
        <v>4</v>
      </c>
      <c r="CA150" s="16">
        <v>4</v>
      </c>
      <c r="CB150" s="16">
        <v>5</v>
      </c>
      <c r="CC150" s="18">
        <v>4</v>
      </c>
      <c r="CD150" s="18">
        <v>4</v>
      </c>
      <c r="CE150" s="18">
        <v>4</v>
      </c>
      <c r="CF150" s="18">
        <v>4</v>
      </c>
      <c r="CG150" s="18">
        <v>4</v>
      </c>
      <c r="CH150" s="18">
        <v>4</v>
      </c>
      <c r="CI150" s="18">
        <v>4</v>
      </c>
      <c r="CJ150" s="18">
        <v>4</v>
      </c>
      <c r="CK150" s="18">
        <v>4</v>
      </c>
      <c r="CL150" s="18">
        <v>4</v>
      </c>
      <c r="CM150" s="18">
        <v>4</v>
      </c>
      <c r="CN150" s="18">
        <v>4</v>
      </c>
      <c r="CO150" s="18">
        <v>4</v>
      </c>
      <c r="CP150" s="18">
        <v>4</v>
      </c>
      <c r="CQ150" s="18">
        <v>4</v>
      </c>
      <c r="CR150" s="18">
        <v>4</v>
      </c>
      <c r="CS150">
        <f t="shared" si="27"/>
        <v>0</v>
      </c>
      <c r="CT150">
        <f t="shared" si="28"/>
        <v>26</v>
      </c>
      <c r="CU150">
        <f t="shared" si="29"/>
        <v>0</v>
      </c>
      <c r="CV150">
        <f t="shared" si="30"/>
        <v>26</v>
      </c>
      <c r="CW150">
        <v>0</v>
      </c>
      <c r="CX150">
        <v>0</v>
      </c>
      <c r="CY150">
        <v>1</v>
      </c>
      <c r="CZ150" t="b">
        <v>1</v>
      </c>
    </row>
    <row r="151" spans="1:104" x14ac:dyDescent="0.35">
      <c r="A151" s="10">
        <v>150</v>
      </c>
      <c r="B151" t="s">
        <v>435</v>
      </c>
      <c r="C151" s="1">
        <v>13856</v>
      </c>
      <c r="D151" s="9">
        <f t="shared" si="35"/>
        <v>81</v>
      </c>
      <c r="E151" s="9">
        <f t="shared" si="31"/>
        <v>4</v>
      </c>
      <c r="F151" s="1">
        <v>43467</v>
      </c>
      <c r="G151" s="3">
        <v>43542</v>
      </c>
      <c r="H151" s="12">
        <f t="shared" si="32"/>
        <v>2.5333333333333332</v>
      </c>
      <c r="I151">
        <v>5</v>
      </c>
      <c r="J151">
        <v>0</v>
      </c>
      <c r="K151">
        <f t="shared" si="24"/>
        <v>6</v>
      </c>
      <c r="L151" t="b">
        <v>0</v>
      </c>
      <c r="M151" t="b">
        <v>0</v>
      </c>
      <c r="N151" t="b">
        <v>0</v>
      </c>
      <c r="O151" t="b">
        <v>0</v>
      </c>
      <c r="P151" t="b">
        <v>0</v>
      </c>
      <c r="Q151" t="b">
        <v>0</v>
      </c>
      <c r="R151" t="b">
        <v>0</v>
      </c>
      <c r="S151" t="b">
        <v>1</v>
      </c>
      <c r="T151" t="b">
        <v>0</v>
      </c>
      <c r="U151" t="s">
        <v>49</v>
      </c>
      <c r="V151" t="s">
        <v>43</v>
      </c>
      <c r="W151" t="s">
        <v>48</v>
      </c>
      <c r="X151" t="s">
        <v>81</v>
      </c>
      <c r="Y151" t="s">
        <v>190</v>
      </c>
      <c r="Z151" t="s">
        <v>46</v>
      </c>
      <c r="AC151" s="11" t="str">
        <f>IF(OR(INDEX(U151='ICD-codes-stroke'!$A$1:$A$20,)),"1",IF(OR(INDEX(U151='ICD-codes-stroke'!$A$22:$A$35,)),"2",IF(OR(INDEX(U151='ICD-codes-stroke'!$A$37:$A$64,)),"3","")))</f>
        <v>3</v>
      </c>
      <c r="AD151" s="1" t="str">
        <f>IF(COUNTIF(U151:AB151,"*"&amp;'ICD codes-diseases'!$A$15&amp;"*"),"YES",IF(COUNTIF(U151:AB151,"*"&amp;'ICD codes-diseases'!$A$16&amp;"*"),"YES",IF(COUNTIF(U151:AB151,"*"&amp;'ICD codes-diseases'!$A$17&amp;"*"),"YES",IF(COUNTIF(U151:AB151,"*"&amp;'ICD codes-diseases'!$A$18&amp;"*"),"YES",IF(COUNTIF(U151:AB151,"*"&amp;'ICD codes-diseases'!$A$19&amp;"*"),"YES",IF(COUNTIF(U151:AB151,"*"&amp;'ICD codes-diseases'!$A$20&amp;"*"),"YES",IF(COUNTIF(U151:AB151,"*"&amp;'ICD codes-diseases'!$A$21&amp;"*"),"YES",IF(COUNTIF(U151:AB151,"*"&amp;'ICD codes-diseases'!$A$22&amp;"*"),"YES",IF(COUNTIF(U151:AB151,"*"&amp;'ICD codes-diseases'!$A$23&amp;"*"),"YES",IF(COUNTIF(U151:AB151,"*"&amp;'ICD codes-diseases'!$A$24&amp;"*"),"YES",IF(COUNTIF(U151:AB151,"*"&amp;'ICD codes-diseases'!$A$25&amp;"*"),"YES",IF(COUNTIF(U151:AB151,"*"&amp;'ICD codes-diseases'!$A$26&amp;"*"),"YES",IF(COUNTIF(U151:AB151,"*"&amp;'ICD codes-diseases'!$A$27&amp;"*"),"YES",IF(COUNTIF(U151:AB151,"*"&amp;'ICD codes-diseases'!$A$28&amp;"*"),"YES",IF(COUNTIF(U151:AB151,"*"&amp;'ICD codes-diseases'!$A$29&amp;"*"),"YES",IF(COUNTIF(U151:AB151,"*"&amp;'ICD codes-diseases'!$A$30&amp;"*"),"YES","NO"))))))))))))))))</f>
        <v>YES</v>
      </c>
      <c r="AE151" s="1" t="str">
        <f>IF(COUNTIF(U151:AB151,"*"&amp;'ICD codes-diseases'!$A$92&amp;"*"),"YES","NO")</f>
        <v>YES</v>
      </c>
      <c r="AF151" s="10" t="str">
        <f>IF(COUNTIF(U151:AB151,"*"&amp;'ICD codes-diseases'!$A$34&amp;"*"),"YES",IF(COUNTIF(U151:AB151,"*"&amp;'ICD codes-diseases'!$A$35&amp;"*"),"YES",IF(COUNTIF(U151:AB151,"*"&amp;'ICD codes-diseases'!$A$36&amp;"*"),"YES",IF(COUNTIF(U151:AB151,"*"&amp;'ICD codes-diseases'!$A$37&amp;"*"),"YES",IF(COUNTIF(U151:AB151,"*"&amp;'ICD codes-diseases'!$A$38&amp;"*"),"YES",IF(COUNTIF(U151:AB151,"*"&amp;'ICD codes-diseases'!$A$39&amp;"*"),"YES","NO"))))))</f>
        <v>NO</v>
      </c>
      <c r="AG151" s="1" t="str">
        <f>IF(COUNTIF(U151:AB151,'ICD codes-diseases'!$A$113),"YES","NO")</f>
        <v>NO</v>
      </c>
      <c r="AH151" s="1" t="str">
        <f>IF(COUNTIF(U151:AB151,"*"&amp;'ICD codes-diseases'!$A$96&amp;"*"),"YES",IF(COUNTIF(U151:AB151,"*"&amp;'ICD codes-diseases'!$A$97&amp;"*"),"YES",IF(COUNTIF(U151:AB151,"*"&amp;'ICD codes-diseases'!$A$98&amp;"*"),"YES",IF(COUNTIF(U151:AB151,"*"&amp;'ICD codes-diseases'!$A$99&amp;"*"),"YES",IF(COUNTIF(U151:AB151,"*"&amp;'ICD codes-diseases'!$A$100&amp;"*"),"YES",IF(COUNTIF(U151:AB151,"*"&amp;'ICD codes-diseases'!$A$101&amp;"*"),"YES",IF(COUNTIF(U151:AB151,"*"&amp;'ICD codes-diseases'!$A$102&amp;"*"),"YES",IF(COUNTIF(U151:AB151,"*"&amp;'ICD codes-diseases'!$A$103&amp;"*"),"YES","NO"))))))))</f>
        <v>NO</v>
      </c>
      <c r="AI151" s="1" t="str">
        <f>IF(COUNTIF(U151:AB151,"*"&amp;'ICD codes-diseases'!$A$116&amp;"*"),"YES",IF(COUNTIF(U151:AB151,"*"&amp;'ICD codes-diseases'!$A$117&amp;"*"),"YES","NO"))</f>
        <v>NO</v>
      </c>
      <c r="AJ151" s="1" t="str">
        <f>IF(COUNTIF(U151:AB151,"*"&amp;'ICD codes-diseases'!$A$206&amp;"*"),"YES","NO")</f>
        <v>NO</v>
      </c>
      <c r="AK151" s="1" t="str">
        <f>IF(COUNTIF(U151:AB151,"*"&amp;'ICD codes-diseases'!$A$217&amp;"*"),"YES","NO")</f>
        <v>NO</v>
      </c>
      <c r="AL151" s="1" t="str">
        <f>IF(COUNTIF(U151:AB151,"*"&amp;'ICD codes-diseases'!$A$216&amp;"*"),"YES","NO")</f>
        <v>NO</v>
      </c>
      <c r="AM151" s="1" t="str">
        <f>IF(COUNTIF(U151:AB151,"*"&amp;'ICD codes-diseases'!$A$73&amp;"*"),"YES",IF(COUNTIF(U151:AB151,"*"&amp;'ICD codes-diseases'!$A$74&amp;"*"),"YES",IF(COUNTIF(U151:AB151,"*"&amp;'ICD codes-diseases'!$A$75&amp;"*"),"YES","NO")))</f>
        <v>YES</v>
      </c>
      <c r="AN151" s="1" t="str">
        <f>IF(COUNTIF(U151:AB151,"*"&amp;'ICD codes-diseases'!$A$76&amp;"*"),"YES",IF(COUNTIF(U151:AB151,"*"&amp;'ICD codes-diseases'!$A$77&amp;"*"),"YES",IF(COUNTIF(U151:AB151,"*"&amp;'ICD codes-diseases'!$A$78&amp;"*"),"YES","NO")))</f>
        <v>NO</v>
      </c>
      <c r="AO151" s="1" t="str">
        <f>IF(COUNTIF(U151:AB151,"*"&amp;'ICD codes-diseases'!$A$209&amp;"*"),"YES",IF(COUNTIF(U151:AB151,"*"&amp;'ICD codes-diseases'!$A$212&amp;"*"),"YES","NO"))</f>
        <v>NO</v>
      </c>
      <c r="AP151" s="1" t="str">
        <f>IF(COUNTIF(U151:AB151,"*"&amp;'ICD codes-diseases'!$A$47&amp;"*"),"YES",IF(COUNTIF(U151:AB151,"*"&amp;'ICD codes-diseases'!$A$48&amp;"*"),"YES",IF(COUNTIF(U151:AB151,"*"&amp;'ICD codes-diseases'!$A$49&amp;"*"),"YES",IF(COUNTIF(U151:AB151,"*"&amp;'ICD codes-diseases'!$A$50&amp;"*"),"YES",IF(COUNTIF(U151:AB151,"*"&amp;'ICD codes-diseases'!$A$52&amp;"*"),"YES",IF(COUNTIF(U151:AB151,"*"&amp;'ICD codes-diseases'!$A$53&amp;"*"),"YES",IF(COUNTIF(U151:AB151,"*"&amp;'ICD codes-diseases'!$A$54&amp;"*"),"YES",IF(COUNTIF(U151:AB151,"*"&amp;'ICD codes-diseases'!$A$55&amp;"*"),"YES",IF(COUNTIF(U151:AB151,"*"&amp;'ICD codes-diseases'!$A$56&amp;"*"),"YES",IF(COUNTIF(U151:AB151,"*"&amp;'ICD codes-diseases'!$A$57&amp;"*"),"YES",IF(COUNTIF(U151:AB151,"*"&amp;'ICD codes-diseases'!$A$58&amp;"*"),"YES",IF(COUNTIF(U151:AB151,"*"&amp;'ICD codes-diseases'!$A$60&amp;"*"),"YES",IF(COUNTIF(U151:AB151,"*"&amp;'ICD codes-diseases'!$A$61&amp;"*"),"YES","NO")))))))))))))</f>
        <v>NO</v>
      </c>
      <c r="AQ151" s="10" t="b">
        <f t="shared" si="25"/>
        <v>0</v>
      </c>
      <c r="AR151">
        <v>5</v>
      </c>
      <c r="AS151">
        <v>5</v>
      </c>
      <c r="AT151">
        <v>5</v>
      </c>
      <c r="AU151">
        <v>5</v>
      </c>
      <c r="AV151" t="b">
        <f t="shared" si="26"/>
        <v>1</v>
      </c>
      <c r="AW151">
        <v>1</v>
      </c>
      <c r="AX151">
        <v>108</v>
      </c>
      <c r="AY151">
        <v>80</v>
      </c>
      <c r="AZ151">
        <v>3</v>
      </c>
      <c r="BA151">
        <v>0</v>
      </c>
      <c r="BB151">
        <v>3</v>
      </c>
      <c r="BC151">
        <v>0</v>
      </c>
      <c r="BD151">
        <v>2</v>
      </c>
      <c r="BE151">
        <f t="shared" si="33"/>
        <v>2</v>
      </c>
      <c r="BF151" t="s">
        <v>37</v>
      </c>
      <c r="BG151" t="s">
        <v>38</v>
      </c>
      <c r="BH151">
        <f t="shared" si="34"/>
        <v>2</v>
      </c>
      <c r="BI151" t="s">
        <v>37</v>
      </c>
      <c r="BJ151" t="s">
        <v>38</v>
      </c>
      <c r="BK151" t="s">
        <v>37</v>
      </c>
      <c r="BL151" t="b">
        <v>0</v>
      </c>
      <c r="BM151" s="16">
        <v>4</v>
      </c>
      <c r="BN151" s="16">
        <v>4</v>
      </c>
      <c r="BO151" s="16">
        <v>4</v>
      </c>
      <c r="BP151" s="16">
        <v>4</v>
      </c>
      <c r="BQ151" s="16">
        <v>4</v>
      </c>
      <c r="BR151" s="16">
        <v>4</v>
      </c>
      <c r="BS151" s="16">
        <v>4</v>
      </c>
      <c r="BT151" s="16">
        <v>4</v>
      </c>
      <c r="BU151" s="16">
        <v>4</v>
      </c>
      <c r="BV151" s="16">
        <v>4</v>
      </c>
      <c r="BW151" s="16">
        <v>4</v>
      </c>
      <c r="BX151" s="16">
        <v>4</v>
      </c>
      <c r="BY151" s="16">
        <v>4</v>
      </c>
      <c r="BZ151" s="16">
        <v>4</v>
      </c>
      <c r="CA151" s="16">
        <v>4</v>
      </c>
      <c r="CB151" s="16">
        <v>4</v>
      </c>
      <c r="CC151" s="18">
        <v>4</v>
      </c>
      <c r="CD151" s="18">
        <v>4</v>
      </c>
      <c r="CE151" s="18">
        <v>4</v>
      </c>
      <c r="CF151" s="18">
        <v>4</v>
      </c>
      <c r="CG151" s="18">
        <v>4</v>
      </c>
      <c r="CH151" s="18">
        <v>4</v>
      </c>
      <c r="CI151" s="18">
        <v>4</v>
      </c>
      <c r="CJ151" s="18">
        <v>4</v>
      </c>
      <c r="CK151" s="18">
        <v>4</v>
      </c>
      <c r="CL151" s="18">
        <v>4</v>
      </c>
      <c r="CM151" s="18">
        <v>4</v>
      </c>
      <c r="CN151" s="18">
        <v>4</v>
      </c>
      <c r="CO151" s="18">
        <v>4</v>
      </c>
      <c r="CP151" s="18">
        <v>4</v>
      </c>
      <c r="CQ151" s="18">
        <v>4</v>
      </c>
      <c r="CR151" s="18">
        <v>4</v>
      </c>
      <c r="CS151">
        <f t="shared" si="27"/>
        <v>0</v>
      </c>
      <c r="CT151">
        <f t="shared" si="28"/>
        <v>32</v>
      </c>
      <c r="CU151">
        <f t="shared" si="29"/>
        <v>0</v>
      </c>
      <c r="CV151">
        <f t="shared" si="30"/>
        <v>32</v>
      </c>
      <c r="CW151">
        <v>2</v>
      </c>
      <c r="CX151">
        <v>2</v>
      </c>
      <c r="CY151">
        <v>4</v>
      </c>
      <c r="CZ151" t="b">
        <v>1</v>
      </c>
    </row>
    <row r="152" spans="1:104" x14ac:dyDescent="0.35">
      <c r="A152" s="10">
        <v>151</v>
      </c>
      <c r="B152" t="s">
        <v>436</v>
      </c>
      <c r="C152" s="1">
        <v>21975</v>
      </c>
      <c r="D152" s="9">
        <f t="shared" si="35"/>
        <v>59</v>
      </c>
      <c r="E152" s="9">
        <f t="shared" si="31"/>
        <v>2</v>
      </c>
      <c r="F152" s="1">
        <v>43448</v>
      </c>
      <c r="G152" s="3">
        <v>43545</v>
      </c>
      <c r="H152" s="12">
        <f t="shared" si="32"/>
        <v>3.2333333333333334</v>
      </c>
      <c r="I152">
        <v>5</v>
      </c>
      <c r="J152">
        <v>0</v>
      </c>
      <c r="K152">
        <f t="shared" si="24"/>
        <v>7</v>
      </c>
      <c r="L152" t="b">
        <v>0</v>
      </c>
      <c r="M152" t="b">
        <v>0</v>
      </c>
      <c r="N152" t="b">
        <v>0</v>
      </c>
      <c r="O152" t="b">
        <v>0</v>
      </c>
      <c r="P152" t="b">
        <v>0</v>
      </c>
      <c r="Q152" t="b">
        <v>0</v>
      </c>
      <c r="R152" t="b">
        <v>0</v>
      </c>
      <c r="S152" t="b">
        <v>0</v>
      </c>
      <c r="T152" t="b">
        <v>1</v>
      </c>
      <c r="U152" t="s">
        <v>84</v>
      </c>
      <c r="V152" t="s">
        <v>82</v>
      </c>
      <c r="W152" t="s">
        <v>191</v>
      </c>
      <c r="X152" t="s">
        <v>102</v>
      </c>
      <c r="Y152" t="s">
        <v>90</v>
      </c>
      <c r="Z152" t="s">
        <v>48</v>
      </c>
      <c r="AA152" t="s">
        <v>85</v>
      </c>
      <c r="AC152" s="11" t="str">
        <f>IF(OR(INDEX(U152='ICD-codes-stroke'!$A$1:$A$20,)),"1",IF(OR(INDEX(U152='ICD-codes-stroke'!$A$22:$A$35,)),"2",IF(OR(INDEX(U152='ICD-codes-stroke'!$A$37:$A$64,)),"3","")))</f>
        <v>2</v>
      </c>
      <c r="AD152" s="1" t="str">
        <f>IF(COUNTIF(U152:AB152,"*"&amp;'ICD codes-diseases'!$A$15&amp;"*"),"YES",IF(COUNTIF(U152:AB152,"*"&amp;'ICD codes-diseases'!$A$16&amp;"*"),"YES",IF(COUNTIF(U152:AB152,"*"&amp;'ICD codes-diseases'!$A$17&amp;"*"),"YES",IF(COUNTIF(U152:AB152,"*"&amp;'ICD codes-diseases'!$A$18&amp;"*"),"YES",IF(COUNTIF(U152:AB152,"*"&amp;'ICD codes-diseases'!$A$19&amp;"*"),"YES",IF(COUNTIF(U152:AB152,"*"&amp;'ICD codes-diseases'!$A$20&amp;"*"),"YES",IF(COUNTIF(U152:AB152,"*"&amp;'ICD codes-diseases'!$A$21&amp;"*"),"YES",IF(COUNTIF(U152:AB152,"*"&amp;'ICD codes-diseases'!$A$22&amp;"*"),"YES",IF(COUNTIF(U152:AB152,"*"&amp;'ICD codes-diseases'!$A$23&amp;"*"),"YES",IF(COUNTIF(U152:AB152,"*"&amp;'ICD codes-diseases'!$A$24&amp;"*"),"YES",IF(COUNTIF(U152:AB152,"*"&amp;'ICD codes-diseases'!$A$25&amp;"*"),"YES",IF(COUNTIF(U152:AB152,"*"&amp;'ICD codes-diseases'!$A$26&amp;"*"),"YES",IF(COUNTIF(U152:AB152,"*"&amp;'ICD codes-diseases'!$A$27&amp;"*"),"YES",IF(COUNTIF(U152:AB152,"*"&amp;'ICD codes-diseases'!$A$28&amp;"*"),"YES",IF(COUNTIF(U152:AB152,"*"&amp;'ICD codes-diseases'!$A$29&amp;"*"),"YES",IF(COUNTIF(U152:AB152,"*"&amp;'ICD codes-diseases'!$A$30&amp;"*"),"YES","NO"))))))))))))))))</f>
        <v>NO</v>
      </c>
      <c r="AE152" s="1" t="str">
        <f>IF(COUNTIF(U152:AB152,"*"&amp;'ICD codes-diseases'!$A$92&amp;"*"),"YES","NO")</f>
        <v>YES</v>
      </c>
      <c r="AF152" s="10" t="str">
        <f>IF(COUNTIF(U152:AB152,"*"&amp;'ICD codes-diseases'!$A$34&amp;"*"),"YES",IF(COUNTIF(U152:AB152,"*"&amp;'ICD codes-diseases'!$A$35&amp;"*"),"YES",IF(COUNTIF(U152:AB152,"*"&amp;'ICD codes-diseases'!$A$36&amp;"*"),"YES",IF(COUNTIF(U152:AB152,"*"&amp;'ICD codes-diseases'!$A$37&amp;"*"),"YES",IF(COUNTIF(U152:AB152,"*"&amp;'ICD codes-diseases'!$A$38&amp;"*"),"YES",IF(COUNTIF(U152:AB152,"*"&amp;'ICD codes-diseases'!$A$39&amp;"*"),"YES","NO"))))))</f>
        <v>YES</v>
      </c>
      <c r="AG152" s="1" t="str">
        <f>IF(COUNTIF(U152:AB152,'ICD codes-diseases'!$A$113),"YES","NO")</f>
        <v>YES</v>
      </c>
      <c r="AH152" s="1" t="str">
        <f>IF(COUNTIF(U152:AB152,"*"&amp;'ICD codes-diseases'!$A$96&amp;"*"),"YES",IF(COUNTIF(U152:AB152,"*"&amp;'ICD codes-diseases'!$A$97&amp;"*"),"YES",IF(COUNTIF(U152:AB152,"*"&amp;'ICD codes-diseases'!$A$98&amp;"*"),"YES",IF(COUNTIF(U152:AB152,"*"&amp;'ICD codes-diseases'!$A$99&amp;"*"),"YES",IF(COUNTIF(U152:AB152,"*"&amp;'ICD codes-diseases'!$A$100&amp;"*"),"YES",IF(COUNTIF(U152:AB152,"*"&amp;'ICD codes-diseases'!$A$101&amp;"*"),"YES",IF(COUNTIF(U152:AB152,"*"&amp;'ICD codes-diseases'!$A$102&amp;"*"),"YES",IF(COUNTIF(U152:AB152,"*"&amp;'ICD codes-diseases'!$A$103&amp;"*"),"YES","NO"))))))))</f>
        <v>YES</v>
      </c>
      <c r="AI152" s="1" t="str">
        <f>IF(COUNTIF(U152:AB152,"*"&amp;'ICD codes-diseases'!$A$116&amp;"*"),"YES",IF(COUNTIF(U152:AB152,"*"&amp;'ICD codes-diseases'!$A$117&amp;"*"),"YES","NO"))</f>
        <v>NO</v>
      </c>
      <c r="AJ152" s="1" t="str">
        <f>IF(COUNTIF(U152:AB152,"*"&amp;'ICD codes-diseases'!$A$206&amp;"*"),"YES","NO")</f>
        <v>NO</v>
      </c>
      <c r="AK152" s="1" t="str">
        <f>IF(COUNTIF(U152:AB152,"*"&amp;'ICD codes-diseases'!$A$217&amp;"*"),"YES","NO")</f>
        <v>NO</v>
      </c>
      <c r="AL152" s="1" t="str">
        <f>IF(COUNTIF(U152:AB152,"*"&amp;'ICD codes-diseases'!$A$216&amp;"*"),"YES","NO")</f>
        <v>NO</v>
      </c>
      <c r="AM152" s="1" t="str">
        <f>IF(COUNTIF(U152:AB152,"*"&amp;'ICD codes-diseases'!$A$73&amp;"*"),"YES",IF(COUNTIF(U152:AB152,"*"&amp;'ICD codes-diseases'!$A$74&amp;"*"),"YES",IF(COUNTIF(U152:AB152,"*"&amp;'ICD codes-diseases'!$A$75&amp;"*"),"YES","NO")))</f>
        <v>NO</v>
      </c>
      <c r="AN152" s="1" t="str">
        <f>IF(COUNTIF(U152:AB152,"*"&amp;'ICD codes-diseases'!$A$76&amp;"*"),"YES",IF(COUNTIF(U152:AB152,"*"&amp;'ICD codes-diseases'!$A$77&amp;"*"),"YES",IF(COUNTIF(U152:AB152,"*"&amp;'ICD codes-diseases'!$A$78&amp;"*"),"YES","NO")))</f>
        <v>NO</v>
      </c>
      <c r="AO152" s="1" t="str">
        <f>IF(COUNTIF(U152:AB152,"*"&amp;'ICD codes-diseases'!$A$209&amp;"*"),"YES",IF(COUNTIF(U152:AB152,"*"&amp;'ICD codes-diseases'!$A$212&amp;"*"),"YES","NO"))</f>
        <v>NO</v>
      </c>
      <c r="AP152" s="1" t="str">
        <f>IF(COUNTIF(U152:AB152,"*"&amp;'ICD codes-diseases'!$A$47&amp;"*"),"YES",IF(COUNTIF(U152:AB152,"*"&amp;'ICD codes-diseases'!$A$48&amp;"*"),"YES",IF(COUNTIF(U152:AB152,"*"&amp;'ICD codes-diseases'!$A$49&amp;"*"),"YES",IF(COUNTIF(U152:AB152,"*"&amp;'ICD codes-diseases'!$A$50&amp;"*"),"YES",IF(COUNTIF(U152:AB152,"*"&amp;'ICD codes-diseases'!$A$52&amp;"*"),"YES",IF(COUNTIF(U152:AB152,"*"&amp;'ICD codes-diseases'!$A$53&amp;"*"),"YES",IF(COUNTIF(U152:AB152,"*"&amp;'ICD codes-diseases'!$A$54&amp;"*"),"YES",IF(COUNTIF(U152:AB152,"*"&amp;'ICD codes-diseases'!$A$55&amp;"*"),"YES",IF(COUNTIF(U152:AB152,"*"&amp;'ICD codes-diseases'!$A$56&amp;"*"),"YES",IF(COUNTIF(U152:AB152,"*"&amp;'ICD codes-diseases'!$A$57&amp;"*"),"YES",IF(COUNTIF(U152:AB152,"*"&amp;'ICD codes-diseases'!$A$58&amp;"*"),"YES",IF(COUNTIF(U152:AB152,"*"&amp;'ICD codes-diseases'!$A$60&amp;"*"),"YES",IF(COUNTIF(U152:AB152,"*"&amp;'ICD codes-diseases'!$A$61&amp;"*"),"YES","NO")))))))))))))</f>
        <v>YES</v>
      </c>
      <c r="AQ152" s="10" t="b">
        <f t="shared" si="25"/>
        <v>1</v>
      </c>
      <c r="AR152">
        <v>0</v>
      </c>
      <c r="AS152">
        <v>5</v>
      </c>
      <c r="AT152">
        <v>5</v>
      </c>
      <c r="AU152">
        <v>5</v>
      </c>
      <c r="AV152" t="b">
        <f t="shared" si="26"/>
        <v>1</v>
      </c>
      <c r="AW152">
        <v>1</v>
      </c>
      <c r="AX152">
        <v>126</v>
      </c>
      <c r="AY152">
        <v>100</v>
      </c>
      <c r="AZ152">
        <v>0</v>
      </c>
      <c r="BA152">
        <v>3</v>
      </c>
      <c r="BB152">
        <v>5</v>
      </c>
      <c r="BC152">
        <v>0</v>
      </c>
      <c r="BD152">
        <v>1</v>
      </c>
      <c r="BE152">
        <f t="shared" si="33"/>
        <v>2</v>
      </c>
      <c r="BF152" t="s">
        <v>37</v>
      </c>
      <c r="BG152" t="s">
        <v>38</v>
      </c>
      <c r="BH152">
        <f t="shared" si="34"/>
        <v>0</v>
      </c>
      <c r="BI152" t="s">
        <v>37</v>
      </c>
      <c r="BJ152" t="s">
        <v>37</v>
      </c>
      <c r="BK152" t="s">
        <v>37</v>
      </c>
      <c r="BL152" t="b">
        <v>0</v>
      </c>
      <c r="BM152" s="16">
        <v>1</v>
      </c>
      <c r="BN152" s="16">
        <v>1</v>
      </c>
      <c r="BO152" s="16">
        <v>1</v>
      </c>
      <c r="BP152" s="16">
        <v>3</v>
      </c>
      <c r="BQ152" s="16">
        <v>3</v>
      </c>
      <c r="BR152" s="16">
        <v>3</v>
      </c>
      <c r="BS152" s="16">
        <v>3</v>
      </c>
      <c r="BT152" s="16">
        <v>8</v>
      </c>
      <c r="BU152" s="16">
        <v>1</v>
      </c>
      <c r="BV152" s="16">
        <v>5</v>
      </c>
      <c r="BW152" s="16">
        <v>0</v>
      </c>
      <c r="BX152" s="16">
        <v>0</v>
      </c>
      <c r="BY152" s="16">
        <v>3</v>
      </c>
      <c r="BZ152" s="16">
        <v>3</v>
      </c>
      <c r="CA152" s="16">
        <v>3</v>
      </c>
      <c r="CB152" s="16">
        <v>8</v>
      </c>
      <c r="CC152" s="18">
        <v>0</v>
      </c>
      <c r="CD152" s="18">
        <v>0</v>
      </c>
      <c r="CE152" s="18">
        <v>0</v>
      </c>
      <c r="CF152" s="18">
        <v>1</v>
      </c>
      <c r="CG152" s="18">
        <v>1</v>
      </c>
      <c r="CH152" s="18">
        <v>4</v>
      </c>
      <c r="CI152" s="18">
        <v>2</v>
      </c>
      <c r="CJ152" s="18">
        <v>8</v>
      </c>
      <c r="CK152" s="18">
        <v>0</v>
      </c>
      <c r="CL152" s="18">
        <v>0</v>
      </c>
      <c r="CM152" s="18">
        <v>0</v>
      </c>
      <c r="CN152" s="18">
        <v>0</v>
      </c>
      <c r="CO152" s="18">
        <v>1</v>
      </c>
      <c r="CP152" s="18">
        <v>3</v>
      </c>
      <c r="CQ152" s="18">
        <v>3</v>
      </c>
      <c r="CR152" s="18">
        <v>8</v>
      </c>
      <c r="CS152">
        <f t="shared" si="27"/>
        <v>8</v>
      </c>
      <c r="CT152">
        <f t="shared" si="28"/>
        <v>2</v>
      </c>
      <c r="CU152">
        <f t="shared" si="29"/>
        <v>9</v>
      </c>
      <c r="CV152">
        <f t="shared" si="30"/>
        <v>19</v>
      </c>
      <c r="CW152">
        <v>0</v>
      </c>
      <c r="CX152">
        <v>0</v>
      </c>
      <c r="CY152">
        <v>4</v>
      </c>
      <c r="CZ152" t="b">
        <v>0</v>
      </c>
    </row>
    <row r="153" spans="1:104" x14ac:dyDescent="0.35">
      <c r="A153" s="10">
        <v>152</v>
      </c>
      <c r="B153" t="s">
        <v>436</v>
      </c>
      <c r="C153" s="1">
        <v>14248</v>
      </c>
      <c r="D153" s="9">
        <f t="shared" si="35"/>
        <v>80</v>
      </c>
      <c r="E153" s="9">
        <f t="shared" si="31"/>
        <v>4</v>
      </c>
      <c r="F153" s="1">
        <v>43493</v>
      </c>
      <c r="G153" s="3">
        <v>43549</v>
      </c>
      <c r="H153" s="12">
        <f t="shared" si="32"/>
        <v>1.9</v>
      </c>
      <c r="I153">
        <v>5</v>
      </c>
      <c r="J153">
        <v>0</v>
      </c>
      <c r="K153">
        <f t="shared" si="24"/>
        <v>6</v>
      </c>
      <c r="L153" t="b">
        <v>0</v>
      </c>
      <c r="M153" t="b">
        <v>0</v>
      </c>
      <c r="N153" t="b">
        <v>0</v>
      </c>
      <c r="O153" t="b">
        <v>0</v>
      </c>
      <c r="P153" t="b">
        <v>0</v>
      </c>
      <c r="Q153" t="b">
        <v>0</v>
      </c>
      <c r="R153" t="b">
        <v>0</v>
      </c>
      <c r="S153" t="b">
        <v>1</v>
      </c>
      <c r="T153" t="b">
        <v>0</v>
      </c>
      <c r="U153" t="s">
        <v>49</v>
      </c>
      <c r="V153" t="s">
        <v>43</v>
      </c>
      <c r="W153" t="s">
        <v>48</v>
      </c>
      <c r="X153" t="s">
        <v>192</v>
      </c>
      <c r="Y153" t="s">
        <v>90</v>
      </c>
      <c r="Z153" t="s">
        <v>85</v>
      </c>
      <c r="AC153" s="11" t="str">
        <f>IF(OR(INDEX(U153='ICD-codes-stroke'!$A$1:$A$20,)),"1",IF(OR(INDEX(U153='ICD-codes-stroke'!$A$22:$A$35,)),"2",IF(OR(INDEX(U153='ICD-codes-stroke'!$A$37:$A$64,)),"3","")))</f>
        <v>3</v>
      </c>
      <c r="AD153" s="1" t="str">
        <f>IF(COUNTIF(U153:AB153,"*"&amp;'ICD codes-diseases'!$A$15&amp;"*"),"YES",IF(COUNTIF(U153:AB153,"*"&amp;'ICD codes-diseases'!$A$16&amp;"*"),"YES",IF(COUNTIF(U153:AB153,"*"&amp;'ICD codes-diseases'!$A$17&amp;"*"),"YES",IF(COUNTIF(U153:AB153,"*"&amp;'ICD codes-diseases'!$A$18&amp;"*"),"YES",IF(COUNTIF(U153:AB153,"*"&amp;'ICD codes-diseases'!$A$19&amp;"*"),"YES",IF(COUNTIF(U153:AB153,"*"&amp;'ICD codes-diseases'!$A$20&amp;"*"),"YES",IF(COUNTIF(U153:AB153,"*"&amp;'ICD codes-diseases'!$A$21&amp;"*"),"YES",IF(COUNTIF(U153:AB153,"*"&amp;'ICD codes-diseases'!$A$22&amp;"*"),"YES",IF(COUNTIF(U153:AB153,"*"&amp;'ICD codes-diseases'!$A$23&amp;"*"),"YES",IF(COUNTIF(U153:AB153,"*"&amp;'ICD codes-diseases'!$A$24&amp;"*"),"YES",IF(COUNTIF(U153:AB153,"*"&amp;'ICD codes-diseases'!$A$25&amp;"*"),"YES",IF(COUNTIF(U153:AB153,"*"&amp;'ICD codes-diseases'!$A$26&amp;"*"),"YES",IF(COUNTIF(U153:AB153,"*"&amp;'ICD codes-diseases'!$A$27&amp;"*"),"YES",IF(COUNTIF(U153:AB153,"*"&amp;'ICD codes-diseases'!$A$28&amp;"*"),"YES",IF(COUNTIF(U153:AB153,"*"&amp;'ICD codes-diseases'!$A$29&amp;"*"),"YES",IF(COUNTIF(U153:AB153,"*"&amp;'ICD codes-diseases'!$A$30&amp;"*"),"YES","NO"))))))))))))))))</f>
        <v>NO</v>
      </c>
      <c r="AE153" s="1" t="str">
        <f>IF(COUNTIF(U153:AB153,"*"&amp;'ICD codes-diseases'!$A$92&amp;"*"),"YES","NO")</f>
        <v>YES</v>
      </c>
      <c r="AF153" s="10" t="str">
        <f>IF(COUNTIF(U153:AB153,"*"&amp;'ICD codes-diseases'!$A$34&amp;"*"),"YES",IF(COUNTIF(U153:AB153,"*"&amp;'ICD codes-diseases'!$A$35&amp;"*"),"YES",IF(COUNTIF(U153:AB153,"*"&amp;'ICD codes-diseases'!$A$36&amp;"*"),"YES",IF(COUNTIF(U153:AB153,"*"&amp;'ICD codes-diseases'!$A$37&amp;"*"),"YES",IF(COUNTIF(U153:AB153,"*"&amp;'ICD codes-diseases'!$A$38&amp;"*"),"YES",IF(COUNTIF(U153:AB153,"*"&amp;'ICD codes-diseases'!$A$39&amp;"*"),"YES","NO"))))))</f>
        <v>YES</v>
      </c>
      <c r="AG153" s="1" t="str">
        <f>IF(COUNTIF(U153:AB153,'ICD codes-diseases'!$A$113),"YES","NO")</f>
        <v>YES</v>
      </c>
      <c r="AH153" s="1" t="str">
        <f>IF(COUNTIF(U153:AB153,"*"&amp;'ICD codes-diseases'!$A$96&amp;"*"),"YES",IF(COUNTIF(U153:AB153,"*"&amp;'ICD codes-diseases'!$A$97&amp;"*"),"YES",IF(COUNTIF(U153:AB153,"*"&amp;'ICD codes-diseases'!$A$98&amp;"*"),"YES",IF(COUNTIF(U153:AB153,"*"&amp;'ICD codes-diseases'!$A$99&amp;"*"),"YES",IF(COUNTIF(U153:AB153,"*"&amp;'ICD codes-diseases'!$A$100&amp;"*"),"YES",IF(COUNTIF(U153:AB153,"*"&amp;'ICD codes-diseases'!$A$101&amp;"*"),"YES",IF(COUNTIF(U153:AB153,"*"&amp;'ICD codes-diseases'!$A$102&amp;"*"),"YES",IF(COUNTIF(U153:AB153,"*"&amp;'ICD codes-diseases'!$A$103&amp;"*"),"YES","NO"))))))))</f>
        <v>YES</v>
      </c>
      <c r="AI153" s="1" t="str">
        <f>IF(COUNTIF(U153:AB153,"*"&amp;'ICD codes-diseases'!$A$116&amp;"*"),"YES",IF(COUNTIF(U153:AB153,"*"&amp;'ICD codes-diseases'!$A$117&amp;"*"),"YES","NO"))</f>
        <v>NO</v>
      </c>
      <c r="AJ153" s="1" t="str">
        <f>IF(COUNTIF(U153:AB153,"*"&amp;'ICD codes-diseases'!$A$206&amp;"*"),"YES","NO")</f>
        <v>NO</v>
      </c>
      <c r="AK153" s="1" t="str">
        <f>IF(COUNTIF(U153:AB153,"*"&amp;'ICD codes-diseases'!$A$217&amp;"*"),"YES","NO")</f>
        <v>NO</v>
      </c>
      <c r="AL153" s="1" t="str">
        <f>IF(COUNTIF(U153:AB153,"*"&amp;'ICD codes-diseases'!$A$216&amp;"*"),"YES","NO")</f>
        <v>NO</v>
      </c>
      <c r="AM153" s="1" t="str">
        <f>IF(COUNTIF(U153:AB153,"*"&amp;'ICD codes-diseases'!$A$73&amp;"*"),"YES",IF(COUNTIF(U153:AB153,"*"&amp;'ICD codes-diseases'!$A$74&amp;"*"),"YES",IF(COUNTIF(U153:AB153,"*"&amp;'ICD codes-diseases'!$A$75&amp;"*"),"YES","NO")))</f>
        <v>YES</v>
      </c>
      <c r="AN153" s="1" t="str">
        <f>IF(COUNTIF(U153:AB153,"*"&amp;'ICD codes-diseases'!$A$76&amp;"*"),"YES",IF(COUNTIF(U153:AB153,"*"&amp;'ICD codes-diseases'!$A$77&amp;"*"),"YES",IF(COUNTIF(U153:AB153,"*"&amp;'ICD codes-diseases'!$A$78&amp;"*"),"YES","NO")))</f>
        <v>NO</v>
      </c>
      <c r="AO153" s="1" t="str">
        <f>IF(COUNTIF(U153:AB153,"*"&amp;'ICD codes-diseases'!$A$209&amp;"*"),"YES",IF(COUNTIF(U153:AB153,"*"&amp;'ICD codes-diseases'!$A$212&amp;"*"),"YES","NO"))</f>
        <v>NO</v>
      </c>
      <c r="AP153" s="1" t="str">
        <f>IF(COUNTIF(U153:AB153,"*"&amp;'ICD codes-diseases'!$A$47&amp;"*"),"YES",IF(COUNTIF(U153:AB153,"*"&amp;'ICD codes-diseases'!$A$48&amp;"*"),"YES",IF(COUNTIF(U153:AB153,"*"&amp;'ICD codes-diseases'!$A$49&amp;"*"),"YES",IF(COUNTIF(U153:AB153,"*"&amp;'ICD codes-diseases'!$A$50&amp;"*"),"YES",IF(COUNTIF(U153:AB153,"*"&amp;'ICD codes-diseases'!$A$52&amp;"*"),"YES",IF(COUNTIF(U153:AB153,"*"&amp;'ICD codes-diseases'!$A$53&amp;"*"),"YES",IF(COUNTIF(U153:AB153,"*"&amp;'ICD codes-diseases'!$A$54&amp;"*"),"YES",IF(COUNTIF(U153:AB153,"*"&amp;'ICD codes-diseases'!$A$55&amp;"*"),"YES",IF(COUNTIF(U153:AB153,"*"&amp;'ICD codes-diseases'!$A$56&amp;"*"),"YES",IF(COUNTIF(U153:AB153,"*"&amp;'ICD codes-diseases'!$A$57&amp;"*"),"YES",IF(COUNTIF(U153:AB153,"*"&amp;'ICD codes-diseases'!$A$58&amp;"*"),"YES",IF(COUNTIF(U153:AB153,"*"&amp;'ICD codes-diseases'!$A$60&amp;"*"),"YES",IF(COUNTIF(U153:AB153,"*"&amp;'ICD codes-diseases'!$A$61&amp;"*"),"YES","NO")))))))))))))</f>
        <v>NO</v>
      </c>
      <c r="AQ153" s="10" t="b">
        <f t="shared" si="25"/>
        <v>0</v>
      </c>
      <c r="AR153">
        <v>5</v>
      </c>
      <c r="AS153">
        <v>5</v>
      </c>
      <c r="AT153">
        <v>5</v>
      </c>
      <c r="AU153">
        <v>5</v>
      </c>
      <c r="AV153" t="b">
        <f t="shared" si="26"/>
        <v>0</v>
      </c>
      <c r="AW153">
        <v>0</v>
      </c>
      <c r="AX153">
        <v>57</v>
      </c>
      <c r="AY153">
        <v>25</v>
      </c>
      <c r="AZ153">
        <v>0</v>
      </c>
      <c r="BA153">
        <v>3</v>
      </c>
      <c r="BB153">
        <v>1</v>
      </c>
      <c r="BC153">
        <v>0</v>
      </c>
      <c r="BD153">
        <v>2</v>
      </c>
      <c r="BE153">
        <f t="shared" si="33"/>
        <v>3</v>
      </c>
      <c r="BF153" t="s">
        <v>38</v>
      </c>
      <c r="BG153" t="s">
        <v>38</v>
      </c>
      <c r="BH153">
        <f t="shared" si="34"/>
        <v>2</v>
      </c>
      <c r="BI153" t="s">
        <v>37</v>
      </c>
      <c r="BJ153" t="s">
        <v>38</v>
      </c>
      <c r="BK153" t="s">
        <v>37</v>
      </c>
      <c r="BL153" t="b">
        <v>0</v>
      </c>
      <c r="BM153" s="16">
        <v>7</v>
      </c>
      <c r="BN153" s="16">
        <v>7</v>
      </c>
      <c r="BO153" s="16">
        <v>7</v>
      </c>
      <c r="BP153" s="16">
        <v>7</v>
      </c>
      <c r="BQ153" s="16">
        <v>7</v>
      </c>
      <c r="BR153" s="16">
        <v>7</v>
      </c>
      <c r="BS153" s="16">
        <v>7</v>
      </c>
      <c r="BT153" s="16">
        <v>4</v>
      </c>
      <c r="BU153" s="16">
        <v>7</v>
      </c>
      <c r="BV153" s="16">
        <v>7</v>
      </c>
      <c r="BW153" s="16">
        <v>7</v>
      </c>
      <c r="BX153" s="16">
        <v>3</v>
      </c>
      <c r="BY153" s="16">
        <v>0</v>
      </c>
      <c r="BZ153" s="16">
        <v>0</v>
      </c>
      <c r="CA153" s="16">
        <v>1</v>
      </c>
      <c r="CB153" s="16">
        <v>1</v>
      </c>
      <c r="CC153" s="18">
        <v>3</v>
      </c>
      <c r="CD153" s="18">
        <v>3</v>
      </c>
      <c r="CE153" s="18">
        <v>3</v>
      </c>
      <c r="CF153" s="18">
        <v>0</v>
      </c>
      <c r="CG153" s="18">
        <v>3</v>
      </c>
      <c r="CH153" s="18">
        <v>7</v>
      </c>
      <c r="CI153" s="18">
        <v>3</v>
      </c>
      <c r="CJ153" s="18">
        <v>4</v>
      </c>
      <c r="CK153" s="18">
        <v>3</v>
      </c>
      <c r="CL153" s="18">
        <v>3</v>
      </c>
      <c r="CM153" s="18">
        <v>3</v>
      </c>
      <c r="CN153" s="18">
        <v>3</v>
      </c>
      <c r="CO153" s="18">
        <v>3</v>
      </c>
      <c r="CP153" s="18">
        <v>3</v>
      </c>
      <c r="CQ153" s="18">
        <v>3</v>
      </c>
      <c r="CR153" s="18">
        <v>1</v>
      </c>
      <c r="CS153">
        <f t="shared" si="27"/>
        <v>3</v>
      </c>
      <c r="CT153">
        <f t="shared" si="28"/>
        <v>2</v>
      </c>
      <c r="CU153">
        <f t="shared" si="29"/>
        <v>13</v>
      </c>
      <c r="CV153">
        <f t="shared" si="30"/>
        <v>18</v>
      </c>
      <c r="CW153">
        <v>0</v>
      </c>
      <c r="CX153">
        <v>0</v>
      </c>
      <c r="CY153">
        <v>1</v>
      </c>
      <c r="CZ153" t="b">
        <v>1</v>
      </c>
    </row>
    <row r="154" spans="1:104" x14ac:dyDescent="0.35">
      <c r="A154" s="10">
        <v>153</v>
      </c>
      <c r="B154" t="s">
        <v>436</v>
      </c>
      <c r="C154" s="1">
        <v>19233</v>
      </c>
      <c r="D154" s="9">
        <f t="shared" si="35"/>
        <v>66</v>
      </c>
      <c r="E154" s="9">
        <f t="shared" si="31"/>
        <v>3</v>
      </c>
      <c r="F154" s="1">
        <v>43525</v>
      </c>
      <c r="G154" s="3">
        <v>43550</v>
      </c>
      <c r="H154" s="12">
        <f t="shared" si="32"/>
        <v>0.83333333333333337</v>
      </c>
      <c r="I154">
        <v>5</v>
      </c>
      <c r="J154">
        <v>0</v>
      </c>
      <c r="K154">
        <f t="shared" si="24"/>
        <v>6</v>
      </c>
      <c r="L154" t="b">
        <v>0</v>
      </c>
      <c r="M154" t="b">
        <v>0</v>
      </c>
      <c r="N154" t="b">
        <v>0</v>
      </c>
      <c r="O154" t="b">
        <v>0</v>
      </c>
      <c r="P154" t="b">
        <v>0</v>
      </c>
      <c r="Q154" t="b">
        <v>0</v>
      </c>
      <c r="R154" t="b">
        <v>0</v>
      </c>
      <c r="S154" t="b">
        <v>1</v>
      </c>
      <c r="T154" t="b">
        <v>0</v>
      </c>
      <c r="U154" t="s">
        <v>49</v>
      </c>
      <c r="V154" t="s">
        <v>43</v>
      </c>
      <c r="W154" t="s">
        <v>128</v>
      </c>
      <c r="X154" t="s">
        <v>157</v>
      </c>
      <c r="AC154" s="11" t="str">
        <f>IF(OR(INDEX(U154='ICD-codes-stroke'!$A$1:$A$20,)),"1",IF(OR(INDEX(U154='ICD-codes-stroke'!$A$22:$A$35,)),"2",IF(OR(INDEX(U154='ICD-codes-stroke'!$A$37:$A$64,)),"3","")))</f>
        <v>3</v>
      </c>
      <c r="AD154" s="1" t="str">
        <f>IF(COUNTIF(U154:AB154,"*"&amp;'ICD codes-diseases'!$A$15&amp;"*"),"YES",IF(COUNTIF(U154:AB154,"*"&amp;'ICD codes-diseases'!$A$16&amp;"*"),"YES",IF(COUNTIF(U154:AB154,"*"&amp;'ICD codes-diseases'!$A$17&amp;"*"),"YES",IF(COUNTIF(U154:AB154,"*"&amp;'ICD codes-diseases'!$A$18&amp;"*"),"YES",IF(COUNTIF(U154:AB154,"*"&amp;'ICD codes-diseases'!$A$19&amp;"*"),"YES",IF(COUNTIF(U154:AB154,"*"&amp;'ICD codes-diseases'!$A$20&amp;"*"),"YES",IF(COUNTIF(U154:AB154,"*"&amp;'ICD codes-diseases'!$A$21&amp;"*"),"YES",IF(COUNTIF(U154:AB154,"*"&amp;'ICD codes-diseases'!$A$22&amp;"*"),"YES",IF(COUNTIF(U154:AB154,"*"&amp;'ICD codes-diseases'!$A$23&amp;"*"),"YES",IF(COUNTIF(U154:AB154,"*"&amp;'ICD codes-diseases'!$A$24&amp;"*"),"YES",IF(COUNTIF(U154:AB154,"*"&amp;'ICD codes-diseases'!$A$25&amp;"*"),"YES",IF(COUNTIF(U154:AB154,"*"&amp;'ICD codes-diseases'!$A$26&amp;"*"),"YES",IF(COUNTIF(U154:AB154,"*"&amp;'ICD codes-diseases'!$A$27&amp;"*"),"YES",IF(COUNTIF(U154:AB154,"*"&amp;'ICD codes-diseases'!$A$28&amp;"*"),"YES",IF(COUNTIF(U154:AB154,"*"&amp;'ICD codes-diseases'!$A$29&amp;"*"),"YES",IF(COUNTIF(U154:AB154,"*"&amp;'ICD codes-diseases'!$A$30&amp;"*"),"YES","NO"))))))))))))))))</f>
        <v>NO</v>
      </c>
      <c r="AE154" s="1" t="str">
        <f>IF(COUNTIF(U154:AB154,"*"&amp;'ICD codes-diseases'!$A$92&amp;"*"),"YES","NO")</f>
        <v>NO</v>
      </c>
      <c r="AF154" s="10" t="str">
        <f>IF(COUNTIF(U154:AB154,"*"&amp;'ICD codes-diseases'!$A$34&amp;"*"),"YES",IF(COUNTIF(U154:AB154,"*"&amp;'ICD codes-diseases'!$A$35&amp;"*"),"YES",IF(COUNTIF(U154:AB154,"*"&amp;'ICD codes-diseases'!$A$36&amp;"*"),"YES",IF(COUNTIF(U154:AB154,"*"&amp;'ICD codes-diseases'!$A$37&amp;"*"),"YES",IF(COUNTIF(U154:AB154,"*"&amp;'ICD codes-diseases'!$A$38&amp;"*"),"YES",IF(COUNTIF(U154:AB154,"*"&amp;'ICD codes-diseases'!$A$39&amp;"*"),"YES","NO"))))))</f>
        <v>YES</v>
      </c>
      <c r="AG154" s="1" t="str">
        <f>IF(COUNTIF(U154:AB154,'ICD codes-diseases'!$A$113),"YES","NO")</f>
        <v>NO</v>
      </c>
      <c r="AH154" s="1" t="str">
        <f>IF(COUNTIF(U154:AB154,"*"&amp;'ICD codes-diseases'!$A$96&amp;"*"),"YES",IF(COUNTIF(U154:AB154,"*"&amp;'ICD codes-diseases'!$A$97&amp;"*"),"YES",IF(COUNTIF(U154:AB154,"*"&amp;'ICD codes-diseases'!$A$98&amp;"*"),"YES",IF(COUNTIF(U154:AB154,"*"&amp;'ICD codes-diseases'!$A$99&amp;"*"),"YES",IF(COUNTIF(U154:AB154,"*"&amp;'ICD codes-diseases'!$A$100&amp;"*"),"YES",IF(COUNTIF(U154:AB154,"*"&amp;'ICD codes-diseases'!$A$101&amp;"*"),"YES",IF(COUNTIF(U154:AB154,"*"&amp;'ICD codes-diseases'!$A$102&amp;"*"),"YES",IF(COUNTIF(U154:AB154,"*"&amp;'ICD codes-diseases'!$A$103&amp;"*"),"YES","NO"))))))))</f>
        <v>NO</v>
      </c>
      <c r="AI154" s="1" t="str">
        <f>IF(COUNTIF(U154:AB154,"*"&amp;'ICD codes-diseases'!$A$116&amp;"*"),"YES",IF(COUNTIF(U154:AB154,"*"&amp;'ICD codes-diseases'!$A$117&amp;"*"),"YES","NO"))</f>
        <v>NO</v>
      </c>
      <c r="AJ154" s="1" t="str">
        <f>IF(COUNTIF(U154:AB154,"*"&amp;'ICD codes-diseases'!$A$206&amp;"*"),"YES","NO")</f>
        <v>NO</v>
      </c>
      <c r="AK154" s="1" t="str">
        <f>IF(COUNTIF(U154:AB154,"*"&amp;'ICD codes-diseases'!$A$217&amp;"*"),"YES","NO")</f>
        <v>NO</v>
      </c>
      <c r="AL154" s="1" t="str">
        <f>IF(COUNTIF(U154:AB154,"*"&amp;'ICD codes-diseases'!$A$216&amp;"*"),"YES","NO")</f>
        <v>NO</v>
      </c>
      <c r="AM154" s="1" t="str">
        <f>IF(COUNTIF(U154:AB154,"*"&amp;'ICD codes-diseases'!$A$73&amp;"*"),"YES",IF(COUNTIF(U154:AB154,"*"&amp;'ICD codes-diseases'!$A$74&amp;"*"),"YES",IF(COUNTIF(U154:AB154,"*"&amp;'ICD codes-diseases'!$A$75&amp;"*"),"YES","NO")))</f>
        <v>YES</v>
      </c>
      <c r="AN154" s="1" t="str">
        <f>IF(COUNTIF(U154:AB154,"*"&amp;'ICD codes-diseases'!$A$76&amp;"*"),"YES",IF(COUNTIF(U154:AB154,"*"&amp;'ICD codes-diseases'!$A$77&amp;"*"),"YES",IF(COUNTIF(U154:AB154,"*"&amp;'ICD codes-diseases'!$A$78&amp;"*"),"YES","NO")))</f>
        <v>NO</v>
      </c>
      <c r="AO154" s="1" t="str">
        <f>IF(COUNTIF(U154:AB154,"*"&amp;'ICD codes-diseases'!$A$209&amp;"*"),"YES",IF(COUNTIF(U154:AB154,"*"&amp;'ICD codes-diseases'!$A$212&amp;"*"),"YES","NO"))</f>
        <v>NO</v>
      </c>
      <c r="AP154" s="1" t="str">
        <f>IF(COUNTIF(U154:AB154,"*"&amp;'ICD codes-diseases'!$A$47&amp;"*"),"YES",IF(COUNTIF(U154:AB154,"*"&amp;'ICD codes-diseases'!$A$48&amp;"*"),"YES",IF(COUNTIF(U154:AB154,"*"&amp;'ICD codes-diseases'!$A$49&amp;"*"),"YES",IF(COUNTIF(U154:AB154,"*"&amp;'ICD codes-diseases'!$A$50&amp;"*"),"YES",IF(COUNTIF(U154:AB154,"*"&amp;'ICD codes-diseases'!$A$52&amp;"*"),"YES",IF(COUNTIF(U154:AB154,"*"&amp;'ICD codes-diseases'!$A$53&amp;"*"),"YES",IF(COUNTIF(U154:AB154,"*"&amp;'ICD codes-diseases'!$A$54&amp;"*"),"YES",IF(COUNTIF(U154:AB154,"*"&amp;'ICD codes-diseases'!$A$55&amp;"*"),"YES",IF(COUNTIF(U154:AB154,"*"&amp;'ICD codes-diseases'!$A$56&amp;"*"),"YES",IF(COUNTIF(U154:AB154,"*"&amp;'ICD codes-diseases'!$A$57&amp;"*"),"YES",IF(COUNTIF(U154:AB154,"*"&amp;'ICD codes-diseases'!$A$58&amp;"*"),"YES",IF(COUNTIF(U154:AB154,"*"&amp;'ICD codes-diseases'!$A$60&amp;"*"),"YES",IF(COUNTIF(U154:AB154,"*"&amp;'ICD codes-diseases'!$A$61&amp;"*"),"YES","NO")))))))))))))</f>
        <v>NO</v>
      </c>
      <c r="AQ154" s="10" t="b">
        <f t="shared" si="25"/>
        <v>0</v>
      </c>
      <c r="AR154">
        <v>5</v>
      </c>
      <c r="AS154">
        <v>5</v>
      </c>
      <c r="AT154">
        <v>5</v>
      </c>
      <c r="AU154">
        <v>5</v>
      </c>
      <c r="AV154" t="b">
        <f t="shared" si="26"/>
        <v>1</v>
      </c>
      <c r="AW154">
        <v>1</v>
      </c>
      <c r="AX154">
        <v>116</v>
      </c>
      <c r="AY154">
        <v>100</v>
      </c>
      <c r="AZ154">
        <v>3</v>
      </c>
      <c r="BA154">
        <v>1</v>
      </c>
      <c r="BB154">
        <v>4</v>
      </c>
      <c r="BC154">
        <v>0</v>
      </c>
      <c r="BD154">
        <v>1</v>
      </c>
      <c r="BE154">
        <f t="shared" si="33"/>
        <v>2</v>
      </c>
      <c r="BF154" t="s">
        <v>37</v>
      </c>
      <c r="BG154" t="s">
        <v>38</v>
      </c>
      <c r="BH154">
        <f t="shared" si="34"/>
        <v>0</v>
      </c>
      <c r="BI154" t="s">
        <v>37</v>
      </c>
      <c r="BJ154" t="s">
        <v>37</v>
      </c>
      <c r="BK154" t="s">
        <v>37</v>
      </c>
      <c r="BL154" t="b">
        <v>1</v>
      </c>
      <c r="BM154" s="16">
        <v>4</v>
      </c>
      <c r="BN154" s="16">
        <v>4</v>
      </c>
      <c r="BO154" s="16">
        <v>4</v>
      </c>
      <c r="BP154" s="16">
        <v>4</v>
      </c>
      <c r="BQ154" s="16">
        <v>4</v>
      </c>
      <c r="BR154" s="16">
        <v>4</v>
      </c>
      <c r="BS154" s="16">
        <v>4</v>
      </c>
      <c r="BT154" s="16">
        <v>4</v>
      </c>
      <c r="BU154" s="16">
        <v>4</v>
      </c>
      <c r="BV154" s="16">
        <v>4</v>
      </c>
      <c r="BW154" s="16">
        <v>4</v>
      </c>
      <c r="BX154" s="16">
        <v>4</v>
      </c>
      <c r="BY154" s="16">
        <v>4</v>
      </c>
      <c r="BZ154" s="16">
        <v>4</v>
      </c>
      <c r="CA154" s="16">
        <v>4</v>
      </c>
      <c r="CB154" s="16">
        <v>4</v>
      </c>
      <c r="CC154" s="18">
        <v>4</v>
      </c>
      <c r="CD154" s="18">
        <v>5</v>
      </c>
      <c r="CE154" s="18">
        <v>4</v>
      </c>
      <c r="CF154" s="18">
        <v>4</v>
      </c>
      <c r="CG154" s="18">
        <v>4</v>
      </c>
      <c r="CH154" s="18">
        <v>4</v>
      </c>
      <c r="CI154" s="18">
        <v>4</v>
      </c>
      <c r="CJ154" s="18">
        <v>4</v>
      </c>
      <c r="CK154" s="18">
        <v>4</v>
      </c>
      <c r="CL154" s="18">
        <v>4</v>
      </c>
      <c r="CM154" s="18">
        <v>4</v>
      </c>
      <c r="CN154" s="18">
        <v>4</v>
      </c>
      <c r="CO154" s="18">
        <v>4</v>
      </c>
      <c r="CP154" s="18">
        <v>4</v>
      </c>
      <c r="CQ154" s="18">
        <v>4</v>
      </c>
      <c r="CR154" s="18">
        <v>4</v>
      </c>
      <c r="CS154">
        <f t="shared" si="27"/>
        <v>0</v>
      </c>
      <c r="CT154">
        <f t="shared" si="28"/>
        <v>32</v>
      </c>
      <c r="CU154">
        <f t="shared" si="29"/>
        <v>0</v>
      </c>
      <c r="CV154">
        <f t="shared" si="30"/>
        <v>32</v>
      </c>
      <c r="CW154">
        <v>2</v>
      </c>
      <c r="CX154">
        <v>2</v>
      </c>
      <c r="CY154">
        <v>4</v>
      </c>
      <c r="CZ154" t="b">
        <v>1</v>
      </c>
    </row>
    <row r="155" spans="1:104" x14ac:dyDescent="0.35">
      <c r="A155" s="10">
        <v>154</v>
      </c>
      <c r="B155" t="s">
        <v>436</v>
      </c>
      <c r="C155" s="1">
        <v>18249</v>
      </c>
      <c r="D155" s="9">
        <f t="shared" si="35"/>
        <v>69</v>
      </c>
      <c r="E155" s="9">
        <f t="shared" si="31"/>
        <v>3</v>
      </c>
      <c r="F155" s="1">
        <v>43513</v>
      </c>
      <c r="G155" s="3">
        <v>43550</v>
      </c>
      <c r="H155" s="12">
        <f t="shared" si="32"/>
        <v>1.3</v>
      </c>
      <c r="I155">
        <v>2</v>
      </c>
      <c r="J155">
        <v>2</v>
      </c>
      <c r="K155">
        <f t="shared" si="24"/>
        <v>6</v>
      </c>
      <c r="L155" t="b">
        <v>0</v>
      </c>
      <c r="M155" t="b">
        <v>0</v>
      </c>
      <c r="N155" t="b">
        <v>0</v>
      </c>
      <c r="O155" t="b">
        <v>0</v>
      </c>
      <c r="P155" t="b">
        <v>0</v>
      </c>
      <c r="Q155" t="b">
        <v>0</v>
      </c>
      <c r="R155" t="b">
        <v>0</v>
      </c>
      <c r="S155" t="b">
        <v>1</v>
      </c>
      <c r="T155" t="b">
        <v>0</v>
      </c>
      <c r="U155" t="s">
        <v>49</v>
      </c>
      <c r="V155" t="s">
        <v>43</v>
      </c>
      <c r="W155" t="s">
        <v>85</v>
      </c>
      <c r="X155" t="s">
        <v>89</v>
      </c>
      <c r="Y155" t="s">
        <v>192</v>
      </c>
      <c r="Z155" t="s">
        <v>48</v>
      </c>
      <c r="AC155" s="11" t="str">
        <f>IF(OR(INDEX(U155='ICD-codes-stroke'!$A$1:$A$20,)),"1",IF(OR(INDEX(U155='ICD-codes-stroke'!$A$22:$A$35,)),"2",IF(OR(INDEX(U155='ICD-codes-stroke'!$A$37:$A$64,)),"3","")))</f>
        <v>3</v>
      </c>
      <c r="AD155" s="1" t="str">
        <f>IF(COUNTIF(U155:AB155,"*"&amp;'ICD codes-diseases'!$A$15&amp;"*"),"YES",IF(COUNTIF(U155:AB155,"*"&amp;'ICD codes-diseases'!$A$16&amp;"*"),"YES",IF(COUNTIF(U155:AB155,"*"&amp;'ICD codes-diseases'!$A$17&amp;"*"),"YES",IF(COUNTIF(U155:AB155,"*"&amp;'ICD codes-diseases'!$A$18&amp;"*"),"YES",IF(COUNTIF(U155:AB155,"*"&amp;'ICD codes-diseases'!$A$19&amp;"*"),"YES",IF(COUNTIF(U155:AB155,"*"&amp;'ICD codes-diseases'!$A$20&amp;"*"),"YES",IF(COUNTIF(U155:AB155,"*"&amp;'ICD codes-diseases'!$A$21&amp;"*"),"YES",IF(COUNTIF(U155:AB155,"*"&amp;'ICD codes-diseases'!$A$22&amp;"*"),"YES",IF(COUNTIF(U155:AB155,"*"&amp;'ICD codes-diseases'!$A$23&amp;"*"),"YES",IF(COUNTIF(U155:AB155,"*"&amp;'ICD codes-diseases'!$A$24&amp;"*"),"YES",IF(COUNTIF(U155:AB155,"*"&amp;'ICD codes-diseases'!$A$25&amp;"*"),"YES",IF(COUNTIF(U155:AB155,"*"&amp;'ICD codes-diseases'!$A$26&amp;"*"),"YES",IF(COUNTIF(U155:AB155,"*"&amp;'ICD codes-diseases'!$A$27&amp;"*"),"YES",IF(COUNTIF(U155:AB155,"*"&amp;'ICD codes-diseases'!$A$28&amp;"*"),"YES",IF(COUNTIF(U155:AB155,"*"&amp;'ICD codes-diseases'!$A$29&amp;"*"),"YES",IF(COUNTIF(U155:AB155,"*"&amp;'ICD codes-diseases'!$A$30&amp;"*"),"YES","NO"))))))))))))))))</f>
        <v>NO</v>
      </c>
      <c r="AE155" s="1" t="str">
        <f>IF(COUNTIF(U155:AB155,"*"&amp;'ICD codes-diseases'!$A$92&amp;"*"),"YES","NO")</f>
        <v>YES</v>
      </c>
      <c r="AF155" s="10" t="str">
        <f>IF(COUNTIF(U155:AB155,"*"&amp;'ICD codes-diseases'!$A$34&amp;"*"),"YES",IF(COUNTIF(U155:AB155,"*"&amp;'ICD codes-diseases'!$A$35&amp;"*"),"YES",IF(COUNTIF(U155:AB155,"*"&amp;'ICD codes-diseases'!$A$36&amp;"*"),"YES",IF(COUNTIF(U155:AB155,"*"&amp;'ICD codes-diseases'!$A$37&amp;"*"),"YES",IF(COUNTIF(U155:AB155,"*"&amp;'ICD codes-diseases'!$A$38&amp;"*"),"YES",IF(COUNTIF(U155:AB155,"*"&amp;'ICD codes-diseases'!$A$39&amp;"*"),"YES","NO"))))))</f>
        <v>YES</v>
      </c>
      <c r="AG155" s="1" t="str">
        <f>IF(COUNTIF(U155:AB155,'ICD codes-diseases'!$A$113),"YES","NO")</f>
        <v>NO</v>
      </c>
      <c r="AH155" s="1" t="str">
        <f>IF(COUNTIF(U155:AB155,"*"&amp;'ICD codes-diseases'!$A$96&amp;"*"),"YES",IF(COUNTIF(U155:AB155,"*"&amp;'ICD codes-diseases'!$A$97&amp;"*"),"YES",IF(COUNTIF(U155:AB155,"*"&amp;'ICD codes-diseases'!$A$98&amp;"*"),"YES",IF(COUNTIF(U155:AB155,"*"&amp;'ICD codes-diseases'!$A$99&amp;"*"),"YES",IF(COUNTIF(U155:AB155,"*"&amp;'ICD codes-diseases'!$A$100&amp;"*"),"YES",IF(COUNTIF(U155:AB155,"*"&amp;'ICD codes-diseases'!$A$101&amp;"*"),"YES",IF(COUNTIF(U155:AB155,"*"&amp;'ICD codes-diseases'!$A$102&amp;"*"),"YES",IF(COUNTIF(U155:AB155,"*"&amp;'ICD codes-diseases'!$A$103&amp;"*"),"YES","NO"))))))))</f>
        <v>YES</v>
      </c>
      <c r="AI155" s="1" t="str">
        <f>IF(COUNTIF(U155:AB155,"*"&amp;'ICD codes-diseases'!$A$116&amp;"*"),"YES",IF(COUNTIF(U155:AB155,"*"&amp;'ICD codes-diseases'!$A$117&amp;"*"),"YES","NO"))</f>
        <v>NO</v>
      </c>
      <c r="AJ155" s="1" t="str">
        <f>IF(COUNTIF(U155:AB155,"*"&amp;'ICD codes-diseases'!$A$206&amp;"*"),"YES","NO")</f>
        <v>NO</v>
      </c>
      <c r="AK155" s="1" t="str">
        <f>IF(COUNTIF(U155:AB155,"*"&amp;'ICD codes-diseases'!$A$217&amp;"*"),"YES","NO")</f>
        <v>NO</v>
      </c>
      <c r="AL155" s="1" t="str">
        <f>IF(COUNTIF(U155:AB155,"*"&amp;'ICD codes-diseases'!$A$216&amp;"*"),"YES","NO")</f>
        <v>NO</v>
      </c>
      <c r="AM155" s="1" t="str">
        <f>IF(COUNTIF(U155:AB155,"*"&amp;'ICD codes-diseases'!$A$73&amp;"*"),"YES",IF(COUNTIF(U155:AB155,"*"&amp;'ICD codes-diseases'!$A$74&amp;"*"),"YES",IF(COUNTIF(U155:AB155,"*"&amp;'ICD codes-diseases'!$A$75&amp;"*"),"YES","NO")))</f>
        <v>YES</v>
      </c>
      <c r="AN155" s="1" t="str">
        <f>IF(COUNTIF(U155:AB155,"*"&amp;'ICD codes-diseases'!$A$76&amp;"*"),"YES",IF(COUNTIF(U155:AB155,"*"&amp;'ICD codes-diseases'!$A$77&amp;"*"),"YES",IF(COUNTIF(U155:AB155,"*"&amp;'ICD codes-diseases'!$A$78&amp;"*"),"YES","NO")))</f>
        <v>NO</v>
      </c>
      <c r="AO155" s="1" t="str">
        <f>IF(COUNTIF(U155:AB155,"*"&amp;'ICD codes-diseases'!$A$209&amp;"*"),"YES",IF(COUNTIF(U155:AB155,"*"&amp;'ICD codes-diseases'!$A$212&amp;"*"),"YES","NO"))</f>
        <v>NO</v>
      </c>
      <c r="AP155" s="1" t="str">
        <f>IF(COUNTIF(U155:AB155,"*"&amp;'ICD codes-diseases'!$A$47&amp;"*"),"YES",IF(COUNTIF(U155:AB155,"*"&amp;'ICD codes-diseases'!$A$48&amp;"*"),"YES",IF(COUNTIF(U155:AB155,"*"&amp;'ICD codes-diseases'!$A$49&amp;"*"),"YES",IF(COUNTIF(U155:AB155,"*"&amp;'ICD codes-diseases'!$A$50&amp;"*"),"YES",IF(COUNTIF(U155:AB155,"*"&amp;'ICD codes-diseases'!$A$52&amp;"*"),"YES",IF(COUNTIF(U155:AB155,"*"&amp;'ICD codes-diseases'!$A$53&amp;"*"),"YES",IF(COUNTIF(U155:AB155,"*"&amp;'ICD codes-diseases'!$A$54&amp;"*"),"YES",IF(COUNTIF(U155:AB155,"*"&amp;'ICD codes-diseases'!$A$55&amp;"*"),"YES",IF(COUNTIF(U155:AB155,"*"&amp;'ICD codes-diseases'!$A$56&amp;"*"),"YES",IF(COUNTIF(U155:AB155,"*"&amp;'ICD codes-diseases'!$A$57&amp;"*"),"YES",IF(COUNTIF(U155:AB155,"*"&amp;'ICD codes-diseases'!$A$58&amp;"*"),"YES",IF(COUNTIF(U155:AB155,"*"&amp;'ICD codes-diseases'!$A$60&amp;"*"),"YES",IF(COUNTIF(U155:AB155,"*"&amp;'ICD codes-diseases'!$A$61&amp;"*"),"YES","NO")))))))))))))</f>
        <v>NO</v>
      </c>
      <c r="AQ155" s="10" t="b">
        <f t="shared" si="25"/>
        <v>0</v>
      </c>
      <c r="AR155">
        <v>5</v>
      </c>
      <c r="AS155">
        <v>5</v>
      </c>
      <c r="AT155">
        <v>5</v>
      </c>
      <c r="AU155">
        <v>5</v>
      </c>
      <c r="AV155" t="b">
        <f t="shared" si="26"/>
        <v>1</v>
      </c>
      <c r="AW155">
        <v>1</v>
      </c>
      <c r="AX155">
        <v>56</v>
      </c>
      <c r="AY155">
        <v>10</v>
      </c>
      <c r="AZ155">
        <v>2</v>
      </c>
      <c r="BA155">
        <v>1</v>
      </c>
      <c r="BB155">
        <v>5</v>
      </c>
      <c r="BC155">
        <v>0</v>
      </c>
      <c r="BD155">
        <v>4</v>
      </c>
      <c r="BE155">
        <f t="shared" si="33"/>
        <v>2</v>
      </c>
      <c r="BF155" t="s">
        <v>37</v>
      </c>
      <c r="BG155" t="s">
        <v>38</v>
      </c>
      <c r="BH155">
        <f t="shared" si="34"/>
        <v>2</v>
      </c>
      <c r="BI155" t="s">
        <v>37</v>
      </c>
      <c r="BJ155" t="s">
        <v>38</v>
      </c>
      <c r="BK155" t="s">
        <v>37</v>
      </c>
      <c r="BL155" t="b">
        <v>0</v>
      </c>
      <c r="BM155" s="16">
        <v>4</v>
      </c>
      <c r="BN155" s="16">
        <v>4</v>
      </c>
      <c r="BO155" s="16">
        <v>4</v>
      </c>
      <c r="BP155" s="16">
        <v>4</v>
      </c>
      <c r="BQ155" s="16">
        <v>4</v>
      </c>
      <c r="BR155" s="16">
        <v>4</v>
      </c>
      <c r="BS155" s="16">
        <v>4</v>
      </c>
      <c r="BT155" s="16">
        <v>4</v>
      </c>
      <c r="BU155" s="16">
        <v>4</v>
      </c>
      <c r="BV155" s="16">
        <v>4</v>
      </c>
      <c r="BW155" s="16">
        <v>4</v>
      </c>
      <c r="BX155" s="16">
        <v>4</v>
      </c>
      <c r="BY155" s="16">
        <v>4</v>
      </c>
      <c r="BZ155" s="16">
        <v>4</v>
      </c>
      <c r="CA155" s="16">
        <v>4</v>
      </c>
      <c r="CB155" s="16">
        <v>4</v>
      </c>
      <c r="CC155" s="18">
        <v>4</v>
      </c>
      <c r="CD155" s="18">
        <v>4</v>
      </c>
      <c r="CE155" s="18">
        <v>7</v>
      </c>
      <c r="CF155" s="18">
        <v>7</v>
      </c>
      <c r="CG155" s="18">
        <v>7</v>
      </c>
      <c r="CH155" s="18">
        <v>4</v>
      </c>
      <c r="CI155" s="18">
        <v>4</v>
      </c>
      <c r="CJ155" s="18">
        <v>4</v>
      </c>
      <c r="CK155" s="18">
        <v>4</v>
      </c>
      <c r="CL155" s="18">
        <v>4</v>
      </c>
      <c r="CM155" s="18">
        <v>7</v>
      </c>
      <c r="CN155" s="18">
        <v>4</v>
      </c>
      <c r="CO155" s="18">
        <v>7</v>
      </c>
      <c r="CP155" s="18">
        <v>4</v>
      </c>
      <c r="CQ155" s="18">
        <v>4</v>
      </c>
      <c r="CR155" s="18">
        <v>4</v>
      </c>
      <c r="CS155">
        <f t="shared" si="27"/>
        <v>0</v>
      </c>
      <c r="CT155">
        <f t="shared" si="28"/>
        <v>27</v>
      </c>
      <c r="CU155">
        <f t="shared" si="29"/>
        <v>0</v>
      </c>
      <c r="CV155">
        <f t="shared" si="30"/>
        <v>27</v>
      </c>
      <c r="CW155">
        <v>2</v>
      </c>
      <c r="CX155">
        <v>0</v>
      </c>
      <c r="CY155">
        <v>2</v>
      </c>
      <c r="CZ155" t="b">
        <v>1</v>
      </c>
    </row>
    <row r="156" spans="1:104" x14ac:dyDescent="0.35">
      <c r="A156" s="10">
        <v>155</v>
      </c>
      <c r="B156" t="s">
        <v>436</v>
      </c>
      <c r="C156" s="1">
        <v>20094</v>
      </c>
      <c r="D156" s="9">
        <f t="shared" si="35"/>
        <v>64</v>
      </c>
      <c r="E156" s="9">
        <f t="shared" si="31"/>
        <v>2</v>
      </c>
      <c r="F156" s="1">
        <v>43511</v>
      </c>
      <c r="G156" s="3">
        <v>43550</v>
      </c>
      <c r="H156" s="12">
        <f t="shared" si="32"/>
        <v>1.3666666666666667</v>
      </c>
      <c r="I156">
        <v>5</v>
      </c>
      <c r="J156">
        <v>2</v>
      </c>
      <c r="K156">
        <f t="shared" si="24"/>
        <v>6</v>
      </c>
      <c r="L156" t="b">
        <v>0</v>
      </c>
      <c r="M156" t="b">
        <v>0</v>
      </c>
      <c r="N156" t="b">
        <v>0</v>
      </c>
      <c r="O156" t="b">
        <v>0</v>
      </c>
      <c r="P156" t="b">
        <v>0</v>
      </c>
      <c r="Q156" t="b">
        <v>0</v>
      </c>
      <c r="R156" t="b">
        <v>0</v>
      </c>
      <c r="S156" t="b">
        <v>1</v>
      </c>
      <c r="T156" t="b">
        <v>0</v>
      </c>
      <c r="U156" t="s">
        <v>49</v>
      </c>
      <c r="V156" t="s">
        <v>43</v>
      </c>
      <c r="W156" t="s">
        <v>48</v>
      </c>
      <c r="X156" t="s">
        <v>159</v>
      </c>
      <c r="Y156" t="s">
        <v>53</v>
      </c>
      <c r="AC156" s="11" t="str">
        <f>IF(OR(INDEX(U156='ICD-codes-stroke'!$A$1:$A$20,)),"1",IF(OR(INDEX(U156='ICD-codes-stroke'!$A$22:$A$35,)),"2",IF(OR(INDEX(U156='ICD-codes-stroke'!$A$37:$A$64,)),"3","")))</f>
        <v>3</v>
      </c>
      <c r="AD156" s="1" t="str">
        <f>IF(COUNTIF(U156:AB156,"*"&amp;'ICD codes-diseases'!$A$15&amp;"*"),"YES",IF(COUNTIF(U156:AB156,"*"&amp;'ICD codes-diseases'!$A$16&amp;"*"),"YES",IF(COUNTIF(U156:AB156,"*"&amp;'ICD codes-diseases'!$A$17&amp;"*"),"YES",IF(COUNTIF(U156:AB156,"*"&amp;'ICD codes-diseases'!$A$18&amp;"*"),"YES",IF(COUNTIF(U156:AB156,"*"&amp;'ICD codes-diseases'!$A$19&amp;"*"),"YES",IF(COUNTIF(U156:AB156,"*"&amp;'ICD codes-diseases'!$A$20&amp;"*"),"YES",IF(COUNTIF(U156:AB156,"*"&amp;'ICD codes-diseases'!$A$21&amp;"*"),"YES",IF(COUNTIF(U156:AB156,"*"&amp;'ICD codes-diseases'!$A$22&amp;"*"),"YES",IF(COUNTIF(U156:AB156,"*"&amp;'ICD codes-diseases'!$A$23&amp;"*"),"YES",IF(COUNTIF(U156:AB156,"*"&amp;'ICD codes-diseases'!$A$24&amp;"*"),"YES",IF(COUNTIF(U156:AB156,"*"&amp;'ICD codes-diseases'!$A$25&amp;"*"),"YES",IF(COUNTIF(U156:AB156,"*"&amp;'ICD codes-diseases'!$A$26&amp;"*"),"YES",IF(COUNTIF(U156:AB156,"*"&amp;'ICD codes-diseases'!$A$27&amp;"*"),"YES",IF(COUNTIF(U156:AB156,"*"&amp;'ICD codes-diseases'!$A$28&amp;"*"),"YES",IF(COUNTIF(U156:AB156,"*"&amp;'ICD codes-diseases'!$A$29&amp;"*"),"YES",IF(COUNTIF(U156:AB156,"*"&amp;'ICD codes-diseases'!$A$30&amp;"*"),"YES","NO"))))))))))))))))</f>
        <v>YES</v>
      </c>
      <c r="AE156" s="1" t="str">
        <f>IF(COUNTIF(U156:AB156,"*"&amp;'ICD codes-diseases'!$A$92&amp;"*"),"YES","NO")</f>
        <v>YES</v>
      </c>
      <c r="AF156" s="10" t="str">
        <f>IF(COUNTIF(U156:AB156,"*"&amp;'ICD codes-diseases'!$A$34&amp;"*"),"YES",IF(COUNTIF(U156:AB156,"*"&amp;'ICD codes-diseases'!$A$35&amp;"*"),"YES",IF(COUNTIF(U156:AB156,"*"&amp;'ICD codes-diseases'!$A$36&amp;"*"),"YES",IF(COUNTIF(U156:AB156,"*"&amp;'ICD codes-diseases'!$A$37&amp;"*"),"YES",IF(COUNTIF(U156:AB156,"*"&amp;'ICD codes-diseases'!$A$38&amp;"*"),"YES",IF(COUNTIF(U156:AB156,"*"&amp;'ICD codes-diseases'!$A$39&amp;"*"),"YES","NO"))))))</f>
        <v>NO</v>
      </c>
      <c r="AG156" s="1" t="str">
        <f>IF(COUNTIF(U156:AB156,'ICD codes-diseases'!$A$113),"YES","NO")</f>
        <v>NO</v>
      </c>
      <c r="AH156" s="1" t="str">
        <f>IF(COUNTIF(U156:AB156,"*"&amp;'ICD codes-diseases'!$A$96&amp;"*"),"YES",IF(COUNTIF(U156:AB156,"*"&amp;'ICD codes-diseases'!$A$97&amp;"*"),"YES",IF(COUNTIF(U156:AB156,"*"&amp;'ICD codes-diseases'!$A$98&amp;"*"),"YES",IF(COUNTIF(U156:AB156,"*"&amp;'ICD codes-diseases'!$A$99&amp;"*"),"YES",IF(COUNTIF(U156:AB156,"*"&amp;'ICD codes-diseases'!$A$100&amp;"*"),"YES",IF(COUNTIF(U156:AB156,"*"&amp;'ICD codes-diseases'!$A$101&amp;"*"),"YES",IF(COUNTIF(U156:AB156,"*"&amp;'ICD codes-diseases'!$A$102&amp;"*"),"YES",IF(COUNTIF(U156:AB156,"*"&amp;'ICD codes-diseases'!$A$103&amp;"*"),"YES","NO"))))))))</f>
        <v>NO</v>
      </c>
      <c r="AI156" s="1" t="str">
        <f>IF(COUNTIF(U156:AB156,"*"&amp;'ICD codes-diseases'!$A$116&amp;"*"),"YES",IF(COUNTIF(U156:AB156,"*"&amp;'ICD codes-diseases'!$A$117&amp;"*"),"YES","NO"))</f>
        <v>NO</v>
      </c>
      <c r="AJ156" s="1" t="str">
        <f>IF(COUNTIF(U156:AB156,"*"&amp;'ICD codes-diseases'!$A$206&amp;"*"),"YES","NO")</f>
        <v>NO</v>
      </c>
      <c r="AK156" s="1" t="str">
        <f>IF(COUNTIF(U156:AB156,"*"&amp;'ICD codes-diseases'!$A$217&amp;"*"),"YES","NO")</f>
        <v>YES</v>
      </c>
      <c r="AL156" s="1" t="str">
        <f>IF(COUNTIF(U156:AB156,"*"&amp;'ICD codes-diseases'!$A$216&amp;"*"),"YES","NO")</f>
        <v>NO</v>
      </c>
      <c r="AM156" s="1" t="str">
        <f>IF(COUNTIF(U156:AB156,"*"&amp;'ICD codes-diseases'!$A$73&amp;"*"),"YES",IF(COUNTIF(U156:AB156,"*"&amp;'ICD codes-diseases'!$A$74&amp;"*"),"YES",IF(COUNTIF(U156:AB156,"*"&amp;'ICD codes-diseases'!$A$75&amp;"*"),"YES","NO")))</f>
        <v>YES</v>
      </c>
      <c r="AN156" s="1" t="str">
        <f>IF(COUNTIF(U156:AB156,"*"&amp;'ICD codes-diseases'!$A$76&amp;"*"),"YES",IF(COUNTIF(U156:AB156,"*"&amp;'ICD codes-diseases'!$A$77&amp;"*"),"YES",IF(COUNTIF(U156:AB156,"*"&amp;'ICD codes-diseases'!$A$78&amp;"*"),"YES","NO")))</f>
        <v>NO</v>
      </c>
      <c r="AO156" s="1" t="str">
        <f>IF(COUNTIF(U156:AB156,"*"&amp;'ICD codes-diseases'!$A$209&amp;"*"),"YES",IF(COUNTIF(U156:AB156,"*"&amp;'ICD codes-diseases'!$A$212&amp;"*"),"YES","NO"))</f>
        <v>NO</v>
      </c>
      <c r="AP156" s="1" t="str">
        <f>IF(COUNTIF(U156:AB156,"*"&amp;'ICD codes-diseases'!$A$47&amp;"*"),"YES",IF(COUNTIF(U156:AB156,"*"&amp;'ICD codes-diseases'!$A$48&amp;"*"),"YES",IF(COUNTIF(U156:AB156,"*"&amp;'ICD codes-diseases'!$A$49&amp;"*"),"YES",IF(COUNTIF(U156:AB156,"*"&amp;'ICD codes-diseases'!$A$50&amp;"*"),"YES",IF(COUNTIF(U156:AB156,"*"&amp;'ICD codes-diseases'!$A$52&amp;"*"),"YES",IF(COUNTIF(U156:AB156,"*"&amp;'ICD codes-diseases'!$A$53&amp;"*"),"YES",IF(COUNTIF(U156:AB156,"*"&amp;'ICD codes-diseases'!$A$54&amp;"*"),"YES",IF(COUNTIF(U156:AB156,"*"&amp;'ICD codes-diseases'!$A$55&amp;"*"),"YES",IF(COUNTIF(U156:AB156,"*"&amp;'ICD codes-diseases'!$A$56&amp;"*"),"YES",IF(COUNTIF(U156:AB156,"*"&amp;'ICD codes-diseases'!$A$57&amp;"*"),"YES",IF(COUNTIF(U156:AB156,"*"&amp;'ICD codes-diseases'!$A$58&amp;"*"),"YES",IF(COUNTIF(U156:AB156,"*"&amp;'ICD codes-diseases'!$A$60&amp;"*"),"YES",IF(COUNTIF(U156:AB156,"*"&amp;'ICD codes-diseases'!$A$61&amp;"*"),"YES","NO")))))))))))))</f>
        <v>NO</v>
      </c>
      <c r="AQ156" s="10" t="b">
        <f t="shared" si="25"/>
        <v>0</v>
      </c>
      <c r="AR156">
        <v>5</v>
      </c>
      <c r="AS156">
        <v>5</v>
      </c>
      <c r="AT156">
        <v>5</v>
      </c>
      <c r="AU156">
        <v>5</v>
      </c>
      <c r="AV156" t="b">
        <f t="shared" si="26"/>
        <v>1</v>
      </c>
      <c r="AW156">
        <v>1</v>
      </c>
      <c r="AX156">
        <v>82</v>
      </c>
      <c r="AY156">
        <v>55</v>
      </c>
      <c r="AZ156">
        <v>0</v>
      </c>
      <c r="BA156">
        <v>3</v>
      </c>
      <c r="BB156">
        <v>2</v>
      </c>
      <c r="BC156">
        <v>1</v>
      </c>
      <c r="BD156">
        <v>1</v>
      </c>
      <c r="BE156">
        <f t="shared" si="33"/>
        <v>2</v>
      </c>
      <c r="BF156" t="s">
        <v>37</v>
      </c>
      <c r="BG156" t="s">
        <v>38</v>
      </c>
      <c r="BH156">
        <f t="shared" si="34"/>
        <v>2</v>
      </c>
      <c r="BI156" t="s">
        <v>37</v>
      </c>
      <c r="BJ156" t="s">
        <v>38</v>
      </c>
      <c r="BK156" t="s">
        <v>37</v>
      </c>
      <c r="BL156" t="b">
        <v>0</v>
      </c>
      <c r="BM156" s="16">
        <v>4</v>
      </c>
      <c r="BN156" s="16">
        <v>7</v>
      </c>
      <c r="BO156" s="16">
        <v>4</v>
      </c>
      <c r="BP156" s="16">
        <v>4</v>
      </c>
      <c r="BQ156" s="16">
        <v>2</v>
      </c>
      <c r="BR156" s="16">
        <v>4</v>
      </c>
      <c r="BS156" s="16">
        <v>3</v>
      </c>
      <c r="BT156" s="16">
        <v>3</v>
      </c>
      <c r="BU156" s="16">
        <v>7</v>
      </c>
      <c r="BV156" s="16">
        <v>7</v>
      </c>
      <c r="BW156" s="16">
        <v>1</v>
      </c>
      <c r="BX156" s="16">
        <v>4</v>
      </c>
      <c r="BY156" s="16">
        <v>2</v>
      </c>
      <c r="BZ156" s="16">
        <v>3</v>
      </c>
      <c r="CA156" s="16">
        <v>3</v>
      </c>
      <c r="CB156" s="16">
        <v>4</v>
      </c>
      <c r="CC156" s="18">
        <v>0</v>
      </c>
      <c r="CD156" s="18">
        <v>0</v>
      </c>
      <c r="CE156" s="18">
        <v>7</v>
      </c>
      <c r="CF156" s="18">
        <v>1</v>
      </c>
      <c r="CG156" s="18">
        <v>4</v>
      </c>
      <c r="CH156" s="18">
        <v>4</v>
      </c>
      <c r="CI156" s="18">
        <v>4</v>
      </c>
      <c r="CJ156" s="18">
        <v>0</v>
      </c>
      <c r="CK156" s="18">
        <v>0</v>
      </c>
      <c r="CL156" s="18">
        <v>0</v>
      </c>
      <c r="CM156" s="18">
        <v>0</v>
      </c>
      <c r="CN156" s="18">
        <v>1</v>
      </c>
      <c r="CO156" s="18">
        <v>4</v>
      </c>
      <c r="CP156" s="18">
        <v>4</v>
      </c>
      <c r="CQ156" s="18">
        <v>4</v>
      </c>
      <c r="CR156" s="18">
        <v>0</v>
      </c>
      <c r="CS156">
        <f t="shared" si="27"/>
        <v>5</v>
      </c>
      <c r="CT156">
        <f t="shared" si="28"/>
        <v>12</v>
      </c>
      <c r="CU156">
        <f t="shared" si="29"/>
        <v>4</v>
      </c>
      <c r="CV156">
        <f t="shared" si="30"/>
        <v>21</v>
      </c>
      <c r="CW156">
        <v>0</v>
      </c>
      <c r="CX156">
        <v>0</v>
      </c>
      <c r="CY156">
        <v>4</v>
      </c>
      <c r="CZ156" t="b">
        <v>1</v>
      </c>
    </row>
    <row r="157" spans="1:104" x14ac:dyDescent="0.35">
      <c r="A157" s="10">
        <v>156</v>
      </c>
      <c r="B157" t="s">
        <v>436</v>
      </c>
      <c r="C157" s="1">
        <v>13461</v>
      </c>
      <c r="D157" s="9">
        <f t="shared" si="35"/>
        <v>82</v>
      </c>
      <c r="E157" s="9">
        <f t="shared" si="31"/>
        <v>4</v>
      </c>
      <c r="F157" s="1">
        <v>43542</v>
      </c>
      <c r="G157" s="3">
        <v>43556</v>
      </c>
      <c r="H157" s="12">
        <f t="shared" si="32"/>
        <v>0.43333333333333329</v>
      </c>
      <c r="I157">
        <v>4</v>
      </c>
      <c r="J157">
        <v>2</v>
      </c>
      <c r="K157">
        <f t="shared" si="24"/>
        <v>6</v>
      </c>
      <c r="L157" t="b">
        <v>0</v>
      </c>
      <c r="M157" t="b">
        <v>0</v>
      </c>
      <c r="N157" t="b">
        <v>0</v>
      </c>
      <c r="O157" t="b">
        <v>0</v>
      </c>
      <c r="P157" t="b">
        <v>0</v>
      </c>
      <c r="Q157" t="b">
        <v>0</v>
      </c>
      <c r="R157" t="b">
        <v>0</v>
      </c>
      <c r="S157" t="b">
        <v>1</v>
      </c>
      <c r="T157" t="b">
        <v>0</v>
      </c>
      <c r="U157" t="s">
        <v>41</v>
      </c>
      <c r="V157" t="s">
        <v>43</v>
      </c>
      <c r="W157" t="s">
        <v>48</v>
      </c>
      <c r="X157" t="s">
        <v>85</v>
      </c>
      <c r="Y157" t="s">
        <v>193</v>
      </c>
      <c r="Z157" t="s">
        <v>102</v>
      </c>
      <c r="AC157" s="11" t="str">
        <f>IF(OR(INDEX(U157='ICD-codes-stroke'!$A$1:$A$20,)),"1",IF(OR(INDEX(U157='ICD-codes-stroke'!$A$22:$A$35,)),"2",IF(OR(INDEX(U157='ICD-codes-stroke'!$A$37:$A$64,)),"3","")))</f>
        <v>3</v>
      </c>
      <c r="AD157" s="1" t="str">
        <f>IF(COUNTIF(U157:AB157,"*"&amp;'ICD codes-diseases'!$A$15&amp;"*"),"YES",IF(COUNTIF(U157:AB157,"*"&amp;'ICD codes-diseases'!$A$16&amp;"*"),"YES",IF(COUNTIF(U157:AB157,"*"&amp;'ICD codes-diseases'!$A$17&amp;"*"),"YES",IF(COUNTIF(U157:AB157,"*"&amp;'ICD codes-diseases'!$A$18&amp;"*"),"YES",IF(COUNTIF(U157:AB157,"*"&amp;'ICD codes-diseases'!$A$19&amp;"*"),"YES",IF(COUNTIF(U157:AB157,"*"&amp;'ICD codes-diseases'!$A$20&amp;"*"),"YES",IF(COUNTIF(U157:AB157,"*"&amp;'ICD codes-diseases'!$A$21&amp;"*"),"YES",IF(COUNTIF(U157:AB157,"*"&amp;'ICD codes-diseases'!$A$22&amp;"*"),"YES",IF(COUNTIF(U157:AB157,"*"&amp;'ICD codes-diseases'!$A$23&amp;"*"),"YES",IF(COUNTIF(U157:AB157,"*"&amp;'ICD codes-diseases'!$A$24&amp;"*"),"YES",IF(COUNTIF(U157:AB157,"*"&amp;'ICD codes-diseases'!$A$25&amp;"*"),"YES",IF(COUNTIF(U157:AB157,"*"&amp;'ICD codes-diseases'!$A$26&amp;"*"),"YES",IF(COUNTIF(U157:AB157,"*"&amp;'ICD codes-diseases'!$A$27&amp;"*"),"YES",IF(COUNTIF(U157:AB157,"*"&amp;'ICD codes-diseases'!$A$28&amp;"*"),"YES",IF(COUNTIF(U157:AB157,"*"&amp;'ICD codes-diseases'!$A$29&amp;"*"),"YES",IF(COUNTIF(U157:AB157,"*"&amp;'ICD codes-diseases'!$A$30&amp;"*"),"YES","NO"))))))))))))))))</f>
        <v>NO</v>
      </c>
      <c r="AE157" s="1" t="str">
        <f>IF(COUNTIF(U157:AB157,"*"&amp;'ICD codes-diseases'!$A$92&amp;"*"),"YES","NO")</f>
        <v>YES</v>
      </c>
      <c r="AF157" s="10" t="str">
        <f>IF(COUNTIF(U157:AB157,"*"&amp;'ICD codes-diseases'!$A$34&amp;"*"),"YES",IF(COUNTIF(U157:AB157,"*"&amp;'ICD codes-diseases'!$A$35&amp;"*"),"YES",IF(COUNTIF(U157:AB157,"*"&amp;'ICD codes-diseases'!$A$36&amp;"*"),"YES",IF(COUNTIF(U157:AB157,"*"&amp;'ICD codes-diseases'!$A$37&amp;"*"),"YES",IF(COUNTIF(U157:AB157,"*"&amp;'ICD codes-diseases'!$A$38&amp;"*"),"YES",IF(COUNTIF(U157:AB157,"*"&amp;'ICD codes-diseases'!$A$39&amp;"*"),"YES","NO"))))))</f>
        <v>YES</v>
      </c>
      <c r="AG157" s="1" t="str">
        <f>IF(COUNTIF(U157:AB157,'ICD codes-diseases'!$A$113),"YES","NO")</f>
        <v>NO</v>
      </c>
      <c r="AH157" s="1" t="str">
        <f>IF(COUNTIF(U157:AB157,"*"&amp;'ICD codes-diseases'!$A$96&amp;"*"),"YES",IF(COUNTIF(U157:AB157,"*"&amp;'ICD codes-diseases'!$A$97&amp;"*"),"YES",IF(COUNTIF(U157:AB157,"*"&amp;'ICD codes-diseases'!$A$98&amp;"*"),"YES",IF(COUNTIF(U157:AB157,"*"&amp;'ICD codes-diseases'!$A$99&amp;"*"),"YES",IF(COUNTIF(U157:AB157,"*"&amp;'ICD codes-diseases'!$A$100&amp;"*"),"YES",IF(COUNTIF(U157:AB157,"*"&amp;'ICD codes-diseases'!$A$101&amp;"*"),"YES",IF(COUNTIF(U157:AB157,"*"&amp;'ICD codes-diseases'!$A$102&amp;"*"),"YES",IF(COUNTIF(U157:AB157,"*"&amp;'ICD codes-diseases'!$A$103&amp;"*"),"YES","NO"))))))))</f>
        <v>YES</v>
      </c>
      <c r="AI157" s="1" t="str">
        <f>IF(COUNTIF(U157:AB157,"*"&amp;'ICD codes-diseases'!$A$116&amp;"*"),"YES",IF(COUNTIF(U157:AB157,"*"&amp;'ICD codes-diseases'!$A$117&amp;"*"),"YES","NO"))</f>
        <v>NO</v>
      </c>
      <c r="AJ157" s="1" t="str">
        <f>IF(COUNTIF(U157:AB157,"*"&amp;'ICD codes-diseases'!$A$206&amp;"*"),"YES","NO")</f>
        <v>NO</v>
      </c>
      <c r="AK157" s="1" t="str">
        <f>IF(COUNTIF(U157:AB157,"*"&amp;'ICD codes-diseases'!$A$217&amp;"*"),"YES","NO")</f>
        <v>NO</v>
      </c>
      <c r="AL157" s="1" t="str">
        <f>IF(COUNTIF(U157:AB157,"*"&amp;'ICD codes-diseases'!$A$216&amp;"*"),"YES","NO")</f>
        <v>NO</v>
      </c>
      <c r="AM157" s="1" t="str">
        <f>IF(COUNTIF(U157:AB157,"*"&amp;'ICD codes-diseases'!$A$73&amp;"*"),"YES",IF(COUNTIF(U157:AB157,"*"&amp;'ICD codes-diseases'!$A$74&amp;"*"),"YES",IF(COUNTIF(U157:AB157,"*"&amp;'ICD codes-diseases'!$A$75&amp;"*"),"YES","NO")))</f>
        <v>YES</v>
      </c>
      <c r="AN157" s="1" t="str">
        <f>IF(COUNTIF(U157:AB157,"*"&amp;'ICD codes-diseases'!$A$76&amp;"*"),"YES",IF(COUNTIF(U157:AB157,"*"&amp;'ICD codes-diseases'!$A$77&amp;"*"),"YES",IF(COUNTIF(U157:AB157,"*"&amp;'ICD codes-diseases'!$A$78&amp;"*"),"YES","NO")))</f>
        <v>NO</v>
      </c>
      <c r="AO157" s="1" t="str">
        <f>IF(COUNTIF(U157:AB157,"*"&amp;'ICD codes-diseases'!$A$209&amp;"*"),"YES",IF(COUNTIF(U157:AB157,"*"&amp;'ICD codes-diseases'!$A$212&amp;"*"),"YES","NO"))</f>
        <v>NO</v>
      </c>
      <c r="AP157" s="1" t="str">
        <f>IF(COUNTIF(U157:AB157,"*"&amp;'ICD codes-diseases'!$A$47&amp;"*"),"YES",IF(COUNTIF(U157:AB157,"*"&amp;'ICD codes-diseases'!$A$48&amp;"*"),"YES",IF(COUNTIF(U157:AB157,"*"&amp;'ICD codes-diseases'!$A$49&amp;"*"),"YES",IF(COUNTIF(U157:AB157,"*"&amp;'ICD codes-diseases'!$A$50&amp;"*"),"YES",IF(COUNTIF(U157:AB157,"*"&amp;'ICD codes-diseases'!$A$52&amp;"*"),"YES",IF(COUNTIF(U157:AB157,"*"&amp;'ICD codes-diseases'!$A$53&amp;"*"),"YES",IF(COUNTIF(U157:AB157,"*"&amp;'ICD codes-diseases'!$A$54&amp;"*"),"YES",IF(COUNTIF(U157:AB157,"*"&amp;'ICD codes-diseases'!$A$55&amp;"*"),"YES",IF(COUNTIF(U157:AB157,"*"&amp;'ICD codes-diseases'!$A$56&amp;"*"),"YES",IF(COUNTIF(U157:AB157,"*"&amp;'ICD codes-diseases'!$A$57&amp;"*"),"YES",IF(COUNTIF(U157:AB157,"*"&amp;'ICD codes-diseases'!$A$58&amp;"*"),"YES",IF(COUNTIF(U157:AB157,"*"&amp;'ICD codes-diseases'!$A$60&amp;"*"),"YES",IF(COUNTIF(U157:AB157,"*"&amp;'ICD codes-diseases'!$A$61&amp;"*"),"YES","NO")))))))))))))</f>
        <v>NO</v>
      </c>
      <c r="AQ157" s="10" t="b">
        <f t="shared" si="25"/>
        <v>0</v>
      </c>
      <c r="AR157">
        <v>5</v>
      </c>
      <c r="AS157">
        <v>5</v>
      </c>
      <c r="AT157">
        <v>5</v>
      </c>
      <c r="AU157">
        <v>5</v>
      </c>
      <c r="AV157" t="b">
        <f t="shared" si="26"/>
        <v>1</v>
      </c>
      <c r="AW157">
        <v>1</v>
      </c>
      <c r="AX157">
        <v>40</v>
      </c>
      <c r="AY157">
        <v>25</v>
      </c>
      <c r="AZ157">
        <v>1</v>
      </c>
      <c r="BA157">
        <v>3</v>
      </c>
      <c r="BB157">
        <v>3</v>
      </c>
      <c r="BC157">
        <v>0</v>
      </c>
      <c r="BD157">
        <v>4</v>
      </c>
      <c r="BE157">
        <f t="shared" si="33"/>
        <v>2</v>
      </c>
      <c r="BF157" t="s">
        <v>37</v>
      </c>
      <c r="BG157" t="s">
        <v>38</v>
      </c>
      <c r="BH157">
        <f t="shared" si="34"/>
        <v>2</v>
      </c>
      <c r="BI157" t="s">
        <v>37</v>
      </c>
      <c r="BJ157" t="s">
        <v>38</v>
      </c>
      <c r="BK157" t="s">
        <v>37</v>
      </c>
      <c r="BL157" t="b">
        <v>0</v>
      </c>
      <c r="BM157" s="16">
        <v>1</v>
      </c>
      <c r="BN157" s="16">
        <v>1</v>
      </c>
      <c r="BO157" s="16">
        <v>7</v>
      </c>
      <c r="BP157" s="16">
        <v>7</v>
      </c>
      <c r="BQ157" s="16">
        <v>7</v>
      </c>
      <c r="BR157" s="16">
        <v>4</v>
      </c>
      <c r="BS157" s="16">
        <v>4</v>
      </c>
      <c r="BT157" s="16">
        <v>4</v>
      </c>
      <c r="BU157" s="16">
        <v>1</v>
      </c>
      <c r="BV157" s="16">
        <v>4</v>
      </c>
      <c r="BW157" s="16">
        <v>4</v>
      </c>
      <c r="BX157" s="16">
        <v>7</v>
      </c>
      <c r="BY157" s="16">
        <v>4</v>
      </c>
      <c r="BZ157" s="16">
        <v>4</v>
      </c>
      <c r="CA157" s="16">
        <v>4</v>
      </c>
      <c r="CB157" s="16">
        <v>4</v>
      </c>
      <c r="CC157" s="18">
        <v>7</v>
      </c>
      <c r="CD157" s="18">
        <v>0</v>
      </c>
      <c r="CE157" s="18">
        <v>0</v>
      </c>
      <c r="CF157" s="18">
        <v>7</v>
      </c>
      <c r="CG157" s="18">
        <v>4</v>
      </c>
      <c r="CH157" s="18">
        <v>4</v>
      </c>
      <c r="CI157" s="18">
        <v>4</v>
      </c>
      <c r="CJ157" s="18">
        <v>7</v>
      </c>
      <c r="CK157" s="18">
        <v>4</v>
      </c>
      <c r="CL157" s="18">
        <v>4</v>
      </c>
      <c r="CM157" s="18">
        <v>4</v>
      </c>
      <c r="CN157" s="18">
        <v>4</v>
      </c>
      <c r="CO157" s="18">
        <v>7</v>
      </c>
      <c r="CP157" s="18">
        <v>4</v>
      </c>
      <c r="CQ157" s="18">
        <v>4</v>
      </c>
      <c r="CR157" s="18">
        <v>4</v>
      </c>
      <c r="CS157">
        <f t="shared" si="27"/>
        <v>3</v>
      </c>
      <c r="CT157">
        <f t="shared" si="28"/>
        <v>19</v>
      </c>
      <c r="CU157">
        <f t="shared" si="29"/>
        <v>0</v>
      </c>
      <c r="CV157">
        <f t="shared" si="30"/>
        <v>22</v>
      </c>
      <c r="CW157">
        <v>0</v>
      </c>
      <c r="CX157">
        <v>0</v>
      </c>
      <c r="CY157">
        <v>4</v>
      </c>
      <c r="CZ157" t="b">
        <v>1</v>
      </c>
    </row>
    <row r="158" spans="1:104" x14ac:dyDescent="0.35">
      <c r="A158" s="10">
        <v>157</v>
      </c>
      <c r="B158" t="s">
        <v>436</v>
      </c>
      <c r="C158" s="1">
        <v>16608</v>
      </c>
      <c r="D158" s="9">
        <f t="shared" si="35"/>
        <v>73</v>
      </c>
      <c r="E158" s="9">
        <f t="shared" si="31"/>
        <v>3</v>
      </c>
      <c r="F158" s="1">
        <v>43145</v>
      </c>
      <c r="G158" s="3">
        <v>43556</v>
      </c>
      <c r="H158" s="12">
        <f t="shared" si="32"/>
        <v>13.566666666666666</v>
      </c>
      <c r="I158">
        <v>5</v>
      </c>
      <c r="J158">
        <v>1</v>
      </c>
      <c r="K158">
        <f t="shared" si="24"/>
        <v>6</v>
      </c>
      <c r="L158" t="b">
        <v>0</v>
      </c>
      <c r="M158" t="b">
        <v>0</v>
      </c>
      <c r="N158" t="b">
        <v>0</v>
      </c>
      <c r="O158" t="b">
        <v>0</v>
      </c>
      <c r="P158" t="b">
        <v>0</v>
      </c>
      <c r="Q158" t="b">
        <v>0</v>
      </c>
      <c r="R158" t="b">
        <v>0</v>
      </c>
      <c r="S158" t="b">
        <v>1</v>
      </c>
      <c r="T158" t="b">
        <v>0</v>
      </c>
      <c r="U158" t="s">
        <v>49</v>
      </c>
      <c r="V158" t="s">
        <v>41</v>
      </c>
      <c r="W158" t="s">
        <v>43</v>
      </c>
      <c r="X158" t="s">
        <v>77</v>
      </c>
      <c r="Y158" t="s">
        <v>85</v>
      </c>
      <c r="Z158" t="s">
        <v>199</v>
      </c>
      <c r="AC158" s="11" t="str">
        <f>IF(OR(INDEX(U158='ICD-codes-stroke'!$A$1:$A$20,)),"1",IF(OR(INDEX(U158='ICD-codes-stroke'!$A$22:$A$35,)),"2",IF(OR(INDEX(U158='ICD-codes-stroke'!$A$37:$A$64,)),"3","")))</f>
        <v>3</v>
      </c>
      <c r="AD158" s="1" t="str">
        <f>IF(COUNTIF(U158:AB158,"*"&amp;'ICD codes-diseases'!$A$15&amp;"*"),"YES",IF(COUNTIF(U158:AB158,"*"&amp;'ICD codes-diseases'!$A$16&amp;"*"),"YES",IF(COUNTIF(U158:AB158,"*"&amp;'ICD codes-diseases'!$A$17&amp;"*"),"YES",IF(COUNTIF(U158:AB158,"*"&amp;'ICD codes-diseases'!$A$18&amp;"*"),"YES",IF(COUNTIF(U158:AB158,"*"&amp;'ICD codes-diseases'!$A$19&amp;"*"),"YES",IF(COUNTIF(U158:AB158,"*"&amp;'ICD codes-diseases'!$A$20&amp;"*"),"YES",IF(COUNTIF(U158:AB158,"*"&amp;'ICD codes-diseases'!$A$21&amp;"*"),"YES",IF(COUNTIF(U158:AB158,"*"&amp;'ICD codes-diseases'!$A$22&amp;"*"),"YES",IF(COUNTIF(U158:AB158,"*"&amp;'ICD codes-diseases'!$A$23&amp;"*"),"YES",IF(COUNTIF(U158:AB158,"*"&amp;'ICD codes-diseases'!$A$24&amp;"*"),"YES",IF(COUNTIF(U158:AB158,"*"&amp;'ICD codes-diseases'!$A$25&amp;"*"),"YES",IF(COUNTIF(U158:AB158,"*"&amp;'ICD codes-diseases'!$A$26&amp;"*"),"YES",IF(COUNTIF(U158:AB158,"*"&amp;'ICD codes-diseases'!$A$27&amp;"*"),"YES",IF(COUNTIF(U158:AB158,"*"&amp;'ICD codes-diseases'!$A$28&amp;"*"),"YES",IF(COUNTIF(U158:AB158,"*"&amp;'ICD codes-diseases'!$A$29&amp;"*"),"YES",IF(COUNTIF(U158:AB158,"*"&amp;'ICD codes-diseases'!$A$30&amp;"*"),"YES","NO"))))))))))))))))</f>
        <v>YES</v>
      </c>
      <c r="AE158" s="1" t="str">
        <f>IF(COUNTIF(U158:AB158,"*"&amp;'ICD codes-diseases'!$A$92&amp;"*"),"YES","NO")</f>
        <v>NO</v>
      </c>
      <c r="AF158" s="10" t="str">
        <f>IF(COUNTIF(U158:AB158,"*"&amp;'ICD codes-diseases'!$A$34&amp;"*"),"YES",IF(COUNTIF(U158:AB158,"*"&amp;'ICD codes-diseases'!$A$35&amp;"*"),"YES",IF(COUNTIF(U158:AB158,"*"&amp;'ICD codes-diseases'!$A$36&amp;"*"),"YES",IF(COUNTIF(U158:AB158,"*"&amp;'ICD codes-diseases'!$A$37&amp;"*"),"YES",IF(COUNTIF(U158:AB158,"*"&amp;'ICD codes-diseases'!$A$38&amp;"*"),"YES",IF(COUNTIF(U158:AB158,"*"&amp;'ICD codes-diseases'!$A$39&amp;"*"),"YES","NO"))))))</f>
        <v>YES</v>
      </c>
      <c r="AG158" s="1" t="str">
        <f>IF(COUNTIF(U158:AB158,'ICD codes-diseases'!$A$113),"YES","NO")</f>
        <v>NO</v>
      </c>
      <c r="AH158" s="1" t="str">
        <f>IF(COUNTIF(U158:AB158,"*"&amp;'ICD codes-diseases'!$A$96&amp;"*"),"YES",IF(COUNTIF(U158:AB158,"*"&amp;'ICD codes-diseases'!$A$97&amp;"*"),"YES",IF(COUNTIF(U158:AB158,"*"&amp;'ICD codes-diseases'!$A$98&amp;"*"),"YES",IF(COUNTIF(U158:AB158,"*"&amp;'ICD codes-diseases'!$A$99&amp;"*"),"YES",IF(COUNTIF(U158:AB158,"*"&amp;'ICD codes-diseases'!$A$100&amp;"*"),"YES",IF(COUNTIF(U158:AB158,"*"&amp;'ICD codes-diseases'!$A$101&amp;"*"),"YES",IF(COUNTIF(U158:AB158,"*"&amp;'ICD codes-diseases'!$A$102&amp;"*"),"YES",IF(COUNTIF(U158:AB158,"*"&amp;'ICD codes-diseases'!$A$103&amp;"*"),"YES","NO"))))))))</f>
        <v>NO</v>
      </c>
      <c r="AI158" s="1" t="str">
        <f>IF(COUNTIF(U158:AB158,"*"&amp;'ICD codes-diseases'!$A$116&amp;"*"),"YES",IF(COUNTIF(U158:AB158,"*"&amp;'ICD codes-diseases'!$A$117&amp;"*"),"YES","NO"))</f>
        <v>NO</v>
      </c>
      <c r="AJ158" s="1" t="str">
        <f>IF(COUNTIF(U158:AB158,"*"&amp;'ICD codes-diseases'!$A$206&amp;"*"),"YES","NO")</f>
        <v>YES</v>
      </c>
      <c r="AK158" s="1" t="str">
        <f>IF(COUNTIF(U158:AB158,"*"&amp;'ICD codes-diseases'!$A$217&amp;"*"),"YES","NO")</f>
        <v>NO</v>
      </c>
      <c r="AL158" s="1" t="str">
        <f>IF(COUNTIF(U158:AB158,"*"&amp;'ICD codes-diseases'!$A$216&amp;"*"),"YES","NO")</f>
        <v>NO</v>
      </c>
      <c r="AM158" s="1" t="str">
        <f>IF(COUNTIF(U158:AB158,"*"&amp;'ICD codes-diseases'!$A$73&amp;"*"),"YES",IF(COUNTIF(U158:AB158,"*"&amp;'ICD codes-diseases'!$A$74&amp;"*"),"YES",IF(COUNTIF(U158:AB158,"*"&amp;'ICD codes-diseases'!$A$75&amp;"*"),"YES","NO")))</f>
        <v>YES</v>
      </c>
      <c r="AN158" s="1" t="str">
        <f>IF(COUNTIF(U158:AB158,"*"&amp;'ICD codes-diseases'!$A$76&amp;"*"),"YES",IF(COUNTIF(U158:AB158,"*"&amp;'ICD codes-diseases'!$A$77&amp;"*"),"YES",IF(COUNTIF(U158:AB158,"*"&amp;'ICD codes-diseases'!$A$78&amp;"*"),"YES","NO")))</f>
        <v>NO</v>
      </c>
      <c r="AO158" s="1" t="str">
        <f>IF(COUNTIF(U158:AB158,"*"&amp;'ICD codes-diseases'!$A$209&amp;"*"),"YES",IF(COUNTIF(U158:AB158,"*"&amp;'ICD codes-diseases'!$A$212&amp;"*"),"YES","NO"))</f>
        <v>NO</v>
      </c>
      <c r="AP158" s="1" t="str">
        <f>IF(COUNTIF(U158:AB158,"*"&amp;'ICD codes-diseases'!$A$47&amp;"*"),"YES",IF(COUNTIF(U158:AB158,"*"&amp;'ICD codes-diseases'!$A$48&amp;"*"),"YES",IF(COUNTIF(U158:AB158,"*"&amp;'ICD codes-diseases'!$A$49&amp;"*"),"YES",IF(COUNTIF(U158:AB158,"*"&amp;'ICD codes-diseases'!$A$50&amp;"*"),"YES",IF(COUNTIF(U158:AB158,"*"&amp;'ICD codes-diseases'!$A$52&amp;"*"),"YES",IF(COUNTIF(U158:AB158,"*"&amp;'ICD codes-diseases'!$A$53&amp;"*"),"YES",IF(COUNTIF(U158:AB158,"*"&amp;'ICD codes-diseases'!$A$54&amp;"*"),"YES",IF(COUNTIF(U158:AB158,"*"&amp;'ICD codes-diseases'!$A$55&amp;"*"),"YES",IF(COUNTIF(U158:AB158,"*"&amp;'ICD codes-diseases'!$A$56&amp;"*"),"YES",IF(COUNTIF(U158:AB158,"*"&amp;'ICD codes-diseases'!$A$57&amp;"*"),"YES",IF(COUNTIF(U158:AB158,"*"&amp;'ICD codes-diseases'!$A$58&amp;"*"),"YES",IF(COUNTIF(U158:AB158,"*"&amp;'ICD codes-diseases'!$A$60&amp;"*"),"YES",IF(COUNTIF(U158:AB158,"*"&amp;'ICD codes-diseases'!$A$61&amp;"*"),"YES","NO")))))))))))))</f>
        <v>NO</v>
      </c>
      <c r="AQ158" s="10" t="b">
        <f t="shared" si="25"/>
        <v>0</v>
      </c>
      <c r="AR158">
        <v>5</v>
      </c>
      <c r="AS158">
        <v>5</v>
      </c>
      <c r="AT158">
        <v>5</v>
      </c>
      <c r="AU158">
        <v>5</v>
      </c>
      <c r="AV158" t="b">
        <f t="shared" si="26"/>
        <v>1</v>
      </c>
      <c r="AW158">
        <v>1</v>
      </c>
      <c r="AX158">
        <v>79</v>
      </c>
      <c r="AY158">
        <v>40</v>
      </c>
      <c r="AZ158">
        <v>1</v>
      </c>
      <c r="BA158">
        <v>3</v>
      </c>
      <c r="BB158">
        <v>3</v>
      </c>
      <c r="BC158">
        <v>0</v>
      </c>
      <c r="BD158">
        <v>2</v>
      </c>
      <c r="BE158">
        <f t="shared" si="33"/>
        <v>2</v>
      </c>
      <c r="BF158" t="s">
        <v>37</v>
      </c>
      <c r="BG158" t="s">
        <v>38</v>
      </c>
      <c r="BH158">
        <f t="shared" si="34"/>
        <v>0</v>
      </c>
      <c r="BI158" t="s">
        <v>37</v>
      </c>
      <c r="BJ158" t="s">
        <v>37</v>
      </c>
      <c r="BK158" t="s">
        <v>37</v>
      </c>
      <c r="BL158" t="b">
        <v>0</v>
      </c>
      <c r="BM158" s="16">
        <v>0</v>
      </c>
      <c r="BN158" s="16">
        <v>1</v>
      </c>
      <c r="BO158" s="16">
        <v>1</v>
      </c>
      <c r="BP158" s="16">
        <v>3</v>
      </c>
      <c r="BQ158" s="16">
        <v>4</v>
      </c>
      <c r="BR158" s="16">
        <v>4</v>
      </c>
      <c r="BS158" s="16">
        <v>4</v>
      </c>
      <c r="BT158" s="16">
        <v>4</v>
      </c>
      <c r="BU158" s="16">
        <v>0</v>
      </c>
      <c r="BV158" s="16">
        <v>0</v>
      </c>
      <c r="BW158" s="16">
        <v>0</v>
      </c>
      <c r="BX158" s="16">
        <v>4</v>
      </c>
      <c r="BY158" s="16">
        <v>4</v>
      </c>
      <c r="BZ158" s="16">
        <v>4</v>
      </c>
      <c r="CA158" s="16">
        <v>4</v>
      </c>
      <c r="CB158" s="16">
        <v>4</v>
      </c>
      <c r="CC158" s="18">
        <v>4</v>
      </c>
      <c r="CD158" s="18">
        <v>0</v>
      </c>
      <c r="CE158" s="18">
        <v>0</v>
      </c>
      <c r="CF158" s="18">
        <v>3</v>
      </c>
      <c r="CG158" s="18">
        <v>4</v>
      </c>
      <c r="CH158" s="18">
        <v>4</v>
      </c>
      <c r="CI158" s="18">
        <v>4</v>
      </c>
      <c r="CJ158" s="18">
        <v>4</v>
      </c>
      <c r="CK158" s="18">
        <v>4</v>
      </c>
      <c r="CL158" s="18">
        <v>4</v>
      </c>
      <c r="CM158" s="18">
        <v>7</v>
      </c>
      <c r="CN158" s="18">
        <v>7</v>
      </c>
      <c r="CO158" s="18">
        <v>4</v>
      </c>
      <c r="CP158" s="18">
        <v>4</v>
      </c>
      <c r="CQ158" s="18">
        <v>7</v>
      </c>
      <c r="CR158" s="18">
        <v>0</v>
      </c>
      <c r="CS158">
        <f t="shared" si="27"/>
        <v>2</v>
      </c>
      <c r="CT158">
        <f t="shared" si="28"/>
        <v>18</v>
      </c>
      <c r="CU158">
        <f t="shared" si="29"/>
        <v>2</v>
      </c>
      <c r="CV158">
        <f t="shared" si="30"/>
        <v>22</v>
      </c>
      <c r="CW158">
        <v>0</v>
      </c>
      <c r="CX158">
        <v>0</v>
      </c>
      <c r="CY158">
        <v>4</v>
      </c>
      <c r="CZ158" t="b">
        <v>1</v>
      </c>
    </row>
    <row r="159" spans="1:104" x14ac:dyDescent="0.35">
      <c r="A159" s="10">
        <v>158</v>
      </c>
      <c r="B159" t="s">
        <v>435</v>
      </c>
      <c r="C159" s="1">
        <v>24703</v>
      </c>
      <c r="D159" s="9">
        <f t="shared" si="35"/>
        <v>51</v>
      </c>
      <c r="E159" s="9">
        <f t="shared" si="31"/>
        <v>2</v>
      </c>
      <c r="F159" s="1">
        <v>43523</v>
      </c>
      <c r="G159" s="3">
        <v>43563</v>
      </c>
      <c r="H159" s="12">
        <f t="shared" si="32"/>
        <v>1.3666666666666667</v>
      </c>
      <c r="I159">
        <v>4</v>
      </c>
      <c r="J159">
        <v>2</v>
      </c>
      <c r="K159">
        <f t="shared" si="24"/>
        <v>1</v>
      </c>
      <c r="L159" t="b">
        <v>1</v>
      </c>
      <c r="M159" t="b">
        <v>0</v>
      </c>
      <c r="N159" t="b">
        <v>0</v>
      </c>
      <c r="O159" t="b">
        <v>0</v>
      </c>
      <c r="P159" t="b">
        <v>0</v>
      </c>
      <c r="Q159" t="b">
        <v>0</v>
      </c>
      <c r="R159" t="b">
        <v>0</v>
      </c>
      <c r="S159" t="b">
        <v>0</v>
      </c>
      <c r="T159" t="b">
        <v>0</v>
      </c>
      <c r="U159" t="s">
        <v>61</v>
      </c>
      <c r="V159" t="s">
        <v>43</v>
      </c>
      <c r="W159" t="s">
        <v>48</v>
      </c>
      <c r="X159" t="s">
        <v>157</v>
      </c>
      <c r="Y159" t="s">
        <v>81</v>
      </c>
      <c r="AC159" s="11" t="str">
        <f>IF(OR(INDEX(U159='ICD-codes-stroke'!$A$1:$A$20,)),"1",IF(OR(INDEX(U159='ICD-codes-stroke'!$A$22:$A$35,)),"2",IF(OR(INDEX(U159='ICD-codes-stroke'!$A$37:$A$64,)),"3","")))</f>
        <v>2</v>
      </c>
      <c r="AD159" s="1" t="str">
        <f>IF(COUNTIF(U159:AB159,"*"&amp;'ICD codes-diseases'!$A$15&amp;"*"),"YES",IF(COUNTIF(U159:AB159,"*"&amp;'ICD codes-diseases'!$A$16&amp;"*"),"YES",IF(COUNTIF(U159:AB159,"*"&amp;'ICD codes-diseases'!$A$17&amp;"*"),"YES",IF(COUNTIF(U159:AB159,"*"&amp;'ICD codes-diseases'!$A$18&amp;"*"),"YES",IF(COUNTIF(U159:AB159,"*"&amp;'ICD codes-diseases'!$A$19&amp;"*"),"YES",IF(COUNTIF(U159:AB159,"*"&amp;'ICD codes-diseases'!$A$20&amp;"*"),"YES",IF(COUNTIF(U159:AB159,"*"&amp;'ICD codes-diseases'!$A$21&amp;"*"),"YES",IF(COUNTIF(U159:AB159,"*"&amp;'ICD codes-diseases'!$A$22&amp;"*"),"YES",IF(COUNTIF(U159:AB159,"*"&amp;'ICD codes-diseases'!$A$23&amp;"*"),"YES",IF(COUNTIF(U159:AB159,"*"&amp;'ICD codes-diseases'!$A$24&amp;"*"),"YES",IF(COUNTIF(U159:AB159,"*"&amp;'ICD codes-diseases'!$A$25&amp;"*"),"YES",IF(COUNTIF(U159:AB159,"*"&amp;'ICD codes-diseases'!$A$26&amp;"*"),"YES",IF(COUNTIF(U159:AB159,"*"&amp;'ICD codes-diseases'!$A$27&amp;"*"),"YES",IF(COUNTIF(U159:AB159,"*"&amp;'ICD codes-diseases'!$A$28&amp;"*"),"YES",IF(COUNTIF(U159:AB159,"*"&amp;'ICD codes-diseases'!$A$29&amp;"*"),"YES",IF(COUNTIF(U159:AB159,"*"&amp;'ICD codes-diseases'!$A$30&amp;"*"),"YES","NO"))))))))))))))))</f>
        <v>YES</v>
      </c>
      <c r="AE159" s="1" t="str">
        <f>IF(COUNTIF(U159:AB159,"*"&amp;'ICD codes-diseases'!$A$92&amp;"*"),"YES","NO")</f>
        <v>YES</v>
      </c>
      <c r="AF159" s="10" t="str">
        <f>IF(COUNTIF(U159:AB159,"*"&amp;'ICD codes-diseases'!$A$34&amp;"*"),"YES",IF(COUNTIF(U159:AB159,"*"&amp;'ICD codes-diseases'!$A$35&amp;"*"),"YES",IF(COUNTIF(U159:AB159,"*"&amp;'ICD codes-diseases'!$A$36&amp;"*"),"YES",IF(COUNTIF(U159:AB159,"*"&amp;'ICD codes-diseases'!$A$37&amp;"*"),"YES",IF(COUNTIF(U159:AB159,"*"&amp;'ICD codes-diseases'!$A$38&amp;"*"),"YES",IF(COUNTIF(U159:AB159,"*"&amp;'ICD codes-diseases'!$A$39&amp;"*"),"YES","NO"))))))</f>
        <v>NO</v>
      </c>
      <c r="AG159" s="1" t="str">
        <f>IF(COUNTIF(U159:AB159,'ICD codes-diseases'!$A$113),"YES","NO")</f>
        <v>NO</v>
      </c>
      <c r="AH159" s="1" t="str">
        <f>IF(COUNTIF(U159:AB159,"*"&amp;'ICD codes-diseases'!$A$96&amp;"*"),"YES",IF(COUNTIF(U159:AB159,"*"&amp;'ICD codes-diseases'!$A$97&amp;"*"),"YES",IF(COUNTIF(U159:AB159,"*"&amp;'ICD codes-diseases'!$A$98&amp;"*"),"YES",IF(COUNTIF(U159:AB159,"*"&amp;'ICD codes-diseases'!$A$99&amp;"*"),"YES",IF(COUNTIF(U159:AB159,"*"&amp;'ICD codes-diseases'!$A$100&amp;"*"),"YES",IF(COUNTIF(U159:AB159,"*"&amp;'ICD codes-diseases'!$A$101&amp;"*"),"YES",IF(COUNTIF(U159:AB159,"*"&amp;'ICD codes-diseases'!$A$102&amp;"*"),"YES",IF(COUNTIF(U159:AB159,"*"&amp;'ICD codes-diseases'!$A$103&amp;"*"),"YES","NO"))))))))</f>
        <v>NO</v>
      </c>
      <c r="AI159" s="1" t="str">
        <f>IF(COUNTIF(U159:AB159,"*"&amp;'ICD codes-diseases'!$A$116&amp;"*"),"YES",IF(COUNTIF(U159:AB159,"*"&amp;'ICD codes-diseases'!$A$117&amp;"*"),"YES","NO"))</f>
        <v>NO</v>
      </c>
      <c r="AJ159" s="1" t="str">
        <f>IF(COUNTIF(U159:AB159,"*"&amp;'ICD codes-diseases'!$A$206&amp;"*"),"YES","NO")</f>
        <v>NO</v>
      </c>
      <c r="AK159" s="1" t="str">
        <f>IF(COUNTIF(U159:AB159,"*"&amp;'ICD codes-diseases'!$A$217&amp;"*"),"YES","NO")</f>
        <v>NO</v>
      </c>
      <c r="AL159" s="1" t="str">
        <f>IF(COUNTIF(U159:AB159,"*"&amp;'ICD codes-diseases'!$A$216&amp;"*"),"YES","NO")</f>
        <v>NO</v>
      </c>
      <c r="AM159" s="1" t="str">
        <f>IF(COUNTIF(U159:AB159,"*"&amp;'ICD codes-diseases'!$A$73&amp;"*"),"YES",IF(COUNTIF(U159:AB159,"*"&amp;'ICD codes-diseases'!$A$74&amp;"*"),"YES",IF(COUNTIF(U159:AB159,"*"&amp;'ICD codes-diseases'!$A$75&amp;"*"),"YES","NO")))</f>
        <v>YES</v>
      </c>
      <c r="AN159" s="1" t="str">
        <f>IF(COUNTIF(U159:AB159,"*"&amp;'ICD codes-diseases'!$A$76&amp;"*"),"YES",IF(COUNTIF(U159:AB159,"*"&amp;'ICD codes-diseases'!$A$77&amp;"*"),"YES",IF(COUNTIF(U159:AB159,"*"&amp;'ICD codes-diseases'!$A$78&amp;"*"),"YES","NO")))</f>
        <v>NO</v>
      </c>
      <c r="AO159" s="1" t="str">
        <f>IF(COUNTIF(U159:AB159,"*"&amp;'ICD codes-diseases'!$A$209&amp;"*"),"YES",IF(COUNTIF(U159:AB159,"*"&amp;'ICD codes-diseases'!$A$212&amp;"*"),"YES","NO"))</f>
        <v>NO</v>
      </c>
      <c r="AP159" s="1" t="str">
        <f>IF(COUNTIF(U159:AB159,"*"&amp;'ICD codes-diseases'!$A$47&amp;"*"),"YES",IF(COUNTIF(U159:AB159,"*"&amp;'ICD codes-diseases'!$A$48&amp;"*"),"YES",IF(COUNTIF(U159:AB159,"*"&amp;'ICD codes-diseases'!$A$49&amp;"*"),"YES",IF(COUNTIF(U159:AB159,"*"&amp;'ICD codes-diseases'!$A$50&amp;"*"),"YES",IF(COUNTIF(U159:AB159,"*"&amp;'ICD codes-diseases'!$A$52&amp;"*"),"YES",IF(COUNTIF(U159:AB159,"*"&amp;'ICD codes-diseases'!$A$53&amp;"*"),"YES",IF(COUNTIF(U159:AB159,"*"&amp;'ICD codes-diseases'!$A$54&amp;"*"),"YES",IF(COUNTIF(U159:AB159,"*"&amp;'ICD codes-diseases'!$A$55&amp;"*"),"YES",IF(COUNTIF(U159:AB159,"*"&amp;'ICD codes-diseases'!$A$56&amp;"*"),"YES",IF(COUNTIF(U159:AB159,"*"&amp;'ICD codes-diseases'!$A$57&amp;"*"),"YES",IF(COUNTIF(U159:AB159,"*"&amp;'ICD codes-diseases'!$A$58&amp;"*"),"YES",IF(COUNTIF(U159:AB159,"*"&amp;'ICD codes-diseases'!$A$60&amp;"*"),"YES",IF(COUNTIF(U159:AB159,"*"&amp;'ICD codes-diseases'!$A$61&amp;"*"),"YES","NO")))))))))))))</f>
        <v>NO</v>
      </c>
      <c r="AQ159" s="10" t="b">
        <f t="shared" si="25"/>
        <v>0</v>
      </c>
      <c r="AR159">
        <v>5</v>
      </c>
      <c r="AS159">
        <v>5</v>
      </c>
      <c r="AT159">
        <v>5</v>
      </c>
      <c r="AU159">
        <v>5</v>
      </c>
      <c r="AV159" t="b">
        <f t="shared" si="26"/>
        <v>1</v>
      </c>
      <c r="AW159">
        <v>1</v>
      </c>
      <c r="AX159">
        <v>82</v>
      </c>
      <c r="AY159">
        <v>50</v>
      </c>
      <c r="AZ159">
        <v>0</v>
      </c>
      <c r="BA159">
        <v>3</v>
      </c>
      <c r="BB159">
        <v>4</v>
      </c>
      <c r="BC159">
        <v>0</v>
      </c>
      <c r="BD159">
        <v>1</v>
      </c>
      <c r="BE159">
        <f t="shared" si="33"/>
        <v>2</v>
      </c>
      <c r="BF159" t="s">
        <v>37</v>
      </c>
      <c r="BG159" t="s">
        <v>38</v>
      </c>
      <c r="BH159">
        <f t="shared" si="34"/>
        <v>2</v>
      </c>
      <c r="BI159" t="s">
        <v>37</v>
      </c>
      <c r="BJ159" t="s">
        <v>38</v>
      </c>
      <c r="BK159" t="s">
        <v>37</v>
      </c>
      <c r="BL159" t="b">
        <v>0</v>
      </c>
      <c r="BM159" s="16">
        <v>0</v>
      </c>
      <c r="BN159" s="16">
        <v>0</v>
      </c>
      <c r="BO159" s="16">
        <v>0</v>
      </c>
      <c r="BP159" s="16">
        <v>4</v>
      </c>
      <c r="BQ159" s="16">
        <v>1</v>
      </c>
      <c r="BR159" s="16">
        <v>1</v>
      </c>
      <c r="BS159" s="16">
        <v>1</v>
      </c>
      <c r="BT159" s="16">
        <v>4</v>
      </c>
      <c r="BU159" s="16">
        <v>0</v>
      </c>
      <c r="BV159" s="16">
        <v>0</v>
      </c>
      <c r="BW159" s="16">
        <v>0</v>
      </c>
      <c r="BX159" s="16">
        <v>0</v>
      </c>
      <c r="BY159" s="16">
        <v>4</v>
      </c>
      <c r="BZ159" s="16">
        <v>0</v>
      </c>
      <c r="CA159" s="16">
        <v>0</v>
      </c>
      <c r="CB159" s="16">
        <v>0</v>
      </c>
      <c r="CC159" s="18">
        <v>0</v>
      </c>
      <c r="CD159" s="18">
        <v>0</v>
      </c>
      <c r="CE159" s="18">
        <v>0</v>
      </c>
      <c r="CF159" s="18">
        <v>0</v>
      </c>
      <c r="CG159" s="18">
        <v>0</v>
      </c>
      <c r="CH159" s="18">
        <v>4</v>
      </c>
      <c r="CI159" s="18">
        <v>4</v>
      </c>
      <c r="CJ159" s="18">
        <v>1</v>
      </c>
      <c r="CK159" s="18">
        <v>0</v>
      </c>
      <c r="CL159" s="18">
        <v>0</v>
      </c>
      <c r="CM159" s="18">
        <v>0</v>
      </c>
      <c r="CN159" s="18">
        <v>0</v>
      </c>
      <c r="CO159" s="18">
        <v>0</v>
      </c>
      <c r="CP159" s="18">
        <v>4</v>
      </c>
      <c r="CQ159" s="18">
        <v>4</v>
      </c>
      <c r="CR159" s="18">
        <v>4</v>
      </c>
      <c r="CS159">
        <f t="shared" si="27"/>
        <v>4</v>
      </c>
      <c r="CT159">
        <f t="shared" si="28"/>
        <v>8</v>
      </c>
      <c r="CU159">
        <f t="shared" si="29"/>
        <v>0</v>
      </c>
      <c r="CV159">
        <f t="shared" si="30"/>
        <v>12</v>
      </c>
      <c r="CW159">
        <v>0</v>
      </c>
      <c r="CX159">
        <v>0</v>
      </c>
      <c r="CY159">
        <v>4</v>
      </c>
      <c r="CZ159" t="b">
        <v>0</v>
      </c>
    </row>
    <row r="160" spans="1:104" x14ac:dyDescent="0.35">
      <c r="A160" s="10">
        <v>159</v>
      </c>
      <c r="B160" t="s">
        <v>436</v>
      </c>
      <c r="C160" s="1">
        <v>15625</v>
      </c>
      <c r="D160" s="9">
        <f t="shared" si="35"/>
        <v>76</v>
      </c>
      <c r="E160" s="9">
        <f t="shared" si="31"/>
        <v>3</v>
      </c>
      <c r="F160" s="1">
        <v>43538</v>
      </c>
      <c r="G160" s="3">
        <v>43570</v>
      </c>
      <c r="H160" s="12">
        <f t="shared" si="32"/>
        <v>1.0333333333333332</v>
      </c>
      <c r="I160">
        <v>4</v>
      </c>
      <c r="J160">
        <v>0</v>
      </c>
      <c r="K160">
        <f t="shared" si="24"/>
        <v>5</v>
      </c>
      <c r="L160" t="b">
        <v>0</v>
      </c>
      <c r="M160" t="b">
        <v>0</v>
      </c>
      <c r="N160" t="b">
        <v>0</v>
      </c>
      <c r="O160" t="b">
        <v>0</v>
      </c>
      <c r="P160" t="b">
        <v>0</v>
      </c>
      <c r="Q160" t="b">
        <v>0</v>
      </c>
      <c r="R160" t="b">
        <v>1</v>
      </c>
      <c r="S160" t="b">
        <v>0</v>
      </c>
      <c r="T160" t="b">
        <v>0</v>
      </c>
      <c r="U160" t="s">
        <v>82</v>
      </c>
      <c r="V160" t="s">
        <v>51</v>
      </c>
      <c r="W160" t="s">
        <v>48</v>
      </c>
      <c r="X160" t="s">
        <v>129</v>
      </c>
      <c r="Y160" t="s">
        <v>85</v>
      </c>
      <c r="Z160" t="s">
        <v>199</v>
      </c>
      <c r="AC160" s="11" t="str">
        <f>IF(OR(INDEX(U160='ICD-codes-stroke'!$A$1:$A$20,)),"1",IF(OR(INDEX(U160='ICD-codes-stroke'!$A$22:$A$35,)),"2",IF(OR(INDEX(U160='ICD-codes-stroke'!$A$37:$A$64,)),"3","")))</f>
        <v>3</v>
      </c>
      <c r="AD160" s="1" t="str">
        <f>IF(COUNTIF(U160:AB160,"*"&amp;'ICD codes-diseases'!$A$15&amp;"*"),"YES",IF(COUNTIF(U160:AB160,"*"&amp;'ICD codes-diseases'!$A$16&amp;"*"),"YES",IF(COUNTIF(U160:AB160,"*"&amp;'ICD codes-diseases'!$A$17&amp;"*"),"YES",IF(COUNTIF(U160:AB160,"*"&amp;'ICD codes-diseases'!$A$18&amp;"*"),"YES",IF(COUNTIF(U160:AB160,"*"&amp;'ICD codes-diseases'!$A$19&amp;"*"),"YES",IF(COUNTIF(U160:AB160,"*"&amp;'ICD codes-diseases'!$A$20&amp;"*"),"YES",IF(COUNTIF(U160:AB160,"*"&amp;'ICD codes-diseases'!$A$21&amp;"*"),"YES",IF(COUNTIF(U160:AB160,"*"&amp;'ICD codes-diseases'!$A$22&amp;"*"),"YES",IF(COUNTIF(U160:AB160,"*"&amp;'ICD codes-diseases'!$A$23&amp;"*"),"YES",IF(COUNTIF(U160:AB160,"*"&amp;'ICD codes-diseases'!$A$24&amp;"*"),"YES",IF(COUNTIF(U160:AB160,"*"&amp;'ICD codes-diseases'!$A$25&amp;"*"),"YES",IF(COUNTIF(U160:AB160,"*"&amp;'ICD codes-diseases'!$A$26&amp;"*"),"YES",IF(COUNTIF(U160:AB160,"*"&amp;'ICD codes-diseases'!$A$27&amp;"*"),"YES",IF(COUNTIF(U160:AB160,"*"&amp;'ICD codes-diseases'!$A$28&amp;"*"),"YES",IF(COUNTIF(U160:AB160,"*"&amp;'ICD codes-diseases'!$A$29&amp;"*"),"YES",IF(COUNTIF(U160:AB160,"*"&amp;'ICD codes-diseases'!$A$30&amp;"*"),"YES","NO"))))))))))))))))</f>
        <v>NO</v>
      </c>
      <c r="AE160" s="1" t="str">
        <f>IF(COUNTIF(U160:AB160,"*"&amp;'ICD codes-diseases'!$A$92&amp;"*"),"YES","NO")</f>
        <v>YES</v>
      </c>
      <c r="AF160" s="10" t="str">
        <f>IF(COUNTIF(U160:AB160,"*"&amp;'ICD codes-diseases'!$A$34&amp;"*"),"YES",IF(COUNTIF(U160:AB160,"*"&amp;'ICD codes-diseases'!$A$35&amp;"*"),"YES",IF(COUNTIF(U160:AB160,"*"&amp;'ICD codes-diseases'!$A$36&amp;"*"),"YES",IF(COUNTIF(U160:AB160,"*"&amp;'ICD codes-diseases'!$A$37&amp;"*"),"YES",IF(COUNTIF(U160:AB160,"*"&amp;'ICD codes-diseases'!$A$38&amp;"*"),"YES",IF(COUNTIF(U160:AB160,"*"&amp;'ICD codes-diseases'!$A$39&amp;"*"),"YES","NO"))))))</f>
        <v>YES</v>
      </c>
      <c r="AG160" s="1" t="str">
        <f>IF(COUNTIF(U160:AB160,'ICD codes-diseases'!$A$113),"YES","NO")</f>
        <v>NO</v>
      </c>
      <c r="AH160" s="1" t="str">
        <f>IF(COUNTIF(U160:AB160,"*"&amp;'ICD codes-diseases'!$A$96&amp;"*"),"YES",IF(COUNTIF(U160:AB160,"*"&amp;'ICD codes-diseases'!$A$97&amp;"*"),"YES",IF(COUNTIF(U160:AB160,"*"&amp;'ICD codes-diseases'!$A$98&amp;"*"),"YES",IF(COUNTIF(U160:AB160,"*"&amp;'ICD codes-diseases'!$A$99&amp;"*"),"YES",IF(COUNTIF(U160:AB160,"*"&amp;'ICD codes-diseases'!$A$100&amp;"*"),"YES",IF(COUNTIF(U160:AB160,"*"&amp;'ICD codes-diseases'!$A$101&amp;"*"),"YES",IF(COUNTIF(U160:AB160,"*"&amp;'ICD codes-diseases'!$A$102&amp;"*"),"YES",IF(COUNTIF(U160:AB160,"*"&amp;'ICD codes-diseases'!$A$103&amp;"*"),"YES","NO"))))))))</f>
        <v>NO</v>
      </c>
      <c r="AI160" s="1" t="str">
        <f>IF(COUNTIF(U160:AB160,"*"&amp;'ICD codes-diseases'!$A$116&amp;"*"),"YES",IF(COUNTIF(U160:AB160,"*"&amp;'ICD codes-diseases'!$A$117&amp;"*"),"YES","NO"))</f>
        <v>NO</v>
      </c>
      <c r="AJ160" s="1" t="str">
        <f>IF(COUNTIF(U160:AB160,"*"&amp;'ICD codes-diseases'!$A$206&amp;"*"),"YES","NO")</f>
        <v>YES</v>
      </c>
      <c r="AK160" s="1" t="str">
        <f>IF(COUNTIF(U160:AB160,"*"&amp;'ICD codes-diseases'!$A$217&amp;"*"),"YES","NO")</f>
        <v>NO</v>
      </c>
      <c r="AL160" s="1" t="str">
        <f>IF(COUNTIF(U160:AB160,"*"&amp;'ICD codes-diseases'!$A$216&amp;"*"),"YES","NO")</f>
        <v>NO</v>
      </c>
      <c r="AM160" s="1" t="str">
        <f>IF(COUNTIF(U160:AB160,"*"&amp;'ICD codes-diseases'!$A$73&amp;"*"),"YES",IF(COUNTIF(U160:AB160,"*"&amp;'ICD codes-diseases'!$A$74&amp;"*"),"YES",IF(COUNTIF(U160:AB160,"*"&amp;'ICD codes-diseases'!$A$75&amp;"*"),"YES","NO")))</f>
        <v>YES</v>
      </c>
      <c r="AN160" s="1" t="str">
        <f>IF(COUNTIF(U160:AB160,"*"&amp;'ICD codes-diseases'!$A$76&amp;"*"),"YES",IF(COUNTIF(U160:AB160,"*"&amp;'ICD codes-diseases'!$A$77&amp;"*"),"YES",IF(COUNTIF(U160:AB160,"*"&amp;'ICD codes-diseases'!$A$78&amp;"*"),"YES","NO")))</f>
        <v>NO</v>
      </c>
      <c r="AO160" s="1" t="str">
        <f>IF(COUNTIF(U160:AB160,"*"&amp;'ICD codes-diseases'!$A$209&amp;"*"),"YES",IF(COUNTIF(U160:AB160,"*"&amp;'ICD codes-diseases'!$A$212&amp;"*"),"YES","NO"))</f>
        <v>NO</v>
      </c>
      <c r="AP160" s="1" t="str">
        <f>IF(COUNTIF(U160:AB160,"*"&amp;'ICD codes-diseases'!$A$47&amp;"*"),"YES",IF(COUNTIF(U160:AB160,"*"&amp;'ICD codes-diseases'!$A$48&amp;"*"),"YES",IF(COUNTIF(U160:AB160,"*"&amp;'ICD codes-diseases'!$A$49&amp;"*"),"YES",IF(COUNTIF(U160:AB160,"*"&amp;'ICD codes-diseases'!$A$50&amp;"*"),"YES",IF(COUNTIF(U160:AB160,"*"&amp;'ICD codes-diseases'!$A$52&amp;"*"),"YES",IF(COUNTIF(U160:AB160,"*"&amp;'ICD codes-diseases'!$A$53&amp;"*"),"YES",IF(COUNTIF(U160:AB160,"*"&amp;'ICD codes-diseases'!$A$54&amp;"*"),"YES",IF(COUNTIF(U160:AB160,"*"&amp;'ICD codes-diseases'!$A$55&amp;"*"),"YES",IF(COUNTIF(U160:AB160,"*"&amp;'ICD codes-diseases'!$A$56&amp;"*"),"YES",IF(COUNTIF(U160:AB160,"*"&amp;'ICD codes-diseases'!$A$57&amp;"*"),"YES",IF(COUNTIF(U160:AB160,"*"&amp;'ICD codes-diseases'!$A$58&amp;"*"),"YES",IF(COUNTIF(U160:AB160,"*"&amp;'ICD codes-diseases'!$A$60&amp;"*"),"YES",IF(COUNTIF(U160:AB160,"*"&amp;'ICD codes-diseases'!$A$61&amp;"*"),"YES","NO")))))))))))))</f>
        <v>YES</v>
      </c>
      <c r="AQ160" s="10" t="b">
        <f t="shared" si="25"/>
        <v>0</v>
      </c>
      <c r="AR160">
        <v>5</v>
      </c>
      <c r="AS160">
        <v>5</v>
      </c>
      <c r="AT160">
        <v>5</v>
      </c>
      <c r="AU160">
        <v>5</v>
      </c>
      <c r="AV160" t="b">
        <f t="shared" si="26"/>
        <v>1</v>
      </c>
      <c r="AW160">
        <v>1</v>
      </c>
      <c r="AX160">
        <v>65</v>
      </c>
      <c r="AY160">
        <v>40</v>
      </c>
      <c r="AZ160">
        <v>1</v>
      </c>
      <c r="BA160">
        <v>3</v>
      </c>
      <c r="BB160">
        <v>4</v>
      </c>
      <c r="BC160">
        <v>2</v>
      </c>
      <c r="BD160">
        <v>4</v>
      </c>
      <c r="BE160">
        <f t="shared" si="33"/>
        <v>2</v>
      </c>
      <c r="BF160" t="s">
        <v>37</v>
      </c>
      <c r="BG160" t="s">
        <v>38</v>
      </c>
      <c r="BH160">
        <f t="shared" si="34"/>
        <v>2</v>
      </c>
      <c r="BI160" t="s">
        <v>37</v>
      </c>
      <c r="BJ160" t="s">
        <v>38</v>
      </c>
      <c r="BK160" t="s">
        <v>37</v>
      </c>
      <c r="BL160" t="b">
        <v>0</v>
      </c>
      <c r="BM160" s="16">
        <v>7</v>
      </c>
      <c r="BN160" s="16">
        <v>4</v>
      </c>
      <c r="BO160" s="16">
        <v>7</v>
      </c>
      <c r="BP160" s="16">
        <v>4</v>
      </c>
      <c r="BQ160" s="16">
        <v>4</v>
      </c>
      <c r="BR160" s="16">
        <v>4</v>
      </c>
      <c r="BS160" s="16">
        <v>4</v>
      </c>
      <c r="BT160" s="16">
        <v>4</v>
      </c>
      <c r="BU160" s="16">
        <v>4</v>
      </c>
      <c r="BV160" s="16">
        <v>5</v>
      </c>
      <c r="BW160" s="16">
        <v>4</v>
      </c>
      <c r="BX160" s="16">
        <v>4</v>
      </c>
      <c r="BY160" s="16">
        <v>7</v>
      </c>
      <c r="BZ160" s="16">
        <v>4</v>
      </c>
      <c r="CA160" s="16">
        <v>4</v>
      </c>
      <c r="CB160" s="16">
        <v>4</v>
      </c>
      <c r="CC160" s="18">
        <v>4</v>
      </c>
      <c r="CD160" s="18">
        <v>4</v>
      </c>
      <c r="CE160" s="18">
        <v>7</v>
      </c>
      <c r="CF160" s="18">
        <v>7</v>
      </c>
      <c r="CG160" s="18">
        <v>4</v>
      </c>
      <c r="CH160" s="18">
        <v>4</v>
      </c>
      <c r="CI160" s="18">
        <v>7</v>
      </c>
      <c r="CJ160" s="18">
        <v>4</v>
      </c>
      <c r="CK160" s="18">
        <v>7</v>
      </c>
      <c r="CL160" s="18">
        <v>7</v>
      </c>
      <c r="CM160" s="18">
        <v>7</v>
      </c>
      <c r="CN160" s="18">
        <v>7</v>
      </c>
      <c r="CO160" s="18">
        <v>7</v>
      </c>
      <c r="CP160" s="18">
        <v>4</v>
      </c>
      <c r="CQ160" s="18">
        <v>4</v>
      </c>
      <c r="CR160" s="18">
        <v>7</v>
      </c>
      <c r="CS160">
        <f t="shared" si="27"/>
        <v>0</v>
      </c>
      <c r="CT160">
        <f t="shared" si="28"/>
        <v>20</v>
      </c>
      <c r="CU160">
        <f t="shared" si="29"/>
        <v>0</v>
      </c>
      <c r="CV160">
        <f t="shared" si="30"/>
        <v>20</v>
      </c>
      <c r="CW160">
        <v>2</v>
      </c>
      <c r="CX160">
        <v>0</v>
      </c>
      <c r="CY160">
        <v>2</v>
      </c>
      <c r="CZ160" t="b">
        <v>0</v>
      </c>
    </row>
    <row r="161" spans="1:104" x14ac:dyDescent="0.35">
      <c r="A161" s="10">
        <v>160</v>
      </c>
      <c r="B161" t="s">
        <v>436</v>
      </c>
      <c r="C161" s="1">
        <v>20013</v>
      </c>
      <c r="D161" s="9">
        <f t="shared" si="35"/>
        <v>64</v>
      </c>
      <c r="E161" s="9">
        <f t="shared" si="31"/>
        <v>2</v>
      </c>
      <c r="F161" s="1">
        <v>43443</v>
      </c>
      <c r="G161" s="3">
        <v>43570</v>
      </c>
      <c r="H161" s="12">
        <f t="shared" si="32"/>
        <v>4.1999999999999993</v>
      </c>
      <c r="I161">
        <v>5</v>
      </c>
      <c r="J161">
        <v>1</v>
      </c>
      <c r="K161">
        <f t="shared" si="24"/>
        <v>6</v>
      </c>
      <c r="L161" t="b">
        <v>0</v>
      </c>
      <c r="M161" t="b">
        <v>0</v>
      </c>
      <c r="N161" t="b">
        <v>0</v>
      </c>
      <c r="O161" t="b">
        <v>0</v>
      </c>
      <c r="P161" t="b">
        <v>0</v>
      </c>
      <c r="Q161" t="b">
        <v>0</v>
      </c>
      <c r="R161" t="b">
        <v>0</v>
      </c>
      <c r="S161" t="b">
        <v>1</v>
      </c>
      <c r="T161" t="b">
        <v>0</v>
      </c>
      <c r="U161" t="s">
        <v>57</v>
      </c>
      <c r="V161" t="s">
        <v>51</v>
      </c>
      <c r="W161" t="s">
        <v>48</v>
      </c>
      <c r="X161" t="s">
        <v>120</v>
      </c>
      <c r="Y161" t="s">
        <v>147</v>
      </c>
      <c r="Z161" t="s">
        <v>85</v>
      </c>
      <c r="AA161" t="s">
        <v>199</v>
      </c>
      <c r="AB161" t="s">
        <v>53</v>
      </c>
      <c r="AC161" s="11" t="str">
        <f>IF(OR(INDEX(U161='ICD-codes-stroke'!$A$1:$A$20,)),"1",IF(OR(INDEX(U161='ICD-codes-stroke'!$A$22:$A$35,)),"2",IF(OR(INDEX(U161='ICD-codes-stroke'!$A$37:$A$64,)),"3","")))</f>
        <v>3</v>
      </c>
      <c r="AD161" s="1" t="str">
        <f>IF(COUNTIF(U161:AB161,"*"&amp;'ICD codes-diseases'!$A$15&amp;"*"),"YES",IF(COUNTIF(U161:AB161,"*"&amp;'ICD codes-diseases'!$A$16&amp;"*"),"YES",IF(COUNTIF(U161:AB161,"*"&amp;'ICD codes-diseases'!$A$17&amp;"*"),"YES",IF(COUNTIF(U161:AB161,"*"&amp;'ICD codes-diseases'!$A$18&amp;"*"),"YES",IF(COUNTIF(U161:AB161,"*"&amp;'ICD codes-diseases'!$A$19&amp;"*"),"YES",IF(COUNTIF(U161:AB161,"*"&amp;'ICD codes-diseases'!$A$20&amp;"*"),"YES",IF(COUNTIF(U161:AB161,"*"&amp;'ICD codes-diseases'!$A$21&amp;"*"),"YES",IF(COUNTIF(U161:AB161,"*"&amp;'ICD codes-diseases'!$A$22&amp;"*"),"YES",IF(COUNTIF(U161:AB161,"*"&amp;'ICD codes-diseases'!$A$23&amp;"*"),"YES",IF(COUNTIF(U161:AB161,"*"&amp;'ICD codes-diseases'!$A$24&amp;"*"),"YES",IF(COUNTIF(U161:AB161,"*"&amp;'ICD codes-diseases'!$A$25&amp;"*"),"YES",IF(COUNTIF(U161:AB161,"*"&amp;'ICD codes-diseases'!$A$26&amp;"*"),"YES",IF(COUNTIF(U161:AB161,"*"&amp;'ICD codes-diseases'!$A$27&amp;"*"),"YES",IF(COUNTIF(U161:AB161,"*"&amp;'ICD codes-diseases'!$A$28&amp;"*"),"YES",IF(COUNTIF(U161:AB161,"*"&amp;'ICD codes-diseases'!$A$29&amp;"*"),"YES",IF(COUNTIF(U161:AB161,"*"&amp;'ICD codes-diseases'!$A$30&amp;"*"),"YES","NO"))))))))))))))))</f>
        <v>NO</v>
      </c>
      <c r="AE161" s="1" t="str">
        <f>IF(COUNTIF(U161:AB161,"*"&amp;'ICD codes-diseases'!$A$92&amp;"*"),"YES","NO")</f>
        <v>YES</v>
      </c>
      <c r="AF161" s="10" t="str">
        <f>IF(COUNTIF(U161:AB161,"*"&amp;'ICD codes-diseases'!$A$34&amp;"*"),"YES",IF(COUNTIF(U161:AB161,"*"&amp;'ICD codes-diseases'!$A$35&amp;"*"),"YES",IF(COUNTIF(U161:AB161,"*"&amp;'ICD codes-diseases'!$A$36&amp;"*"),"YES",IF(COUNTIF(U161:AB161,"*"&amp;'ICD codes-diseases'!$A$37&amp;"*"),"YES",IF(COUNTIF(U161:AB161,"*"&amp;'ICD codes-diseases'!$A$38&amp;"*"),"YES",IF(COUNTIF(U161:AB161,"*"&amp;'ICD codes-diseases'!$A$39&amp;"*"),"YES","NO"))))))</f>
        <v>YES</v>
      </c>
      <c r="AG161" s="1" t="str">
        <f>IF(COUNTIF(U161:AB161,'ICD codes-diseases'!$A$113),"YES","NO")</f>
        <v>NO</v>
      </c>
      <c r="AH161" s="1" t="str">
        <f>IF(COUNTIF(U161:AB161,"*"&amp;'ICD codes-diseases'!$A$96&amp;"*"),"YES",IF(COUNTIF(U161:AB161,"*"&amp;'ICD codes-diseases'!$A$97&amp;"*"),"YES",IF(COUNTIF(U161:AB161,"*"&amp;'ICD codes-diseases'!$A$98&amp;"*"),"YES",IF(COUNTIF(U161:AB161,"*"&amp;'ICD codes-diseases'!$A$99&amp;"*"),"YES",IF(COUNTIF(U161:AB161,"*"&amp;'ICD codes-diseases'!$A$100&amp;"*"),"YES",IF(COUNTIF(U161:AB161,"*"&amp;'ICD codes-diseases'!$A$101&amp;"*"),"YES",IF(COUNTIF(U161:AB161,"*"&amp;'ICD codes-diseases'!$A$102&amp;"*"),"YES",IF(COUNTIF(U161:AB161,"*"&amp;'ICD codes-diseases'!$A$103&amp;"*"),"YES","NO"))))))))</f>
        <v>NO</v>
      </c>
      <c r="AI161" s="1" t="str">
        <f>IF(COUNTIF(U161:AB161,"*"&amp;'ICD codes-diseases'!$A$116&amp;"*"),"YES",IF(COUNTIF(U161:AB161,"*"&amp;'ICD codes-diseases'!$A$117&amp;"*"),"YES","NO"))</f>
        <v>NO</v>
      </c>
      <c r="AJ161" s="1" t="str">
        <f>IF(COUNTIF(U161:AB161,"*"&amp;'ICD codes-diseases'!$A$206&amp;"*"),"YES","NO")</f>
        <v>YES</v>
      </c>
      <c r="AK161" s="1" t="str">
        <f>IF(COUNTIF(U161:AB161,"*"&amp;'ICD codes-diseases'!$A$217&amp;"*"),"YES","NO")</f>
        <v>YES</v>
      </c>
      <c r="AL161" s="1" t="str">
        <f>IF(COUNTIF(U161:AB161,"*"&amp;'ICD codes-diseases'!$A$216&amp;"*"),"YES","NO")</f>
        <v>NO</v>
      </c>
      <c r="AM161" s="1" t="str">
        <f>IF(COUNTIF(U161:AB161,"*"&amp;'ICD codes-diseases'!$A$73&amp;"*"),"YES",IF(COUNTIF(U161:AB161,"*"&amp;'ICD codes-diseases'!$A$74&amp;"*"),"YES",IF(COUNTIF(U161:AB161,"*"&amp;'ICD codes-diseases'!$A$75&amp;"*"),"YES","NO")))</f>
        <v>YES</v>
      </c>
      <c r="AN161" s="1" t="str">
        <f>IF(COUNTIF(U161:AB161,"*"&amp;'ICD codes-diseases'!$A$76&amp;"*"),"YES",IF(COUNTIF(U161:AB161,"*"&amp;'ICD codes-diseases'!$A$77&amp;"*"),"YES",IF(COUNTIF(U161:AB161,"*"&amp;'ICD codes-diseases'!$A$78&amp;"*"),"YES","NO")))</f>
        <v>NO</v>
      </c>
      <c r="AO161" s="1" t="str">
        <f>IF(COUNTIF(U161:AB161,"*"&amp;'ICD codes-diseases'!$A$209&amp;"*"),"YES",IF(COUNTIF(U161:AB161,"*"&amp;'ICD codes-diseases'!$A$212&amp;"*"),"YES","NO"))</f>
        <v>NO</v>
      </c>
      <c r="AP161" s="1" t="str">
        <f>IF(COUNTIF(U161:AB161,"*"&amp;'ICD codes-diseases'!$A$47&amp;"*"),"YES",IF(COUNTIF(U161:AB161,"*"&amp;'ICD codes-diseases'!$A$48&amp;"*"),"YES",IF(COUNTIF(U161:AB161,"*"&amp;'ICD codes-diseases'!$A$49&amp;"*"),"YES",IF(COUNTIF(U161:AB161,"*"&amp;'ICD codes-diseases'!$A$50&amp;"*"),"YES",IF(COUNTIF(U161:AB161,"*"&amp;'ICD codes-diseases'!$A$52&amp;"*"),"YES",IF(COUNTIF(U161:AB161,"*"&amp;'ICD codes-diseases'!$A$53&amp;"*"),"YES",IF(COUNTIF(U161:AB161,"*"&amp;'ICD codes-diseases'!$A$54&amp;"*"),"YES",IF(COUNTIF(U161:AB161,"*"&amp;'ICD codes-diseases'!$A$55&amp;"*"),"YES",IF(COUNTIF(U161:AB161,"*"&amp;'ICD codes-diseases'!$A$56&amp;"*"),"YES",IF(COUNTIF(U161:AB161,"*"&amp;'ICD codes-diseases'!$A$57&amp;"*"),"YES",IF(COUNTIF(U161:AB161,"*"&amp;'ICD codes-diseases'!$A$58&amp;"*"),"YES",IF(COUNTIF(U161:AB161,"*"&amp;'ICD codes-diseases'!$A$60&amp;"*"),"YES",IF(COUNTIF(U161:AB161,"*"&amp;'ICD codes-diseases'!$A$61&amp;"*"),"YES","NO")))))))))))))</f>
        <v>NO</v>
      </c>
      <c r="AQ161" s="10" t="b">
        <f t="shared" si="25"/>
        <v>0</v>
      </c>
      <c r="AR161">
        <v>5</v>
      </c>
      <c r="AS161">
        <v>5</v>
      </c>
      <c r="AT161">
        <v>5</v>
      </c>
      <c r="AU161">
        <v>5</v>
      </c>
      <c r="AV161" t="b">
        <f t="shared" si="26"/>
        <v>1</v>
      </c>
      <c r="AW161">
        <v>6</v>
      </c>
      <c r="AX161">
        <v>62</v>
      </c>
      <c r="AY161">
        <v>10</v>
      </c>
      <c r="AZ161">
        <v>0</v>
      </c>
      <c r="BA161">
        <v>3</v>
      </c>
      <c r="BB161">
        <v>4</v>
      </c>
      <c r="BC161">
        <v>0</v>
      </c>
      <c r="BD161">
        <v>2</v>
      </c>
      <c r="BE161">
        <f t="shared" si="33"/>
        <v>2</v>
      </c>
      <c r="BF161" t="s">
        <v>37</v>
      </c>
      <c r="BG161" t="s">
        <v>38</v>
      </c>
      <c r="BH161">
        <f t="shared" si="34"/>
        <v>2</v>
      </c>
      <c r="BI161" t="s">
        <v>37</v>
      </c>
      <c r="BJ161" t="s">
        <v>38</v>
      </c>
      <c r="BK161" t="s">
        <v>37</v>
      </c>
      <c r="BL161" t="b">
        <v>0</v>
      </c>
      <c r="BM161" s="16">
        <v>0</v>
      </c>
      <c r="BN161" s="16">
        <v>0</v>
      </c>
      <c r="BO161" s="16">
        <v>0</v>
      </c>
      <c r="BP161" s="16">
        <v>4</v>
      </c>
      <c r="BQ161" s="16">
        <v>4</v>
      </c>
      <c r="BR161" s="16">
        <v>4</v>
      </c>
      <c r="BS161" s="16">
        <v>0</v>
      </c>
      <c r="BT161" s="16">
        <v>4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8">
        <v>0</v>
      </c>
      <c r="CD161" s="18">
        <v>0</v>
      </c>
      <c r="CE161" s="18">
        <v>0</v>
      </c>
      <c r="CF161" s="18">
        <v>0</v>
      </c>
      <c r="CG161" s="18">
        <v>0</v>
      </c>
      <c r="CH161" s="18">
        <v>0</v>
      </c>
      <c r="CI161" s="18">
        <v>0</v>
      </c>
      <c r="CJ161" s="18">
        <v>4</v>
      </c>
      <c r="CK161" s="18">
        <v>0</v>
      </c>
      <c r="CL161" s="18">
        <v>0</v>
      </c>
      <c r="CM161" s="18">
        <v>0</v>
      </c>
      <c r="CN161" s="18">
        <v>0</v>
      </c>
      <c r="CO161" s="18">
        <v>0</v>
      </c>
      <c r="CP161" s="18">
        <v>1</v>
      </c>
      <c r="CQ161" s="18">
        <v>0</v>
      </c>
      <c r="CR161" s="18">
        <v>4</v>
      </c>
      <c r="CS161">
        <f t="shared" si="27"/>
        <v>1</v>
      </c>
      <c r="CT161">
        <f t="shared" si="28"/>
        <v>6</v>
      </c>
      <c r="CU161">
        <f t="shared" si="29"/>
        <v>0</v>
      </c>
      <c r="CV161">
        <f t="shared" si="30"/>
        <v>7</v>
      </c>
      <c r="CW161">
        <v>0</v>
      </c>
      <c r="CX161">
        <v>0</v>
      </c>
      <c r="CY161">
        <v>1</v>
      </c>
      <c r="CZ161" t="b">
        <v>1</v>
      </c>
    </row>
    <row r="162" spans="1:104" x14ac:dyDescent="0.35">
      <c r="A162" s="10">
        <v>161</v>
      </c>
      <c r="B162" t="s">
        <v>436</v>
      </c>
      <c r="C162" s="1">
        <v>15067</v>
      </c>
      <c r="D162" s="9">
        <f t="shared" si="35"/>
        <v>78</v>
      </c>
      <c r="E162" s="9">
        <f t="shared" si="31"/>
        <v>3</v>
      </c>
      <c r="F162" s="1">
        <v>43539</v>
      </c>
      <c r="G162" s="3">
        <v>43570</v>
      </c>
      <c r="H162" s="12">
        <f t="shared" si="32"/>
        <v>1</v>
      </c>
      <c r="I162">
        <v>4</v>
      </c>
      <c r="J162">
        <v>0</v>
      </c>
      <c r="K162">
        <f t="shared" si="24"/>
        <v>6</v>
      </c>
      <c r="L162" t="b">
        <v>0</v>
      </c>
      <c r="M162" t="b">
        <v>0</v>
      </c>
      <c r="N162" t="b">
        <v>0</v>
      </c>
      <c r="O162" t="b">
        <v>0</v>
      </c>
      <c r="P162" t="b">
        <v>0</v>
      </c>
      <c r="Q162" t="b">
        <v>0</v>
      </c>
      <c r="R162" t="b">
        <v>0</v>
      </c>
      <c r="S162" t="b">
        <v>1</v>
      </c>
      <c r="T162" t="b">
        <v>0</v>
      </c>
      <c r="U162" t="s">
        <v>82</v>
      </c>
      <c r="V162" t="s">
        <v>51</v>
      </c>
      <c r="W162" t="s">
        <v>48</v>
      </c>
      <c r="X162" t="s">
        <v>85</v>
      </c>
      <c r="Y162" t="s">
        <v>46</v>
      </c>
      <c r="AC162" s="11" t="str">
        <f>IF(OR(INDEX(U162='ICD-codes-stroke'!$A$1:$A$20,)),"1",IF(OR(INDEX(U162='ICD-codes-stroke'!$A$22:$A$35,)),"2",IF(OR(INDEX(U162='ICD-codes-stroke'!$A$37:$A$64,)),"3","")))</f>
        <v>3</v>
      </c>
      <c r="AD162" s="1" t="str">
        <f>IF(COUNTIF(U162:AB162,"*"&amp;'ICD codes-diseases'!$A$15&amp;"*"),"YES",IF(COUNTIF(U162:AB162,"*"&amp;'ICD codes-diseases'!$A$16&amp;"*"),"YES",IF(COUNTIF(U162:AB162,"*"&amp;'ICD codes-diseases'!$A$17&amp;"*"),"YES",IF(COUNTIF(U162:AB162,"*"&amp;'ICD codes-diseases'!$A$18&amp;"*"),"YES",IF(COUNTIF(U162:AB162,"*"&amp;'ICD codes-diseases'!$A$19&amp;"*"),"YES",IF(COUNTIF(U162:AB162,"*"&amp;'ICD codes-diseases'!$A$20&amp;"*"),"YES",IF(COUNTIF(U162:AB162,"*"&amp;'ICD codes-diseases'!$A$21&amp;"*"),"YES",IF(COUNTIF(U162:AB162,"*"&amp;'ICD codes-diseases'!$A$22&amp;"*"),"YES",IF(COUNTIF(U162:AB162,"*"&amp;'ICD codes-diseases'!$A$23&amp;"*"),"YES",IF(COUNTIF(U162:AB162,"*"&amp;'ICD codes-diseases'!$A$24&amp;"*"),"YES",IF(COUNTIF(U162:AB162,"*"&amp;'ICD codes-diseases'!$A$25&amp;"*"),"YES",IF(COUNTIF(U162:AB162,"*"&amp;'ICD codes-diseases'!$A$26&amp;"*"),"YES",IF(COUNTIF(U162:AB162,"*"&amp;'ICD codes-diseases'!$A$27&amp;"*"),"YES",IF(COUNTIF(U162:AB162,"*"&amp;'ICD codes-diseases'!$A$28&amp;"*"),"YES",IF(COUNTIF(U162:AB162,"*"&amp;'ICD codes-diseases'!$A$29&amp;"*"),"YES",IF(COUNTIF(U162:AB162,"*"&amp;'ICD codes-diseases'!$A$30&amp;"*"),"YES","NO"))))))))))))))))</f>
        <v>NO</v>
      </c>
      <c r="AE162" s="1" t="str">
        <f>IF(COUNTIF(U162:AB162,"*"&amp;'ICD codes-diseases'!$A$92&amp;"*"),"YES","NO")</f>
        <v>YES</v>
      </c>
      <c r="AF162" s="10" t="str">
        <f>IF(COUNTIF(U162:AB162,"*"&amp;'ICD codes-diseases'!$A$34&amp;"*"),"YES",IF(COUNTIF(U162:AB162,"*"&amp;'ICD codes-diseases'!$A$35&amp;"*"),"YES",IF(COUNTIF(U162:AB162,"*"&amp;'ICD codes-diseases'!$A$36&amp;"*"),"YES",IF(COUNTIF(U162:AB162,"*"&amp;'ICD codes-diseases'!$A$37&amp;"*"),"YES",IF(COUNTIF(U162:AB162,"*"&amp;'ICD codes-diseases'!$A$38&amp;"*"),"YES",IF(COUNTIF(U162:AB162,"*"&amp;'ICD codes-diseases'!$A$39&amp;"*"),"YES","NO"))))))</f>
        <v>YES</v>
      </c>
      <c r="AG162" s="1" t="str">
        <f>IF(COUNTIF(U162:AB162,'ICD codes-diseases'!$A$113),"YES","NO")</f>
        <v>NO</v>
      </c>
      <c r="AH162" s="1" t="str">
        <f>IF(COUNTIF(U162:AB162,"*"&amp;'ICD codes-diseases'!$A$96&amp;"*"),"YES",IF(COUNTIF(U162:AB162,"*"&amp;'ICD codes-diseases'!$A$97&amp;"*"),"YES",IF(COUNTIF(U162:AB162,"*"&amp;'ICD codes-diseases'!$A$98&amp;"*"),"YES",IF(COUNTIF(U162:AB162,"*"&amp;'ICD codes-diseases'!$A$99&amp;"*"),"YES",IF(COUNTIF(U162:AB162,"*"&amp;'ICD codes-diseases'!$A$100&amp;"*"),"YES",IF(COUNTIF(U162:AB162,"*"&amp;'ICD codes-diseases'!$A$101&amp;"*"),"YES",IF(COUNTIF(U162:AB162,"*"&amp;'ICD codes-diseases'!$A$102&amp;"*"),"YES",IF(COUNTIF(U162:AB162,"*"&amp;'ICD codes-diseases'!$A$103&amp;"*"),"YES","NO"))))))))</f>
        <v>NO</v>
      </c>
      <c r="AI162" s="1" t="str">
        <f>IF(COUNTIF(U162:AB162,"*"&amp;'ICD codes-diseases'!$A$116&amp;"*"),"YES",IF(COUNTIF(U162:AB162,"*"&amp;'ICD codes-diseases'!$A$117&amp;"*"),"YES","NO"))</f>
        <v>NO</v>
      </c>
      <c r="AJ162" s="1" t="str">
        <f>IF(COUNTIF(U162:AB162,"*"&amp;'ICD codes-diseases'!$A$206&amp;"*"),"YES","NO")</f>
        <v>NO</v>
      </c>
      <c r="AK162" s="1" t="str">
        <f>IF(COUNTIF(U162:AB162,"*"&amp;'ICD codes-diseases'!$A$217&amp;"*"),"YES","NO")</f>
        <v>NO</v>
      </c>
      <c r="AL162" s="1" t="str">
        <f>IF(COUNTIF(U162:AB162,"*"&amp;'ICD codes-diseases'!$A$216&amp;"*"),"YES","NO")</f>
        <v>NO</v>
      </c>
      <c r="AM162" s="1" t="str">
        <f>IF(COUNTIF(U162:AB162,"*"&amp;'ICD codes-diseases'!$A$73&amp;"*"),"YES",IF(COUNTIF(U162:AB162,"*"&amp;'ICD codes-diseases'!$A$74&amp;"*"),"YES",IF(COUNTIF(U162:AB162,"*"&amp;'ICD codes-diseases'!$A$75&amp;"*"),"YES","NO")))</f>
        <v>YES</v>
      </c>
      <c r="AN162" s="1" t="str">
        <f>IF(COUNTIF(U162:AB162,"*"&amp;'ICD codes-diseases'!$A$76&amp;"*"),"YES",IF(COUNTIF(U162:AB162,"*"&amp;'ICD codes-diseases'!$A$77&amp;"*"),"YES",IF(COUNTIF(U162:AB162,"*"&amp;'ICD codes-diseases'!$A$78&amp;"*"),"YES","NO")))</f>
        <v>NO</v>
      </c>
      <c r="AO162" s="1" t="str">
        <f>IF(COUNTIF(U162:AB162,"*"&amp;'ICD codes-diseases'!$A$209&amp;"*"),"YES",IF(COUNTIF(U162:AB162,"*"&amp;'ICD codes-diseases'!$A$212&amp;"*"),"YES","NO"))</f>
        <v>NO</v>
      </c>
      <c r="AP162" s="1" t="str">
        <f>IF(COUNTIF(U162:AB162,"*"&amp;'ICD codes-diseases'!$A$47&amp;"*"),"YES",IF(COUNTIF(U162:AB162,"*"&amp;'ICD codes-diseases'!$A$48&amp;"*"),"YES",IF(COUNTIF(U162:AB162,"*"&amp;'ICD codes-diseases'!$A$49&amp;"*"),"YES",IF(COUNTIF(U162:AB162,"*"&amp;'ICD codes-diseases'!$A$50&amp;"*"),"YES",IF(COUNTIF(U162:AB162,"*"&amp;'ICD codes-diseases'!$A$52&amp;"*"),"YES",IF(COUNTIF(U162:AB162,"*"&amp;'ICD codes-diseases'!$A$53&amp;"*"),"YES",IF(COUNTIF(U162:AB162,"*"&amp;'ICD codes-diseases'!$A$54&amp;"*"),"YES",IF(COUNTIF(U162:AB162,"*"&amp;'ICD codes-diseases'!$A$55&amp;"*"),"YES",IF(COUNTIF(U162:AB162,"*"&amp;'ICD codes-diseases'!$A$56&amp;"*"),"YES",IF(COUNTIF(U162:AB162,"*"&amp;'ICD codes-diseases'!$A$57&amp;"*"),"YES",IF(COUNTIF(U162:AB162,"*"&amp;'ICD codes-diseases'!$A$58&amp;"*"),"YES",IF(COUNTIF(U162:AB162,"*"&amp;'ICD codes-diseases'!$A$60&amp;"*"),"YES",IF(COUNTIF(U162:AB162,"*"&amp;'ICD codes-diseases'!$A$61&amp;"*"),"YES","NO")))))))))))))</f>
        <v>NO</v>
      </c>
      <c r="AQ162" s="10" t="b">
        <f t="shared" si="25"/>
        <v>0</v>
      </c>
      <c r="AR162">
        <v>5</v>
      </c>
      <c r="AS162">
        <v>5</v>
      </c>
      <c r="AT162">
        <v>5</v>
      </c>
      <c r="AU162">
        <v>5</v>
      </c>
      <c r="AV162" t="b">
        <f t="shared" si="26"/>
        <v>1</v>
      </c>
      <c r="AW162">
        <v>1</v>
      </c>
      <c r="AX162">
        <v>94</v>
      </c>
      <c r="AY162">
        <v>75</v>
      </c>
      <c r="AZ162">
        <v>2</v>
      </c>
      <c r="BA162">
        <v>1</v>
      </c>
      <c r="BB162">
        <v>2</v>
      </c>
      <c r="BC162">
        <v>0</v>
      </c>
      <c r="BD162">
        <v>1</v>
      </c>
      <c r="BE162">
        <f t="shared" si="33"/>
        <v>2</v>
      </c>
      <c r="BF162" t="s">
        <v>37</v>
      </c>
      <c r="BG162" t="s">
        <v>38</v>
      </c>
      <c r="BH162">
        <f t="shared" si="34"/>
        <v>0</v>
      </c>
      <c r="BI162" t="s">
        <v>37</v>
      </c>
      <c r="BJ162" t="s">
        <v>37</v>
      </c>
      <c r="BK162" t="s">
        <v>37</v>
      </c>
      <c r="BL162" t="b">
        <v>1</v>
      </c>
      <c r="BM162" s="16">
        <v>4</v>
      </c>
      <c r="BN162" s="16">
        <v>4</v>
      </c>
      <c r="BO162" s="16">
        <v>4</v>
      </c>
      <c r="BP162" s="16">
        <v>4</v>
      </c>
      <c r="BQ162" s="16">
        <v>4</v>
      </c>
      <c r="BR162" s="16">
        <v>4</v>
      </c>
      <c r="BS162" s="16">
        <v>4</v>
      </c>
      <c r="BT162" s="16">
        <v>4</v>
      </c>
      <c r="BU162" s="16">
        <v>4</v>
      </c>
      <c r="BV162" s="16">
        <v>4</v>
      </c>
      <c r="BW162" s="16">
        <v>4</v>
      </c>
      <c r="BX162" s="16">
        <v>4</v>
      </c>
      <c r="BY162" s="16">
        <v>4</v>
      </c>
      <c r="BZ162" s="16">
        <v>4</v>
      </c>
      <c r="CA162" s="16">
        <v>4</v>
      </c>
      <c r="CB162" s="16">
        <v>4</v>
      </c>
      <c r="CC162" s="18">
        <v>4</v>
      </c>
      <c r="CD162" s="18">
        <v>7</v>
      </c>
      <c r="CE162" s="18">
        <v>7</v>
      </c>
      <c r="CF162" s="18">
        <v>7</v>
      </c>
      <c r="CG162" s="18">
        <v>7</v>
      </c>
      <c r="CH162" s="18">
        <v>4</v>
      </c>
      <c r="CI162" s="18">
        <v>4</v>
      </c>
      <c r="CJ162" s="18">
        <v>7</v>
      </c>
      <c r="CK162" s="18">
        <v>4</v>
      </c>
      <c r="CL162" s="18">
        <v>7</v>
      </c>
      <c r="CM162" s="18">
        <v>7</v>
      </c>
      <c r="CN162" s="18">
        <v>7</v>
      </c>
      <c r="CO162" s="18">
        <v>4</v>
      </c>
      <c r="CP162" s="18">
        <v>4</v>
      </c>
      <c r="CQ162" s="18">
        <v>4</v>
      </c>
      <c r="CR162" s="18">
        <v>4</v>
      </c>
      <c r="CS162">
        <f t="shared" si="27"/>
        <v>0</v>
      </c>
      <c r="CT162">
        <f t="shared" si="28"/>
        <v>24</v>
      </c>
      <c r="CU162">
        <f t="shared" si="29"/>
        <v>0</v>
      </c>
      <c r="CV162">
        <f t="shared" si="30"/>
        <v>24</v>
      </c>
      <c r="CW162">
        <v>2</v>
      </c>
      <c r="CX162">
        <v>0</v>
      </c>
      <c r="CY162">
        <v>2</v>
      </c>
      <c r="CZ162" t="b">
        <v>0</v>
      </c>
    </row>
    <row r="163" spans="1:104" x14ac:dyDescent="0.35">
      <c r="A163" s="10">
        <v>162</v>
      </c>
      <c r="B163" t="s">
        <v>435</v>
      </c>
      <c r="C163" s="1">
        <v>18170</v>
      </c>
      <c r="D163" s="9">
        <f t="shared" si="35"/>
        <v>69</v>
      </c>
      <c r="E163" s="9">
        <f t="shared" si="31"/>
        <v>3</v>
      </c>
      <c r="F163" s="1">
        <v>43208</v>
      </c>
      <c r="G163" s="3">
        <v>43614.480243055557</v>
      </c>
      <c r="H163" s="12">
        <f t="shared" si="32"/>
        <v>13.366666666666667</v>
      </c>
      <c r="I163">
        <v>4</v>
      </c>
      <c r="J163">
        <v>0</v>
      </c>
      <c r="K163">
        <f t="shared" si="24"/>
        <v>6</v>
      </c>
      <c r="L163" t="b">
        <v>0</v>
      </c>
      <c r="M163" t="b">
        <v>0</v>
      </c>
      <c r="N163" t="b">
        <v>0</v>
      </c>
      <c r="O163" t="b">
        <v>0</v>
      </c>
      <c r="P163" t="b">
        <v>0</v>
      </c>
      <c r="Q163" t="b">
        <v>0</v>
      </c>
      <c r="R163" t="b">
        <v>0</v>
      </c>
      <c r="S163" t="b">
        <v>1</v>
      </c>
      <c r="T163" t="b">
        <v>0</v>
      </c>
      <c r="U163" t="s">
        <v>41</v>
      </c>
      <c r="V163" t="s">
        <v>137</v>
      </c>
      <c r="W163" t="s">
        <v>51</v>
      </c>
      <c r="X163" t="s">
        <v>48</v>
      </c>
      <c r="Y163" t="s">
        <v>59</v>
      </c>
      <c r="AC163" s="11" t="str">
        <f>IF(OR(INDEX(U163='ICD-codes-stroke'!$A$1:$A$20,)),"1",IF(OR(INDEX(U163='ICD-codes-stroke'!$A$22:$A$35,)),"2",IF(OR(INDEX(U163='ICD-codes-stroke'!$A$37:$A$64,)),"3","")))</f>
        <v>3</v>
      </c>
      <c r="AD163" s="1" t="str">
        <f>IF(COUNTIF(U163:AB163,"*"&amp;'ICD codes-diseases'!$A$15&amp;"*"),"YES",IF(COUNTIF(U163:AB163,"*"&amp;'ICD codes-diseases'!$A$16&amp;"*"),"YES",IF(COUNTIF(U163:AB163,"*"&amp;'ICD codes-diseases'!$A$17&amp;"*"),"YES",IF(COUNTIF(U163:AB163,"*"&amp;'ICD codes-diseases'!$A$18&amp;"*"),"YES",IF(COUNTIF(U163:AB163,"*"&amp;'ICD codes-diseases'!$A$19&amp;"*"),"YES",IF(COUNTIF(U163:AB163,"*"&amp;'ICD codes-diseases'!$A$20&amp;"*"),"YES",IF(COUNTIF(U163:AB163,"*"&amp;'ICD codes-diseases'!$A$21&amp;"*"),"YES",IF(COUNTIF(U163:AB163,"*"&amp;'ICD codes-diseases'!$A$22&amp;"*"),"YES",IF(COUNTIF(U163:AB163,"*"&amp;'ICD codes-diseases'!$A$23&amp;"*"),"YES",IF(COUNTIF(U163:AB163,"*"&amp;'ICD codes-diseases'!$A$24&amp;"*"),"YES",IF(COUNTIF(U163:AB163,"*"&amp;'ICD codes-diseases'!$A$25&amp;"*"),"YES",IF(COUNTIF(U163:AB163,"*"&amp;'ICD codes-diseases'!$A$26&amp;"*"),"YES",IF(COUNTIF(U163:AB163,"*"&amp;'ICD codes-diseases'!$A$27&amp;"*"),"YES",IF(COUNTIF(U163:AB163,"*"&amp;'ICD codes-diseases'!$A$28&amp;"*"),"YES",IF(COUNTIF(U163:AB163,"*"&amp;'ICD codes-diseases'!$A$29&amp;"*"),"YES",IF(COUNTIF(U163:AB163,"*"&amp;'ICD codes-diseases'!$A$30&amp;"*"),"YES","NO"))))))))))))))))</f>
        <v>NO</v>
      </c>
      <c r="AE163" s="1" t="str">
        <f>IF(COUNTIF(U163:AB163,"*"&amp;'ICD codes-diseases'!$A$92&amp;"*"),"YES","NO")</f>
        <v>YES</v>
      </c>
      <c r="AF163" s="10" t="str">
        <f>IF(COUNTIF(U163:AB163,"*"&amp;'ICD codes-diseases'!$A$34&amp;"*"),"YES",IF(COUNTIF(U163:AB163,"*"&amp;'ICD codes-diseases'!$A$35&amp;"*"),"YES",IF(COUNTIF(U163:AB163,"*"&amp;'ICD codes-diseases'!$A$36&amp;"*"),"YES",IF(COUNTIF(U163:AB163,"*"&amp;'ICD codes-diseases'!$A$37&amp;"*"),"YES",IF(COUNTIF(U163:AB163,"*"&amp;'ICD codes-diseases'!$A$38&amp;"*"),"YES",IF(COUNTIF(U163:AB163,"*"&amp;'ICD codes-diseases'!$A$39&amp;"*"),"YES","NO"))))))</f>
        <v>NO</v>
      </c>
      <c r="AG163" s="1" t="str">
        <f>IF(COUNTIF(U163:AB163,'ICD codes-diseases'!$A$113),"YES","NO")</f>
        <v>NO</v>
      </c>
      <c r="AH163" s="1" t="str">
        <f>IF(COUNTIF(U163:AB163,"*"&amp;'ICD codes-diseases'!$A$96&amp;"*"),"YES",IF(COUNTIF(U163:AB163,"*"&amp;'ICD codes-diseases'!$A$97&amp;"*"),"YES",IF(COUNTIF(U163:AB163,"*"&amp;'ICD codes-diseases'!$A$98&amp;"*"),"YES",IF(COUNTIF(U163:AB163,"*"&amp;'ICD codes-diseases'!$A$99&amp;"*"),"YES",IF(COUNTIF(U163:AB163,"*"&amp;'ICD codes-diseases'!$A$100&amp;"*"),"YES",IF(COUNTIF(U163:AB163,"*"&amp;'ICD codes-diseases'!$A$101&amp;"*"),"YES",IF(COUNTIF(U163:AB163,"*"&amp;'ICD codes-diseases'!$A$102&amp;"*"),"YES",IF(COUNTIF(U163:AB163,"*"&amp;'ICD codes-diseases'!$A$103&amp;"*"),"YES","NO"))))))))</f>
        <v>NO</v>
      </c>
      <c r="AI163" s="1" t="str">
        <f>IF(COUNTIF(U163:AB163,"*"&amp;'ICD codes-diseases'!$A$116&amp;"*"),"YES",IF(COUNTIF(U163:AB163,"*"&amp;'ICD codes-diseases'!$A$117&amp;"*"),"YES","NO"))</f>
        <v>NO</v>
      </c>
      <c r="AJ163" s="1" t="str">
        <f>IF(COUNTIF(U163:AB163,"*"&amp;'ICD codes-diseases'!$A$206&amp;"*"),"YES","NO")</f>
        <v>NO</v>
      </c>
      <c r="AK163" s="1" t="str">
        <f>IF(COUNTIF(U163:AB163,"*"&amp;'ICD codes-diseases'!$A$217&amp;"*"),"YES","NO")</f>
        <v>NO</v>
      </c>
      <c r="AL163" s="1" t="str">
        <f>IF(COUNTIF(U163:AB163,"*"&amp;'ICD codes-diseases'!$A$216&amp;"*"),"YES","NO")</f>
        <v>YES</v>
      </c>
      <c r="AM163" s="1" t="str">
        <f>IF(COUNTIF(U163:AB163,"*"&amp;'ICD codes-diseases'!$A$73&amp;"*"),"YES",IF(COUNTIF(U163:AB163,"*"&amp;'ICD codes-diseases'!$A$74&amp;"*"),"YES",IF(COUNTIF(U163:AB163,"*"&amp;'ICD codes-diseases'!$A$75&amp;"*"),"YES","NO")))</f>
        <v>YES</v>
      </c>
      <c r="AN163" s="1" t="str">
        <f>IF(COUNTIF(U163:AB163,"*"&amp;'ICD codes-diseases'!$A$76&amp;"*"),"YES",IF(COUNTIF(U163:AB163,"*"&amp;'ICD codes-diseases'!$A$77&amp;"*"),"YES",IF(COUNTIF(U163:AB163,"*"&amp;'ICD codes-diseases'!$A$78&amp;"*"),"YES","NO")))</f>
        <v>NO</v>
      </c>
      <c r="AO163" s="1" t="str">
        <f>IF(COUNTIF(U163:AB163,"*"&amp;'ICD codes-diseases'!$A$209&amp;"*"),"YES",IF(COUNTIF(U163:AB163,"*"&amp;'ICD codes-diseases'!$A$212&amp;"*"),"YES","NO"))</f>
        <v>NO</v>
      </c>
      <c r="AP163" s="1" t="str">
        <f>IF(COUNTIF(U163:AB163,"*"&amp;'ICD codes-diseases'!$A$47&amp;"*"),"YES",IF(COUNTIF(U163:AB163,"*"&amp;'ICD codes-diseases'!$A$48&amp;"*"),"YES",IF(COUNTIF(U163:AB163,"*"&amp;'ICD codes-diseases'!$A$49&amp;"*"),"YES",IF(COUNTIF(U163:AB163,"*"&amp;'ICD codes-diseases'!$A$50&amp;"*"),"YES",IF(COUNTIF(U163:AB163,"*"&amp;'ICD codes-diseases'!$A$52&amp;"*"),"YES",IF(COUNTIF(U163:AB163,"*"&amp;'ICD codes-diseases'!$A$53&amp;"*"),"YES",IF(COUNTIF(U163:AB163,"*"&amp;'ICD codes-diseases'!$A$54&amp;"*"),"YES",IF(COUNTIF(U163:AB163,"*"&amp;'ICD codes-diseases'!$A$55&amp;"*"),"YES",IF(COUNTIF(U163:AB163,"*"&amp;'ICD codes-diseases'!$A$56&amp;"*"),"YES",IF(COUNTIF(U163:AB163,"*"&amp;'ICD codes-diseases'!$A$57&amp;"*"),"YES",IF(COUNTIF(U163:AB163,"*"&amp;'ICD codes-diseases'!$A$58&amp;"*"),"YES",IF(COUNTIF(U163:AB163,"*"&amp;'ICD codes-diseases'!$A$60&amp;"*"),"YES",IF(COUNTIF(U163:AB163,"*"&amp;'ICD codes-diseases'!$A$61&amp;"*"),"YES","NO")))))))))))))</f>
        <v>NO</v>
      </c>
      <c r="AQ163" s="10" t="b">
        <f t="shared" si="25"/>
        <v>0</v>
      </c>
      <c r="AR163">
        <v>5</v>
      </c>
      <c r="AS163">
        <v>5</v>
      </c>
      <c r="AT163">
        <v>5</v>
      </c>
      <c r="AU163">
        <v>5</v>
      </c>
      <c r="AV163" t="b">
        <f t="shared" si="26"/>
        <v>1</v>
      </c>
      <c r="AW163">
        <v>1</v>
      </c>
      <c r="AX163">
        <v>46</v>
      </c>
      <c r="AY163">
        <v>30</v>
      </c>
      <c r="AZ163">
        <v>2</v>
      </c>
      <c r="BA163">
        <v>1</v>
      </c>
      <c r="BB163">
        <v>3</v>
      </c>
      <c r="BC163">
        <v>0</v>
      </c>
      <c r="BD163">
        <v>0</v>
      </c>
      <c r="BE163">
        <f t="shared" si="33"/>
        <v>0</v>
      </c>
      <c r="BF163" t="s">
        <v>37</v>
      </c>
      <c r="BG163" t="s">
        <v>37</v>
      </c>
      <c r="BH163">
        <f t="shared" si="34"/>
        <v>2</v>
      </c>
      <c r="BI163" t="s">
        <v>37</v>
      </c>
      <c r="BJ163" t="s">
        <v>38</v>
      </c>
      <c r="BK163" t="s">
        <v>37</v>
      </c>
      <c r="BL163" t="b">
        <v>0</v>
      </c>
      <c r="BM163" s="16">
        <v>7</v>
      </c>
      <c r="BN163" s="16">
        <v>7</v>
      </c>
      <c r="BO163" s="16">
        <v>4</v>
      </c>
      <c r="BP163" s="16">
        <v>4</v>
      </c>
      <c r="BQ163" s="16">
        <v>4</v>
      </c>
      <c r="BR163" s="16">
        <v>4</v>
      </c>
      <c r="BS163" s="16">
        <v>4</v>
      </c>
      <c r="BT163" s="16">
        <v>4</v>
      </c>
      <c r="BU163" s="16">
        <v>7</v>
      </c>
      <c r="BV163" s="16">
        <v>7</v>
      </c>
      <c r="BW163" s="16">
        <v>4</v>
      </c>
      <c r="BX163" s="16">
        <v>4</v>
      </c>
      <c r="BY163" s="16">
        <v>4</v>
      </c>
      <c r="BZ163" s="16">
        <v>4</v>
      </c>
      <c r="CA163" s="16">
        <v>4</v>
      </c>
      <c r="CB163" s="16">
        <v>4</v>
      </c>
      <c r="CC163" s="18">
        <v>4</v>
      </c>
      <c r="CD163" s="18">
        <v>4</v>
      </c>
      <c r="CE163" s="18">
        <v>7</v>
      </c>
      <c r="CF163" s="18">
        <v>4</v>
      </c>
      <c r="CG163" s="18">
        <v>4</v>
      </c>
      <c r="CH163" s="18">
        <v>7</v>
      </c>
      <c r="CI163" s="18">
        <v>4</v>
      </c>
      <c r="CJ163" s="18">
        <v>4</v>
      </c>
      <c r="CK163" s="18">
        <v>4</v>
      </c>
      <c r="CL163" s="18">
        <v>4</v>
      </c>
      <c r="CM163" s="18">
        <v>7</v>
      </c>
      <c r="CN163" s="18">
        <v>7</v>
      </c>
      <c r="CO163" s="18">
        <v>4</v>
      </c>
      <c r="CP163" s="18">
        <v>7</v>
      </c>
      <c r="CQ163" s="18">
        <v>4</v>
      </c>
      <c r="CR163" s="18">
        <v>4</v>
      </c>
      <c r="CS163">
        <f t="shared" si="27"/>
        <v>0</v>
      </c>
      <c r="CT163">
        <f t="shared" si="28"/>
        <v>23</v>
      </c>
      <c r="CU163">
        <f t="shared" si="29"/>
        <v>0</v>
      </c>
      <c r="CV163">
        <f t="shared" si="30"/>
        <v>23</v>
      </c>
      <c r="CW163">
        <v>1</v>
      </c>
      <c r="CX163">
        <v>0</v>
      </c>
      <c r="CY163">
        <v>1</v>
      </c>
      <c r="CZ163" t="b">
        <v>1</v>
      </c>
    </row>
    <row r="164" spans="1:104" x14ac:dyDescent="0.35">
      <c r="A164" s="10">
        <v>163</v>
      </c>
      <c r="B164" t="s">
        <v>436</v>
      </c>
      <c r="C164" s="1">
        <v>15436</v>
      </c>
      <c r="D164" s="9">
        <f t="shared" si="35"/>
        <v>77</v>
      </c>
      <c r="E164" s="9">
        <f t="shared" si="31"/>
        <v>3</v>
      </c>
      <c r="F164" s="1">
        <v>43498</v>
      </c>
      <c r="G164" s="3">
        <v>43571</v>
      </c>
      <c r="H164" s="12">
        <f t="shared" si="32"/>
        <v>2.4666666666666668</v>
      </c>
      <c r="I164">
        <v>5</v>
      </c>
      <c r="J164">
        <v>0</v>
      </c>
      <c r="K164">
        <f t="shared" si="24"/>
        <v>6</v>
      </c>
      <c r="L164" t="b">
        <v>0</v>
      </c>
      <c r="M164" t="b">
        <v>0</v>
      </c>
      <c r="N164" t="b">
        <v>0</v>
      </c>
      <c r="O164" t="b">
        <v>0</v>
      </c>
      <c r="P164" t="b">
        <v>0</v>
      </c>
      <c r="Q164" t="b">
        <v>0</v>
      </c>
      <c r="R164" t="b">
        <v>0</v>
      </c>
      <c r="S164" t="b">
        <v>1</v>
      </c>
      <c r="T164" t="b">
        <v>0</v>
      </c>
      <c r="U164" t="s">
        <v>49</v>
      </c>
      <c r="V164" t="s">
        <v>43</v>
      </c>
      <c r="W164" t="s">
        <v>80</v>
      </c>
      <c r="X164" t="s">
        <v>48</v>
      </c>
      <c r="Y164" t="s">
        <v>85</v>
      </c>
      <c r="Z164" t="s">
        <v>199</v>
      </c>
      <c r="AC164" s="11" t="str">
        <f>IF(OR(INDEX(U164='ICD-codes-stroke'!$A$1:$A$20,)),"1",IF(OR(INDEX(U164='ICD-codes-stroke'!$A$22:$A$35,)),"2",IF(OR(INDEX(U164='ICD-codes-stroke'!$A$37:$A$64,)),"3","")))</f>
        <v>3</v>
      </c>
      <c r="AD164" s="1" t="str">
        <f>IF(COUNTIF(U164:AB164,"*"&amp;'ICD codes-diseases'!$A$15&amp;"*"),"YES",IF(COUNTIF(U164:AB164,"*"&amp;'ICD codes-diseases'!$A$16&amp;"*"),"YES",IF(COUNTIF(U164:AB164,"*"&amp;'ICD codes-diseases'!$A$17&amp;"*"),"YES",IF(COUNTIF(U164:AB164,"*"&amp;'ICD codes-diseases'!$A$18&amp;"*"),"YES",IF(COUNTIF(U164:AB164,"*"&amp;'ICD codes-diseases'!$A$19&amp;"*"),"YES",IF(COUNTIF(U164:AB164,"*"&amp;'ICD codes-diseases'!$A$20&amp;"*"),"YES",IF(COUNTIF(U164:AB164,"*"&amp;'ICD codes-diseases'!$A$21&amp;"*"),"YES",IF(COUNTIF(U164:AB164,"*"&amp;'ICD codes-diseases'!$A$22&amp;"*"),"YES",IF(COUNTIF(U164:AB164,"*"&amp;'ICD codes-diseases'!$A$23&amp;"*"),"YES",IF(COUNTIF(U164:AB164,"*"&amp;'ICD codes-diseases'!$A$24&amp;"*"),"YES",IF(COUNTIF(U164:AB164,"*"&amp;'ICD codes-diseases'!$A$25&amp;"*"),"YES",IF(COUNTIF(U164:AB164,"*"&amp;'ICD codes-diseases'!$A$26&amp;"*"),"YES",IF(COUNTIF(U164:AB164,"*"&amp;'ICD codes-diseases'!$A$27&amp;"*"),"YES",IF(COUNTIF(U164:AB164,"*"&amp;'ICD codes-diseases'!$A$28&amp;"*"),"YES",IF(COUNTIF(U164:AB164,"*"&amp;'ICD codes-diseases'!$A$29&amp;"*"),"YES",IF(COUNTIF(U164:AB164,"*"&amp;'ICD codes-diseases'!$A$30&amp;"*"),"YES","NO"))))))))))))))))</f>
        <v>YES</v>
      </c>
      <c r="AE164" s="1" t="str">
        <f>IF(COUNTIF(U164:AB164,"*"&amp;'ICD codes-diseases'!$A$92&amp;"*"),"YES","NO")</f>
        <v>YES</v>
      </c>
      <c r="AF164" s="10" t="str">
        <f>IF(COUNTIF(U164:AB164,"*"&amp;'ICD codes-diseases'!$A$34&amp;"*"),"YES",IF(COUNTIF(U164:AB164,"*"&amp;'ICD codes-diseases'!$A$35&amp;"*"),"YES",IF(COUNTIF(U164:AB164,"*"&amp;'ICD codes-diseases'!$A$36&amp;"*"),"YES",IF(COUNTIF(U164:AB164,"*"&amp;'ICD codes-diseases'!$A$37&amp;"*"),"YES",IF(COUNTIF(U164:AB164,"*"&amp;'ICD codes-diseases'!$A$38&amp;"*"),"YES",IF(COUNTIF(U164:AB164,"*"&amp;'ICD codes-diseases'!$A$39&amp;"*"),"YES","NO"))))))</f>
        <v>YES</v>
      </c>
      <c r="AG164" s="1" t="str">
        <f>IF(COUNTIF(U164:AB164,'ICD codes-diseases'!$A$113),"YES","NO")</f>
        <v>NO</v>
      </c>
      <c r="AH164" s="1" t="str">
        <f>IF(COUNTIF(U164:AB164,"*"&amp;'ICD codes-diseases'!$A$96&amp;"*"),"YES",IF(COUNTIF(U164:AB164,"*"&amp;'ICD codes-diseases'!$A$97&amp;"*"),"YES",IF(COUNTIF(U164:AB164,"*"&amp;'ICD codes-diseases'!$A$98&amp;"*"),"YES",IF(COUNTIF(U164:AB164,"*"&amp;'ICD codes-diseases'!$A$99&amp;"*"),"YES",IF(COUNTIF(U164:AB164,"*"&amp;'ICD codes-diseases'!$A$100&amp;"*"),"YES",IF(COUNTIF(U164:AB164,"*"&amp;'ICD codes-diseases'!$A$101&amp;"*"),"YES",IF(COUNTIF(U164:AB164,"*"&amp;'ICD codes-diseases'!$A$102&amp;"*"),"YES",IF(COUNTIF(U164:AB164,"*"&amp;'ICD codes-diseases'!$A$103&amp;"*"),"YES","NO"))))))))</f>
        <v>NO</v>
      </c>
      <c r="AI164" s="1" t="str">
        <f>IF(COUNTIF(U164:AB164,"*"&amp;'ICD codes-diseases'!$A$116&amp;"*"),"YES",IF(COUNTIF(U164:AB164,"*"&amp;'ICD codes-diseases'!$A$117&amp;"*"),"YES","NO"))</f>
        <v>NO</v>
      </c>
      <c r="AJ164" s="1" t="str">
        <f>IF(COUNTIF(U164:AB164,"*"&amp;'ICD codes-diseases'!$A$206&amp;"*"),"YES","NO")</f>
        <v>YES</v>
      </c>
      <c r="AK164" s="1" t="str">
        <f>IF(COUNTIF(U164:AB164,"*"&amp;'ICD codes-diseases'!$A$217&amp;"*"),"YES","NO")</f>
        <v>NO</v>
      </c>
      <c r="AL164" s="1" t="str">
        <f>IF(COUNTIF(U164:AB164,"*"&amp;'ICD codes-diseases'!$A$216&amp;"*"),"YES","NO")</f>
        <v>NO</v>
      </c>
      <c r="AM164" s="1" t="str">
        <f>IF(COUNTIF(U164:AB164,"*"&amp;'ICD codes-diseases'!$A$73&amp;"*"),"YES",IF(COUNTIF(U164:AB164,"*"&amp;'ICD codes-diseases'!$A$74&amp;"*"),"YES",IF(COUNTIF(U164:AB164,"*"&amp;'ICD codes-diseases'!$A$75&amp;"*"),"YES","NO")))</f>
        <v>YES</v>
      </c>
      <c r="AN164" s="1" t="str">
        <f>IF(COUNTIF(U164:AB164,"*"&amp;'ICD codes-diseases'!$A$76&amp;"*"),"YES",IF(COUNTIF(U164:AB164,"*"&amp;'ICD codes-diseases'!$A$77&amp;"*"),"YES",IF(COUNTIF(U164:AB164,"*"&amp;'ICD codes-diseases'!$A$78&amp;"*"),"YES","NO")))</f>
        <v>NO</v>
      </c>
      <c r="AO164" s="1" t="str">
        <f>IF(COUNTIF(U164:AB164,"*"&amp;'ICD codes-diseases'!$A$209&amp;"*"),"YES",IF(COUNTIF(U164:AB164,"*"&amp;'ICD codes-diseases'!$A$212&amp;"*"),"YES","NO"))</f>
        <v>NO</v>
      </c>
      <c r="AP164" s="1" t="str">
        <f>IF(COUNTIF(U164:AB164,"*"&amp;'ICD codes-diseases'!$A$47&amp;"*"),"YES",IF(COUNTIF(U164:AB164,"*"&amp;'ICD codes-diseases'!$A$48&amp;"*"),"YES",IF(COUNTIF(U164:AB164,"*"&amp;'ICD codes-diseases'!$A$49&amp;"*"),"YES",IF(COUNTIF(U164:AB164,"*"&amp;'ICD codes-diseases'!$A$50&amp;"*"),"YES",IF(COUNTIF(U164:AB164,"*"&amp;'ICD codes-diseases'!$A$52&amp;"*"),"YES",IF(COUNTIF(U164:AB164,"*"&amp;'ICD codes-diseases'!$A$53&amp;"*"),"YES",IF(COUNTIF(U164:AB164,"*"&amp;'ICD codes-diseases'!$A$54&amp;"*"),"YES",IF(COUNTIF(U164:AB164,"*"&amp;'ICD codes-diseases'!$A$55&amp;"*"),"YES",IF(COUNTIF(U164:AB164,"*"&amp;'ICD codes-diseases'!$A$56&amp;"*"),"YES",IF(COUNTIF(U164:AB164,"*"&amp;'ICD codes-diseases'!$A$57&amp;"*"),"YES",IF(COUNTIF(U164:AB164,"*"&amp;'ICD codes-diseases'!$A$58&amp;"*"),"YES",IF(COUNTIF(U164:AB164,"*"&amp;'ICD codes-diseases'!$A$60&amp;"*"),"YES",IF(COUNTIF(U164:AB164,"*"&amp;'ICD codes-diseases'!$A$61&amp;"*"),"YES","NO")))))))))))))</f>
        <v>NO</v>
      </c>
      <c r="AQ164" s="10" t="b">
        <f t="shared" si="25"/>
        <v>0</v>
      </c>
      <c r="AR164">
        <v>5</v>
      </c>
      <c r="AS164">
        <v>5</v>
      </c>
      <c r="AT164">
        <v>5</v>
      </c>
      <c r="AU164">
        <v>5</v>
      </c>
      <c r="AV164" t="b">
        <f t="shared" si="26"/>
        <v>1</v>
      </c>
      <c r="AW164">
        <v>1</v>
      </c>
      <c r="AX164">
        <v>54</v>
      </c>
      <c r="AY164">
        <v>15</v>
      </c>
      <c r="AZ164">
        <v>0</v>
      </c>
      <c r="BA164">
        <v>3</v>
      </c>
      <c r="BB164">
        <v>4</v>
      </c>
      <c r="BC164">
        <v>0</v>
      </c>
      <c r="BD164">
        <v>1</v>
      </c>
      <c r="BE164">
        <f t="shared" si="33"/>
        <v>2</v>
      </c>
      <c r="BF164" t="s">
        <v>37</v>
      </c>
      <c r="BG164" t="s">
        <v>38</v>
      </c>
      <c r="BH164">
        <f t="shared" si="34"/>
        <v>2</v>
      </c>
      <c r="BI164" t="s">
        <v>37</v>
      </c>
      <c r="BJ164" t="s">
        <v>38</v>
      </c>
      <c r="BK164" t="s">
        <v>37</v>
      </c>
      <c r="BL164" t="b">
        <v>0</v>
      </c>
      <c r="BM164" s="16">
        <v>3</v>
      </c>
      <c r="BN164" s="16">
        <v>3</v>
      </c>
      <c r="BO164" s="16">
        <v>3</v>
      </c>
      <c r="BP164" s="16">
        <v>3</v>
      </c>
      <c r="BQ164" s="16">
        <v>7</v>
      </c>
      <c r="BR164" s="16">
        <v>7</v>
      </c>
      <c r="BS164" s="16">
        <v>4</v>
      </c>
      <c r="BT164" s="16">
        <v>4</v>
      </c>
      <c r="BU164" s="16">
        <v>3</v>
      </c>
      <c r="BV164" s="16">
        <v>3</v>
      </c>
      <c r="BW164" s="16">
        <v>3</v>
      </c>
      <c r="BX164" s="16">
        <v>3</v>
      </c>
      <c r="BY164" s="16">
        <v>3</v>
      </c>
      <c r="BZ164" s="16">
        <v>4</v>
      </c>
      <c r="CA164" s="16">
        <v>3</v>
      </c>
      <c r="CB164" s="16">
        <v>4</v>
      </c>
      <c r="CC164" s="18">
        <v>4</v>
      </c>
      <c r="CD164" s="18">
        <v>7</v>
      </c>
      <c r="CE164" s="18">
        <v>7</v>
      </c>
      <c r="CF164" s="18">
        <v>1</v>
      </c>
      <c r="CG164" s="18">
        <v>0</v>
      </c>
      <c r="CH164" s="18">
        <v>1</v>
      </c>
      <c r="CI164" s="18">
        <v>0</v>
      </c>
      <c r="CJ164" s="18">
        <v>4</v>
      </c>
      <c r="CK164" s="18">
        <v>4</v>
      </c>
      <c r="CL164" s="18">
        <v>7</v>
      </c>
      <c r="CM164" s="18">
        <v>7</v>
      </c>
      <c r="CN164" s="18">
        <v>1</v>
      </c>
      <c r="CO164" s="18">
        <v>0</v>
      </c>
      <c r="CP164" s="18">
        <v>0</v>
      </c>
      <c r="CQ164" s="18">
        <v>0</v>
      </c>
      <c r="CR164" s="18">
        <v>4</v>
      </c>
      <c r="CS164">
        <f t="shared" si="27"/>
        <v>3</v>
      </c>
      <c r="CT164">
        <f t="shared" si="28"/>
        <v>8</v>
      </c>
      <c r="CU164">
        <f t="shared" si="29"/>
        <v>10</v>
      </c>
      <c r="CV164">
        <f t="shared" si="30"/>
        <v>21</v>
      </c>
      <c r="CW164">
        <v>0</v>
      </c>
      <c r="CX164">
        <v>0</v>
      </c>
      <c r="CY164">
        <v>4</v>
      </c>
      <c r="CZ164" t="b">
        <v>1</v>
      </c>
    </row>
    <row r="165" spans="1:104" x14ac:dyDescent="0.35">
      <c r="A165" s="10">
        <v>164</v>
      </c>
      <c r="B165" t="s">
        <v>436</v>
      </c>
      <c r="C165" s="1">
        <v>24937</v>
      </c>
      <c r="D165" s="9">
        <f t="shared" si="35"/>
        <v>51</v>
      </c>
      <c r="E165" s="9">
        <f t="shared" si="31"/>
        <v>2</v>
      </c>
      <c r="F165" s="1">
        <v>43524</v>
      </c>
      <c r="G165" s="3">
        <v>43579</v>
      </c>
      <c r="H165" s="12">
        <f t="shared" si="32"/>
        <v>1.7999999999999998</v>
      </c>
      <c r="I165">
        <v>3</v>
      </c>
      <c r="J165">
        <v>2</v>
      </c>
      <c r="K165">
        <f t="shared" si="24"/>
        <v>1</v>
      </c>
      <c r="L165" t="b">
        <v>1</v>
      </c>
      <c r="M165" t="b">
        <v>0</v>
      </c>
      <c r="N165" t="b">
        <v>0</v>
      </c>
      <c r="O165" t="b">
        <v>0</v>
      </c>
      <c r="P165" t="b">
        <v>0</v>
      </c>
      <c r="Q165" t="b">
        <v>0</v>
      </c>
      <c r="R165" t="b">
        <v>0</v>
      </c>
      <c r="S165" t="b">
        <v>0</v>
      </c>
      <c r="T165" t="b">
        <v>0</v>
      </c>
      <c r="U165" t="s">
        <v>57</v>
      </c>
      <c r="V165" t="s">
        <v>49</v>
      </c>
      <c r="W165" t="s">
        <v>195</v>
      </c>
      <c r="X165" t="s">
        <v>194</v>
      </c>
      <c r="Y165" t="s">
        <v>196</v>
      </c>
      <c r="Z165" t="s">
        <v>199</v>
      </c>
      <c r="AA165" t="s">
        <v>85</v>
      </c>
      <c r="AC165" s="11" t="str">
        <f>IF(OR(INDEX(U165='ICD-codes-stroke'!$A$1:$A$20,)),"1",IF(OR(INDEX(U165='ICD-codes-stroke'!$A$22:$A$35,)),"2",IF(OR(INDEX(U165='ICD-codes-stroke'!$A$37:$A$64,)),"3","")))</f>
        <v>3</v>
      </c>
      <c r="AD165" s="1" t="str">
        <f>IF(COUNTIF(U165:AB165,"*"&amp;'ICD codes-diseases'!$A$15&amp;"*"),"YES",IF(COUNTIF(U165:AB165,"*"&amp;'ICD codes-diseases'!$A$16&amp;"*"),"YES",IF(COUNTIF(U165:AB165,"*"&amp;'ICD codes-diseases'!$A$17&amp;"*"),"YES",IF(COUNTIF(U165:AB165,"*"&amp;'ICD codes-diseases'!$A$18&amp;"*"),"YES",IF(COUNTIF(U165:AB165,"*"&amp;'ICD codes-diseases'!$A$19&amp;"*"),"YES",IF(COUNTIF(U165:AB165,"*"&amp;'ICD codes-diseases'!$A$20&amp;"*"),"YES",IF(COUNTIF(U165:AB165,"*"&amp;'ICD codes-diseases'!$A$21&amp;"*"),"YES",IF(COUNTIF(U165:AB165,"*"&amp;'ICD codes-diseases'!$A$22&amp;"*"),"YES",IF(COUNTIF(U165:AB165,"*"&amp;'ICD codes-diseases'!$A$23&amp;"*"),"YES",IF(COUNTIF(U165:AB165,"*"&amp;'ICD codes-diseases'!$A$24&amp;"*"),"YES",IF(COUNTIF(U165:AB165,"*"&amp;'ICD codes-diseases'!$A$25&amp;"*"),"YES",IF(COUNTIF(U165:AB165,"*"&amp;'ICD codes-diseases'!$A$26&amp;"*"),"YES",IF(COUNTIF(U165:AB165,"*"&amp;'ICD codes-diseases'!$A$27&amp;"*"),"YES",IF(COUNTIF(U165:AB165,"*"&amp;'ICD codes-diseases'!$A$28&amp;"*"),"YES",IF(COUNTIF(U165:AB165,"*"&amp;'ICD codes-diseases'!$A$29&amp;"*"),"YES",IF(COUNTIF(U165:AB165,"*"&amp;'ICD codes-diseases'!$A$30&amp;"*"),"YES","NO"))))))))))))))))</f>
        <v>NO</v>
      </c>
      <c r="AE165" s="1" t="str">
        <f>IF(COUNTIF(U165:AB165,"*"&amp;'ICD codes-diseases'!$A$92&amp;"*"),"YES","NO")</f>
        <v>NO</v>
      </c>
      <c r="AF165" s="10" t="str">
        <f>IF(COUNTIF(U165:AB165,"*"&amp;'ICD codes-diseases'!$A$34&amp;"*"),"YES",IF(COUNTIF(U165:AB165,"*"&amp;'ICD codes-diseases'!$A$35&amp;"*"),"YES",IF(COUNTIF(U165:AB165,"*"&amp;'ICD codes-diseases'!$A$36&amp;"*"),"YES",IF(COUNTIF(U165:AB165,"*"&amp;'ICD codes-diseases'!$A$37&amp;"*"),"YES",IF(COUNTIF(U165:AB165,"*"&amp;'ICD codes-diseases'!$A$38&amp;"*"),"YES",IF(COUNTIF(U165:AB165,"*"&amp;'ICD codes-diseases'!$A$39&amp;"*"),"YES","NO"))))))</f>
        <v>YES</v>
      </c>
      <c r="AG165" s="1" t="str">
        <f>IF(COUNTIF(U165:AB165,'ICD codes-diseases'!$A$113),"YES","NO")</f>
        <v>NO</v>
      </c>
      <c r="AH165" s="1" t="str">
        <f>IF(COUNTIF(U165:AB165,"*"&amp;'ICD codes-diseases'!$A$96&amp;"*"),"YES",IF(COUNTIF(U165:AB165,"*"&amp;'ICD codes-diseases'!$A$97&amp;"*"),"YES",IF(COUNTIF(U165:AB165,"*"&amp;'ICD codes-diseases'!$A$98&amp;"*"),"YES",IF(COUNTIF(U165:AB165,"*"&amp;'ICD codes-diseases'!$A$99&amp;"*"),"YES",IF(COUNTIF(U165:AB165,"*"&amp;'ICD codes-diseases'!$A$100&amp;"*"),"YES",IF(COUNTIF(U165:AB165,"*"&amp;'ICD codes-diseases'!$A$101&amp;"*"),"YES",IF(COUNTIF(U165:AB165,"*"&amp;'ICD codes-diseases'!$A$102&amp;"*"),"YES",IF(COUNTIF(U165:AB165,"*"&amp;'ICD codes-diseases'!$A$103&amp;"*"),"YES","NO"))))))))</f>
        <v>NO</v>
      </c>
      <c r="AI165" s="1" t="str">
        <f>IF(COUNTIF(U165:AB165,"*"&amp;'ICD codes-diseases'!$A$116&amp;"*"),"YES",IF(COUNTIF(U165:AB165,"*"&amp;'ICD codes-diseases'!$A$117&amp;"*"),"YES","NO"))</f>
        <v>NO</v>
      </c>
      <c r="AJ165" s="1" t="str">
        <f>IF(COUNTIF(U165:AB165,"*"&amp;'ICD codes-diseases'!$A$206&amp;"*"),"YES","NO")</f>
        <v>YES</v>
      </c>
      <c r="AK165" s="1" t="str">
        <f>IF(COUNTIF(U165:AB165,"*"&amp;'ICD codes-diseases'!$A$217&amp;"*"),"YES","NO")</f>
        <v>NO</v>
      </c>
      <c r="AL165" s="1" t="str">
        <f>IF(COUNTIF(U165:AB165,"*"&amp;'ICD codes-diseases'!$A$216&amp;"*"),"YES","NO")</f>
        <v>NO</v>
      </c>
      <c r="AM165" s="1" t="str">
        <f>IF(COUNTIF(U165:AB165,"*"&amp;'ICD codes-diseases'!$A$73&amp;"*"),"YES",IF(COUNTIF(U165:AB165,"*"&amp;'ICD codes-diseases'!$A$74&amp;"*"),"YES",IF(COUNTIF(U165:AB165,"*"&amp;'ICD codes-diseases'!$A$75&amp;"*"),"YES","NO")))</f>
        <v>NO</v>
      </c>
      <c r="AN165" s="1" t="str">
        <f>IF(COUNTIF(U165:AB165,"*"&amp;'ICD codes-diseases'!$A$76&amp;"*"),"YES",IF(COUNTIF(U165:AB165,"*"&amp;'ICD codes-diseases'!$A$77&amp;"*"),"YES",IF(COUNTIF(U165:AB165,"*"&amp;'ICD codes-diseases'!$A$78&amp;"*"),"YES","NO")))</f>
        <v>NO</v>
      </c>
      <c r="AO165" s="1" t="str">
        <f>IF(COUNTIF(U165:AB165,"*"&amp;'ICD codes-diseases'!$A$209&amp;"*"),"YES",IF(COUNTIF(U165:AB165,"*"&amp;'ICD codes-diseases'!$A$212&amp;"*"),"YES","NO"))</f>
        <v>NO</v>
      </c>
      <c r="AP165" s="1" t="str">
        <f>IF(COUNTIF(U165:AB165,"*"&amp;'ICD codes-diseases'!$A$47&amp;"*"),"YES",IF(COUNTIF(U165:AB165,"*"&amp;'ICD codes-diseases'!$A$48&amp;"*"),"YES",IF(COUNTIF(U165:AB165,"*"&amp;'ICD codes-diseases'!$A$49&amp;"*"),"YES",IF(COUNTIF(U165:AB165,"*"&amp;'ICD codes-diseases'!$A$50&amp;"*"),"YES",IF(COUNTIF(U165:AB165,"*"&amp;'ICD codes-diseases'!$A$52&amp;"*"),"YES",IF(COUNTIF(U165:AB165,"*"&amp;'ICD codes-diseases'!$A$53&amp;"*"),"YES",IF(COUNTIF(U165:AB165,"*"&amp;'ICD codes-diseases'!$A$54&amp;"*"),"YES",IF(COUNTIF(U165:AB165,"*"&amp;'ICD codes-diseases'!$A$55&amp;"*"),"YES",IF(COUNTIF(U165:AB165,"*"&amp;'ICD codes-diseases'!$A$56&amp;"*"),"YES",IF(COUNTIF(U165:AB165,"*"&amp;'ICD codes-diseases'!$A$57&amp;"*"),"YES",IF(COUNTIF(U165:AB165,"*"&amp;'ICD codes-diseases'!$A$58&amp;"*"),"YES",IF(COUNTIF(U165:AB165,"*"&amp;'ICD codes-diseases'!$A$60&amp;"*"),"YES",IF(COUNTIF(U165:AB165,"*"&amp;'ICD codes-diseases'!$A$61&amp;"*"),"YES","NO")))))))))))))</f>
        <v>NO</v>
      </c>
      <c r="AQ165" s="10" t="b">
        <f t="shared" si="25"/>
        <v>1</v>
      </c>
      <c r="AR165">
        <v>0</v>
      </c>
      <c r="AS165">
        <v>5</v>
      </c>
      <c r="AT165">
        <v>5</v>
      </c>
      <c r="AU165">
        <v>5</v>
      </c>
      <c r="AV165" t="b">
        <f t="shared" si="26"/>
        <v>0</v>
      </c>
      <c r="AW165">
        <v>0</v>
      </c>
      <c r="AX165">
        <v>92</v>
      </c>
      <c r="AY165">
        <v>95</v>
      </c>
      <c r="AZ165">
        <v>2</v>
      </c>
      <c r="BA165">
        <v>3</v>
      </c>
      <c r="BB165">
        <v>1</v>
      </c>
      <c r="BC165">
        <v>0</v>
      </c>
      <c r="BD165">
        <v>0</v>
      </c>
      <c r="BE165">
        <f t="shared" si="33"/>
        <v>0</v>
      </c>
      <c r="BF165" t="s">
        <v>37</v>
      </c>
      <c r="BG165" t="s">
        <v>37</v>
      </c>
      <c r="BH165">
        <f t="shared" si="34"/>
        <v>0</v>
      </c>
      <c r="BI165" t="s">
        <v>37</v>
      </c>
      <c r="BJ165" t="s">
        <v>37</v>
      </c>
      <c r="BK165" t="s">
        <v>37</v>
      </c>
      <c r="BL165" t="b">
        <v>1</v>
      </c>
      <c r="BM165" s="16">
        <v>5</v>
      </c>
      <c r="BN165" s="16">
        <v>5</v>
      </c>
      <c r="BO165" s="16">
        <v>5</v>
      </c>
      <c r="BP165" s="16">
        <v>5</v>
      </c>
      <c r="BQ165" s="16">
        <v>5</v>
      </c>
      <c r="BR165" s="16">
        <v>4</v>
      </c>
      <c r="BS165" s="16">
        <v>4</v>
      </c>
      <c r="BT165" s="16">
        <v>4</v>
      </c>
      <c r="BU165" s="16">
        <v>5</v>
      </c>
      <c r="BV165" s="16">
        <v>5</v>
      </c>
      <c r="BW165" s="16">
        <v>5</v>
      </c>
      <c r="BX165" s="16">
        <v>5</v>
      </c>
      <c r="BY165" s="16">
        <v>5</v>
      </c>
      <c r="BZ165" s="16">
        <v>4</v>
      </c>
      <c r="CA165" s="16">
        <v>4</v>
      </c>
      <c r="CB165" s="16">
        <v>4</v>
      </c>
      <c r="CC165" s="18">
        <v>5</v>
      </c>
      <c r="CD165" s="18">
        <v>4</v>
      </c>
      <c r="CE165" s="18">
        <v>7</v>
      </c>
      <c r="CF165" s="18">
        <v>4</v>
      </c>
      <c r="CG165" s="18">
        <v>4</v>
      </c>
      <c r="CH165" s="18">
        <v>4</v>
      </c>
      <c r="CI165" s="18">
        <v>4</v>
      </c>
      <c r="CJ165" s="18">
        <v>4</v>
      </c>
      <c r="CK165" s="18">
        <v>4</v>
      </c>
      <c r="CL165" s="18">
        <v>5</v>
      </c>
      <c r="CM165" s="18">
        <v>7</v>
      </c>
      <c r="CN165" s="18">
        <v>5</v>
      </c>
      <c r="CO165" s="18">
        <v>5</v>
      </c>
      <c r="CP165" s="18">
        <v>4</v>
      </c>
      <c r="CQ165" s="18">
        <v>4</v>
      </c>
      <c r="CR165" s="18">
        <v>4</v>
      </c>
      <c r="CS165">
        <f t="shared" si="27"/>
        <v>0</v>
      </c>
      <c r="CT165">
        <f t="shared" si="28"/>
        <v>30</v>
      </c>
      <c r="CU165">
        <f t="shared" si="29"/>
        <v>0</v>
      </c>
      <c r="CV165">
        <f t="shared" si="30"/>
        <v>30</v>
      </c>
      <c r="CW165">
        <v>2</v>
      </c>
      <c r="CX165">
        <v>1</v>
      </c>
      <c r="CY165">
        <v>2</v>
      </c>
      <c r="CZ165" t="b">
        <v>1</v>
      </c>
    </row>
    <row r="166" spans="1:104" x14ac:dyDescent="0.35">
      <c r="A166" s="10">
        <v>165</v>
      </c>
      <c r="B166" t="s">
        <v>435</v>
      </c>
      <c r="C166" s="1">
        <v>17523</v>
      </c>
      <c r="D166" s="9">
        <f t="shared" si="35"/>
        <v>71</v>
      </c>
      <c r="E166" s="9">
        <f t="shared" si="31"/>
        <v>3</v>
      </c>
      <c r="F166" s="1">
        <v>43536</v>
      </c>
      <c r="G166" s="3">
        <v>43584</v>
      </c>
      <c r="H166" s="12">
        <f t="shared" si="32"/>
        <v>1.5666666666666669</v>
      </c>
      <c r="I166">
        <v>5</v>
      </c>
      <c r="J166">
        <v>0</v>
      </c>
      <c r="K166">
        <f t="shared" si="24"/>
        <v>6</v>
      </c>
      <c r="L166" t="b">
        <v>0</v>
      </c>
      <c r="M166" t="b">
        <v>0</v>
      </c>
      <c r="N166" t="b">
        <v>0</v>
      </c>
      <c r="O166" t="b">
        <v>0</v>
      </c>
      <c r="P166" t="b">
        <v>0</v>
      </c>
      <c r="Q166" t="b">
        <v>0</v>
      </c>
      <c r="R166" t="b">
        <v>0</v>
      </c>
      <c r="S166" t="b">
        <v>1</v>
      </c>
      <c r="T166" t="b">
        <v>0</v>
      </c>
      <c r="U166" t="s">
        <v>60</v>
      </c>
      <c r="V166" t="s">
        <v>51</v>
      </c>
      <c r="W166" t="s">
        <v>48</v>
      </c>
      <c r="X166" t="s">
        <v>47</v>
      </c>
      <c r="Y166" t="s">
        <v>157</v>
      </c>
      <c r="AC166" s="11" t="str">
        <f>IF(OR(INDEX(U166='ICD-codes-stroke'!$A$1:$A$20,)),"1",IF(OR(INDEX(U166='ICD-codes-stroke'!$A$22:$A$35,)),"2",IF(OR(INDEX(U166='ICD-codes-stroke'!$A$37:$A$64,)),"3","")))</f>
        <v>3</v>
      </c>
      <c r="AD166" s="1" t="str">
        <f>IF(COUNTIF(U166:AB166,"*"&amp;'ICD codes-diseases'!$A$15&amp;"*"),"YES",IF(COUNTIF(U166:AB166,"*"&amp;'ICD codes-diseases'!$A$16&amp;"*"),"YES",IF(COUNTIF(U166:AB166,"*"&amp;'ICD codes-diseases'!$A$17&amp;"*"),"YES",IF(COUNTIF(U166:AB166,"*"&amp;'ICD codes-diseases'!$A$18&amp;"*"),"YES",IF(COUNTIF(U166:AB166,"*"&amp;'ICD codes-diseases'!$A$19&amp;"*"),"YES",IF(COUNTIF(U166:AB166,"*"&amp;'ICD codes-diseases'!$A$20&amp;"*"),"YES",IF(COUNTIF(U166:AB166,"*"&amp;'ICD codes-diseases'!$A$21&amp;"*"),"YES",IF(COUNTIF(U166:AB166,"*"&amp;'ICD codes-diseases'!$A$22&amp;"*"),"YES",IF(COUNTIF(U166:AB166,"*"&amp;'ICD codes-diseases'!$A$23&amp;"*"),"YES",IF(COUNTIF(U166:AB166,"*"&amp;'ICD codes-diseases'!$A$24&amp;"*"),"YES",IF(COUNTIF(U166:AB166,"*"&amp;'ICD codes-diseases'!$A$25&amp;"*"),"YES",IF(COUNTIF(U166:AB166,"*"&amp;'ICD codes-diseases'!$A$26&amp;"*"),"YES",IF(COUNTIF(U166:AB166,"*"&amp;'ICD codes-diseases'!$A$27&amp;"*"),"YES",IF(COUNTIF(U166:AB166,"*"&amp;'ICD codes-diseases'!$A$28&amp;"*"),"YES",IF(COUNTIF(U166:AB166,"*"&amp;'ICD codes-diseases'!$A$29&amp;"*"),"YES",IF(COUNTIF(U166:AB166,"*"&amp;'ICD codes-diseases'!$A$30&amp;"*"),"YES","NO"))))))))))))))))</f>
        <v>NO</v>
      </c>
      <c r="AE166" s="1" t="str">
        <f>IF(COUNTIF(U166:AB166,"*"&amp;'ICD codes-diseases'!$A$92&amp;"*"),"YES","NO")</f>
        <v>YES</v>
      </c>
      <c r="AF166" s="10" t="str">
        <f>IF(COUNTIF(U166:AB166,"*"&amp;'ICD codes-diseases'!$A$34&amp;"*"),"YES",IF(COUNTIF(U166:AB166,"*"&amp;'ICD codes-diseases'!$A$35&amp;"*"),"YES",IF(COUNTIF(U166:AB166,"*"&amp;'ICD codes-diseases'!$A$36&amp;"*"),"YES",IF(COUNTIF(U166:AB166,"*"&amp;'ICD codes-diseases'!$A$37&amp;"*"),"YES",IF(COUNTIF(U166:AB166,"*"&amp;'ICD codes-diseases'!$A$38&amp;"*"),"YES",IF(COUNTIF(U166:AB166,"*"&amp;'ICD codes-diseases'!$A$39&amp;"*"),"YES","NO"))))))</f>
        <v>YES</v>
      </c>
      <c r="AG166" s="1" t="str">
        <f>IF(COUNTIF(U166:AB166,'ICD codes-diseases'!$A$113),"YES","NO")</f>
        <v>NO</v>
      </c>
      <c r="AH166" s="1" t="str">
        <f>IF(COUNTIF(U166:AB166,"*"&amp;'ICD codes-diseases'!$A$96&amp;"*"),"YES",IF(COUNTIF(U166:AB166,"*"&amp;'ICD codes-diseases'!$A$97&amp;"*"),"YES",IF(COUNTIF(U166:AB166,"*"&amp;'ICD codes-diseases'!$A$98&amp;"*"),"YES",IF(COUNTIF(U166:AB166,"*"&amp;'ICD codes-diseases'!$A$99&amp;"*"),"YES",IF(COUNTIF(U166:AB166,"*"&amp;'ICD codes-diseases'!$A$100&amp;"*"),"YES",IF(COUNTIF(U166:AB166,"*"&amp;'ICD codes-diseases'!$A$101&amp;"*"),"YES",IF(COUNTIF(U166:AB166,"*"&amp;'ICD codes-diseases'!$A$102&amp;"*"),"YES",IF(COUNTIF(U166:AB166,"*"&amp;'ICD codes-diseases'!$A$103&amp;"*"),"YES","NO"))))))))</f>
        <v>NO</v>
      </c>
      <c r="AI166" s="1" t="str">
        <f>IF(COUNTIF(U166:AB166,"*"&amp;'ICD codes-diseases'!$A$116&amp;"*"),"YES",IF(COUNTIF(U166:AB166,"*"&amp;'ICD codes-diseases'!$A$117&amp;"*"),"YES","NO"))</f>
        <v>NO</v>
      </c>
      <c r="AJ166" s="1" t="str">
        <f>IF(COUNTIF(U166:AB166,"*"&amp;'ICD codes-diseases'!$A$206&amp;"*"),"YES","NO")</f>
        <v>NO</v>
      </c>
      <c r="AK166" s="1" t="str">
        <f>IF(COUNTIF(U166:AB166,"*"&amp;'ICD codes-diseases'!$A$217&amp;"*"),"YES","NO")</f>
        <v>NO</v>
      </c>
      <c r="AL166" s="1" t="str">
        <f>IF(COUNTIF(U166:AB166,"*"&amp;'ICD codes-diseases'!$A$216&amp;"*"),"YES","NO")</f>
        <v>NO</v>
      </c>
      <c r="AM166" s="1" t="str">
        <f>IF(COUNTIF(U166:AB166,"*"&amp;'ICD codes-diseases'!$A$73&amp;"*"),"YES",IF(COUNTIF(U166:AB166,"*"&amp;'ICD codes-diseases'!$A$74&amp;"*"),"YES",IF(COUNTIF(U166:AB166,"*"&amp;'ICD codes-diseases'!$A$75&amp;"*"),"YES","NO")))</f>
        <v>YES</v>
      </c>
      <c r="AN166" s="1" t="str">
        <f>IF(COUNTIF(U166:AB166,"*"&amp;'ICD codes-diseases'!$A$76&amp;"*"),"YES",IF(COUNTIF(U166:AB166,"*"&amp;'ICD codes-diseases'!$A$77&amp;"*"),"YES",IF(COUNTIF(U166:AB166,"*"&amp;'ICD codes-diseases'!$A$78&amp;"*"),"YES","NO")))</f>
        <v>NO</v>
      </c>
      <c r="AO166" s="1" t="str">
        <f>IF(COUNTIF(U166:AB166,"*"&amp;'ICD codes-diseases'!$A$209&amp;"*"),"YES",IF(COUNTIF(U166:AB166,"*"&amp;'ICD codes-diseases'!$A$212&amp;"*"),"YES","NO"))</f>
        <v>NO</v>
      </c>
      <c r="AP166" s="1" t="str">
        <f>IF(COUNTIF(U166:AB166,"*"&amp;'ICD codes-diseases'!$A$47&amp;"*"),"YES",IF(COUNTIF(U166:AB166,"*"&amp;'ICD codes-diseases'!$A$48&amp;"*"),"YES",IF(COUNTIF(U166:AB166,"*"&amp;'ICD codes-diseases'!$A$49&amp;"*"),"YES",IF(COUNTIF(U166:AB166,"*"&amp;'ICD codes-diseases'!$A$50&amp;"*"),"YES",IF(COUNTIF(U166:AB166,"*"&amp;'ICD codes-diseases'!$A$52&amp;"*"),"YES",IF(COUNTIF(U166:AB166,"*"&amp;'ICD codes-diseases'!$A$53&amp;"*"),"YES",IF(COUNTIF(U166:AB166,"*"&amp;'ICD codes-diseases'!$A$54&amp;"*"),"YES",IF(COUNTIF(U166:AB166,"*"&amp;'ICD codes-diseases'!$A$55&amp;"*"),"YES",IF(COUNTIF(U166:AB166,"*"&amp;'ICD codes-diseases'!$A$56&amp;"*"),"YES",IF(COUNTIF(U166:AB166,"*"&amp;'ICD codes-diseases'!$A$57&amp;"*"),"YES",IF(COUNTIF(U166:AB166,"*"&amp;'ICD codes-diseases'!$A$58&amp;"*"),"YES",IF(COUNTIF(U166:AB166,"*"&amp;'ICD codes-diseases'!$A$60&amp;"*"),"YES",IF(COUNTIF(U166:AB166,"*"&amp;'ICD codes-diseases'!$A$61&amp;"*"),"YES","NO")))))))))))))</f>
        <v>NO</v>
      </c>
      <c r="AQ166" s="10" t="b">
        <f t="shared" si="25"/>
        <v>0</v>
      </c>
      <c r="AR166">
        <v>5</v>
      </c>
      <c r="AS166">
        <v>5</v>
      </c>
      <c r="AT166">
        <v>5</v>
      </c>
      <c r="AU166">
        <v>5</v>
      </c>
      <c r="AV166" t="b">
        <f t="shared" si="26"/>
        <v>0</v>
      </c>
      <c r="AW166">
        <v>0</v>
      </c>
      <c r="AX166">
        <v>115</v>
      </c>
      <c r="AY166">
        <v>100</v>
      </c>
      <c r="AZ166">
        <v>1</v>
      </c>
      <c r="BA166">
        <v>1</v>
      </c>
      <c r="BB166">
        <v>4</v>
      </c>
      <c r="BC166">
        <v>0</v>
      </c>
      <c r="BD166">
        <v>1</v>
      </c>
      <c r="BE166">
        <f t="shared" si="33"/>
        <v>3</v>
      </c>
      <c r="BF166" t="s">
        <v>38</v>
      </c>
      <c r="BG166" t="s">
        <v>38</v>
      </c>
      <c r="BH166">
        <f t="shared" si="34"/>
        <v>3</v>
      </c>
      <c r="BI166" t="s">
        <v>38</v>
      </c>
      <c r="BJ166" t="s">
        <v>38</v>
      </c>
      <c r="BK166" t="s">
        <v>37</v>
      </c>
      <c r="BL166" t="b">
        <v>0</v>
      </c>
      <c r="BM166" s="16">
        <v>3</v>
      </c>
      <c r="BN166" s="16">
        <v>3</v>
      </c>
      <c r="BO166" s="16">
        <v>0</v>
      </c>
      <c r="BP166" s="16">
        <v>7</v>
      </c>
      <c r="BQ166" s="16">
        <v>7</v>
      </c>
      <c r="BR166" s="16">
        <v>4</v>
      </c>
      <c r="BS166" s="16">
        <v>7</v>
      </c>
      <c r="BT166" s="16">
        <v>4</v>
      </c>
      <c r="BU166" s="16">
        <v>3</v>
      </c>
      <c r="BV166" s="16">
        <v>3</v>
      </c>
      <c r="BW166" s="16">
        <v>7</v>
      </c>
      <c r="BX166" s="16">
        <v>4</v>
      </c>
      <c r="BY166" s="16">
        <v>4</v>
      </c>
      <c r="BZ166" s="16">
        <v>4</v>
      </c>
      <c r="CA166" s="16">
        <v>4</v>
      </c>
      <c r="CB166" s="16">
        <v>4</v>
      </c>
      <c r="CC166" s="18">
        <v>7</v>
      </c>
      <c r="CD166" s="18">
        <v>7</v>
      </c>
      <c r="CE166" s="18">
        <v>7</v>
      </c>
      <c r="CF166" s="18">
        <v>7</v>
      </c>
      <c r="CG166" s="18">
        <v>4</v>
      </c>
      <c r="CH166" s="18">
        <v>4</v>
      </c>
      <c r="CI166" s="18">
        <v>7</v>
      </c>
      <c r="CJ166" s="18">
        <v>4</v>
      </c>
      <c r="CK166" s="18">
        <v>7</v>
      </c>
      <c r="CL166" s="18">
        <v>7</v>
      </c>
      <c r="CM166" s="18">
        <v>7</v>
      </c>
      <c r="CN166" s="18">
        <v>4</v>
      </c>
      <c r="CO166" s="18">
        <v>7</v>
      </c>
      <c r="CP166" s="18">
        <v>4</v>
      </c>
      <c r="CQ166" s="18">
        <v>7</v>
      </c>
      <c r="CR166" s="18">
        <v>4</v>
      </c>
      <c r="CS166">
        <f t="shared" si="27"/>
        <v>0</v>
      </c>
      <c r="CT166">
        <f t="shared" si="28"/>
        <v>13</v>
      </c>
      <c r="CU166">
        <f t="shared" si="29"/>
        <v>4</v>
      </c>
      <c r="CV166">
        <f t="shared" si="30"/>
        <v>17</v>
      </c>
      <c r="CW166">
        <v>1</v>
      </c>
      <c r="CX166">
        <v>0</v>
      </c>
      <c r="CY166">
        <v>1</v>
      </c>
      <c r="CZ166" t="b">
        <v>1</v>
      </c>
    </row>
    <row r="167" spans="1:104" x14ac:dyDescent="0.35">
      <c r="A167" s="10">
        <v>166</v>
      </c>
      <c r="B167" t="s">
        <v>435</v>
      </c>
      <c r="C167" s="1">
        <v>16841</v>
      </c>
      <c r="D167" s="9">
        <f t="shared" si="35"/>
        <v>73</v>
      </c>
      <c r="E167" s="9">
        <f t="shared" si="31"/>
        <v>3</v>
      </c>
      <c r="F167" s="1">
        <v>43560</v>
      </c>
      <c r="G167" s="3">
        <v>43584</v>
      </c>
      <c r="H167" s="12">
        <f t="shared" si="32"/>
        <v>0.8</v>
      </c>
      <c r="I167">
        <v>2</v>
      </c>
      <c r="J167">
        <v>2</v>
      </c>
      <c r="K167">
        <f t="shared" si="24"/>
        <v>6</v>
      </c>
      <c r="L167" t="b">
        <v>0</v>
      </c>
      <c r="M167" t="b">
        <v>0</v>
      </c>
      <c r="N167" t="b">
        <v>0</v>
      </c>
      <c r="O167" t="b">
        <v>0</v>
      </c>
      <c r="P167" t="b">
        <v>0</v>
      </c>
      <c r="Q167" t="b">
        <v>0</v>
      </c>
      <c r="R167" t="b">
        <v>0</v>
      </c>
      <c r="S167" t="b">
        <v>1</v>
      </c>
      <c r="T167" t="b">
        <v>0</v>
      </c>
      <c r="U167" t="s">
        <v>49</v>
      </c>
      <c r="V167" t="s">
        <v>43</v>
      </c>
      <c r="W167" t="s">
        <v>47</v>
      </c>
      <c r="X167" t="s">
        <v>83</v>
      </c>
      <c r="Y167" t="s">
        <v>152</v>
      </c>
      <c r="AC167" s="11" t="str">
        <f>IF(OR(INDEX(U167='ICD-codes-stroke'!$A$1:$A$20,)),"1",IF(OR(INDEX(U167='ICD-codes-stroke'!$A$22:$A$35,)),"2",IF(OR(INDEX(U167='ICD-codes-stroke'!$A$37:$A$64,)),"3","")))</f>
        <v>3</v>
      </c>
      <c r="AD167" s="1" t="str">
        <f>IF(COUNTIF(U167:AB167,"*"&amp;'ICD codes-diseases'!$A$15&amp;"*"),"YES",IF(COUNTIF(U167:AB167,"*"&amp;'ICD codes-diseases'!$A$16&amp;"*"),"YES",IF(COUNTIF(U167:AB167,"*"&amp;'ICD codes-diseases'!$A$17&amp;"*"),"YES",IF(COUNTIF(U167:AB167,"*"&amp;'ICD codes-diseases'!$A$18&amp;"*"),"YES",IF(COUNTIF(U167:AB167,"*"&amp;'ICD codes-diseases'!$A$19&amp;"*"),"YES",IF(COUNTIF(U167:AB167,"*"&amp;'ICD codes-diseases'!$A$20&amp;"*"),"YES",IF(COUNTIF(U167:AB167,"*"&amp;'ICD codes-diseases'!$A$21&amp;"*"),"YES",IF(COUNTIF(U167:AB167,"*"&amp;'ICD codes-diseases'!$A$22&amp;"*"),"YES",IF(COUNTIF(U167:AB167,"*"&amp;'ICD codes-diseases'!$A$23&amp;"*"),"YES",IF(COUNTIF(U167:AB167,"*"&amp;'ICD codes-diseases'!$A$24&amp;"*"),"YES",IF(COUNTIF(U167:AB167,"*"&amp;'ICD codes-diseases'!$A$25&amp;"*"),"YES",IF(COUNTIF(U167:AB167,"*"&amp;'ICD codes-diseases'!$A$26&amp;"*"),"YES",IF(COUNTIF(U167:AB167,"*"&amp;'ICD codes-diseases'!$A$27&amp;"*"),"YES",IF(COUNTIF(U167:AB167,"*"&amp;'ICD codes-diseases'!$A$28&amp;"*"),"YES",IF(COUNTIF(U167:AB167,"*"&amp;'ICD codes-diseases'!$A$29&amp;"*"),"YES",IF(COUNTIF(U167:AB167,"*"&amp;'ICD codes-diseases'!$A$30&amp;"*"),"YES","NO"))))))))))))))))</f>
        <v>NO</v>
      </c>
      <c r="AE167" s="1" t="str">
        <f>IF(COUNTIF(U167:AB167,"*"&amp;'ICD codes-diseases'!$A$92&amp;"*"),"YES","NO")</f>
        <v>NO</v>
      </c>
      <c r="AF167" s="10" t="str">
        <f>IF(COUNTIF(U167:AB167,"*"&amp;'ICD codes-diseases'!$A$34&amp;"*"),"YES",IF(COUNTIF(U167:AB167,"*"&amp;'ICD codes-diseases'!$A$35&amp;"*"),"YES",IF(COUNTIF(U167:AB167,"*"&amp;'ICD codes-diseases'!$A$36&amp;"*"),"YES",IF(COUNTIF(U167:AB167,"*"&amp;'ICD codes-diseases'!$A$37&amp;"*"),"YES",IF(COUNTIF(U167:AB167,"*"&amp;'ICD codes-diseases'!$A$38&amp;"*"),"YES",IF(COUNTIF(U167:AB167,"*"&amp;'ICD codes-diseases'!$A$39&amp;"*"),"YES","NO"))))))</f>
        <v>YES</v>
      </c>
      <c r="AG167" s="1" t="str">
        <f>IF(COUNTIF(U167:AB167,'ICD codes-diseases'!$A$113),"YES","NO")</f>
        <v>NO</v>
      </c>
      <c r="AH167" s="1" t="str">
        <f>IF(COUNTIF(U167:AB167,"*"&amp;'ICD codes-diseases'!$A$96&amp;"*"),"YES",IF(COUNTIF(U167:AB167,"*"&amp;'ICD codes-diseases'!$A$97&amp;"*"),"YES",IF(COUNTIF(U167:AB167,"*"&amp;'ICD codes-diseases'!$A$98&amp;"*"),"YES",IF(COUNTIF(U167:AB167,"*"&amp;'ICD codes-diseases'!$A$99&amp;"*"),"YES",IF(COUNTIF(U167:AB167,"*"&amp;'ICD codes-diseases'!$A$100&amp;"*"),"YES",IF(COUNTIF(U167:AB167,"*"&amp;'ICD codes-diseases'!$A$101&amp;"*"),"YES",IF(COUNTIF(U167:AB167,"*"&amp;'ICD codes-diseases'!$A$102&amp;"*"),"YES",IF(COUNTIF(U167:AB167,"*"&amp;'ICD codes-diseases'!$A$103&amp;"*"),"YES","NO"))))))))</f>
        <v>NO</v>
      </c>
      <c r="AI167" s="1" t="str">
        <f>IF(COUNTIF(U167:AB167,"*"&amp;'ICD codes-diseases'!$A$116&amp;"*"),"YES",IF(COUNTIF(U167:AB167,"*"&amp;'ICD codes-diseases'!$A$117&amp;"*"),"YES","NO"))</f>
        <v>NO</v>
      </c>
      <c r="AJ167" s="1" t="str">
        <f>IF(COUNTIF(U167:AB167,"*"&amp;'ICD codes-diseases'!$A$206&amp;"*"),"YES","NO")</f>
        <v>NO</v>
      </c>
      <c r="AK167" s="1" t="str">
        <f>IF(COUNTIF(U167:AB167,"*"&amp;'ICD codes-diseases'!$A$217&amp;"*"),"YES","NO")</f>
        <v>NO</v>
      </c>
      <c r="AL167" s="1" t="str">
        <f>IF(COUNTIF(U167:AB167,"*"&amp;'ICD codes-diseases'!$A$216&amp;"*"),"YES","NO")</f>
        <v>NO</v>
      </c>
      <c r="AM167" s="1" t="str">
        <f>IF(COUNTIF(U167:AB167,"*"&amp;'ICD codes-diseases'!$A$73&amp;"*"),"YES",IF(COUNTIF(U167:AB167,"*"&amp;'ICD codes-diseases'!$A$74&amp;"*"),"YES",IF(COUNTIF(U167:AB167,"*"&amp;'ICD codes-diseases'!$A$75&amp;"*"),"YES","NO")))</f>
        <v>YES</v>
      </c>
      <c r="AN167" s="1" t="str">
        <f>IF(COUNTIF(U167:AB167,"*"&amp;'ICD codes-diseases'!$A$76&amp;"*"),"YES",IF(COUNTIF(U167:AB167,"*"&amp;'ICD codes-diseases'!$A$77&amp;"*"),"YES",IF(COUNTIF(U167:AB167,"*"&amp;'ICD codes-diseases'!$A$78&amp;"*"),"YES","NO")))</f>
        <v>NO</v>
      </c>
      <c r="AO167" s="1" t="str">
        <f>IF(COUNTIF(U167:AB167,"*"&amp;'ICD codes-diseases'!$A$209&amp;"*"),"YES",IF(COUNTIF(U167:AB167,"*"&amp;'ICD codes-diseases'!$A$212&amp;"*"),"YES","NO"))</f>
        <v>NO</v>
      </c>
      <c r="AP167" s="1" t="str">
        <f>IF(COUNTIF(U167:AB167,"*"&amp;'ICD codes-diseases'!$A$47&amp;"*"),"YES",IF(COUNTIF(U167:AB167,"*"&amp;'ICD codes-diseases'!$A$48&amp;"*"),"YES",IF(COUNTIF(U167:AB167,"*"&amp;'ICD codes-diseases'!$A$49&amp;"*"),"YES",IF(COUNTIF(U167:AB167,"*"&amp;'ICD codes-diseases'!$A$50&amp;"*"),"YES",IF(COUNTIF(U167:AB167,"*"&amp;'ICD codes-diseases'!$A$52&amp;"*"),"YES",IF(COUNTIF(U167:AB167,"*"&amp;'ICD codes-diseases'!$A$53&amp;"*"),"YES",IF(COUNTIF(U167:AB167,"*"&amp;'ICD codes-diseases'!$A$54&amp;"*"),"YES",IF(COUNTIF(U167:AB167,"*"&amp;'ICD codes-diseases'!$A$55&amp;"*"),"YES",IF(COUNTIF(U167:AB167,"*"&amp;'ICD codes-diseases'!$A$56&amp;"*"),"YES",IF(COUNTIF(U167:AB167,"*"&amp;'ICD codes-diseases'!$A$57&amp;"*"),"YES",IF(COUNTIF(U167:AB167,"*"&amp;'ICD codes-diseases'!$A$58&amp;"*"),"YES",IF(COUNTIF(U167:AB167,"*"&amp;'ICD codes-diseases'!$A$60&amp;"*"),"YES",IF(COUNTIF(U167:AB167,"*"&amp;'ICD codes-diseases'!$A$61&amp;"*"),"YES","NO")))))))))))))</f>
        <v>NO</v>
      </c>
      <c r="AQ167" s="10" t="b">
        <f t="shared" si="25"/>
        <v>1</v>
      </c>
      <c r="AR167">
        <v>0</v>
      </c>
      <c r="AS167">
        <v>5</v>
      </c>
      <c r="AT167">
        <v>5</v>
      </c>
      <c r="AU167">
        <v>5</v>
      </c>
      <c r="AV167" t="b">
        <f t="shared" si="26"/>
        <v>0</v>
      </c>
      <c r="AW167">
        <v>0</v>
      </c>
      <c r="AX167">
        <v>95</v>
      </c>
      <c r="AY167">
        <v>55</v>
      </c>
      <c r="AZ167">
        <v>3</v>
      </c>
      <c r="BA167">
        <v>1</v>
      </c>
      <c r="BB167">
        <v>5</v>
      </c>
      <c r="BC167">
        <v>0</v>
      </c>
      <c r="BD167">
        <v>2</v>
      </c>
      <c r="BE167">
        <f t="shared" si="33"/>
        <v>2</v>
      </c>
      <c r="BF167" t="s">
        <v>37</v>
      </c>
      <c r="BG167" t="s">
        <v>38</v>
      </c>
      <c r="BH167">
        <f t="shared" si="34"/>
        <v>0</v>
      </c>
      <c r="BI167" t="s">
        <v>37</v>
      </c>
      <c r="BJ167" t="s">
        <v>37</v>
      </c>
      <c r="BK167" t="s">
        <v>37</v>
      </c>
      <c r="BL167" t="b">
        <v>1</v>
      </c>
      <c r="BM167" s="16">
        <v>4</v>
      </c>
      <c r="BN167" s="16">
        <v>4</v>
      </c>
      <c r="BO167" s="16">
        <v>4</v>
      </c>
      <c r="BP167" s="16">
        <v>4</v>
      </c>
      <c r="BQ167" s="16">
        <v>4</v>
      </c>
      <c r="BR167" s="16">
        <v>4</v>
      </c>
      <c r="BS167" s="16">
        <v>4</v>
      </c>
      <c r="BT167" s="16">
        <v>4</v>
      </c>
      <c r="BU167" s="16">
        <v>4</v>
      </c>
      <c r="BV167" s="16">
        <v>4</v>
      </c>
      <c r="BW167" s="16">
        <v>4</v>
      </c>
      <c r="BX167" s="16">
        <v>4</v>
      </c>
      <c r="BY167" s="16">
        <v>4</v>
      </c>
      <c r="BZ167" s="16">
        <v>4</v>
      </c>
      <c r="CA167" s="16">
        <v>4</v>
      </c>
      <c r="CB167" s="16">
        <v>4</v>
      </c>
      <c r="CC167" s="18">
        <v>4</v>
      </c>
      <c r="CD167" s="18">
        <v>4</v>
      </c>
      <c r="CE167" s="18">
        <v>5</v>
      </c>
      <c r="CF167" s="18">
        <v>4</v>
      </c>
      <c r="CG167" s="18">
        <v>4</v>
      </c>
      <c r="CH167" s="18">
        <v>4</v>
      </c>
      <c r="CI167" s="18">
        <v>4</v>
      </c>
      <c r="CJ167" s="18">
        <v>4</v>
      </c>
      <c r="CK167" s="18">
        <v>4</v>
      </c>
      <c r="CL167" s="18">
        <v>4</v>
      </c>
      <c r="CM167" s="18">
        <v>4</v>
      </c>
      <c r="CN167" s="18">
        <v>4</v>
      </c>
      <c r="CO167" s="18">
        <v>4</v>
      </c>
      <c r="CP167" s="18">
        <v>4</v>
      </c>
      <c r="CQ167" s="18">
        <v>4</v>
      </c>
      <c r="CR167" s="18">
        <v>4</v>
      </c>
      <c r="CS167">
        <f t="shared" si="27"/>
        <v>0</v>
      </c>
      <c r="CT167">
        <f t="shared" si="28"/>
        <v>32</v>
      </c>
      <c r="CU167">
        <f t="shared" si="29"/>
        <v>0</v>
      </c>
      <c r="CV167">
        <f t="shared" si="30"/>
        <v>32</v>
      </c>
      <c r="CW167">
        <v>2</v>
      </c>
      <c r="CX167">
        <v>2</v>
      </c>
      <c r="CY167">
        <v>2</v>
      </c>
      <c r="CZ167" t="b">
        <v>1</v>
      </c>
    </row>
    <row r="168" spans="1:104" x14ac:dyDescent="0.35">
      <c r="A168" s="10">
        <v>167</v>
      </c>
      <c r="B168" t="s">
        <v>435</v>
      </c>
      <c r="C168" s="1">
        <v>11709</v>
      </c>
      <c r="D168" s="9">
        <f t="shared" si="35"/>
        <v>87</v>
      </c>
      <c r="E168" s="9">
        <f t="shared" si="31"/>
        <v>4</v>
      </c>
      <c r="F168" s="1">
        <v>43511</v>
      </c>
      <c r="G168" s="3">
        <v>43592</v>
      </c>
      <c r="H168" s="12">
        <f t="shared" si="32"/>
        <v>2.7333333333333334</v>
      </c>
      <c r="I168">
        <v>5</v>
      </c>
      <c r="J168">
        <v>0</v>
      </c>
      <c r="K168">
        <f t="shared" si="24"/>
        <v>6</v>
      </c>
      <c r="L168" t="b">
        <v>0</v>
      </c>
      <c r="M168" t="b">
        <v>0</v>
      </c>
      <c r="N168" t="b">
        <v>0</v>
      </c>
      <c r="O168" t="b">
        <v>0</v>
      </c>
      <c r="P168" t="b">
        <v>0</v>
      </c>
      <c r="Q168" t="b">
        <v>0</v>
      </c>
      <c r="R168" t="b">
        <v>0</v>
      </c>
      <c r="S168" t="b">
        <v>1</v>
      </c>
      <c r="T168" t="b">
        <v>0</v>
      </c>
      <c r="U168" t="s">
        <v>131</v>
      </c>
      <c r="V168" t="s">
        <v>43</v>
      </c>
      <c r="W168" t="s">
        <v>40</v>
      </c>
      <c r="X168" t="s">
        <v>48</v>
      </c>
      <c r="Y168" t="s">
        <v>197</v>
      </c>
      <c r="Z168" t="s">
        <v>260</v>
      </c>
      <c r="AA168" t="s">
        <v>186</v>
      </c>
      <c r="AC168" s="11" t="str">
        <f>IF(OR(INDEX(U168='ICD-codes-stroke'!$A$1:$A$20,)),"1",IF(OR(INDEX(U168='ICD-codes-stroke'!$A$22:$A$35,)),"2",IF(OR(INDEX(U168='ICD-codes-stroke'!$A$37:$A$64,)),"3","")))</f>
        <v>3</v>
      </c>
      <c r="AD168" s="1" t="str">
        <f>IF(COUNTIF(U168:AB168,"*"&amp;'ICD codes-diseases'!$A$15&amp;"*"),"YES",IF(COUNTIF(U168:AB168,"*"&amp;'ICD codes-diseases'!$A$16&amp;"*"),"YES",IF(COUNTIF(U168:AB168,"*"&amp;'ICD codes-diseases'!$A$17&amp;"*"),"YES",IF(COUNTIF(U168:AB168,"*"&amp;'ICD codes-diseases'!$A$18&amp;"*"),"YES",IF(COUNTIF(U168:AB168,"*"&amp;'ICD codes-diseases'!$A$19&amp;"*"),"YES",IF(COUNTIF(U168:AB168,"*"&amp;'ICD codes-diseases'!$A$20&amp;"*"),"YES",IF(COUNTIF(U168:AB168,"*"&amp;'ICD codes-diseases'!$A$21&amp;"*"),"YES",IF(COUNTIF(U168:AB168,"*"&amp;'ICD codes-diseases'!$A$22&amp;"*"),"YES",IF(COUNTIF(U168:AB168,"*"&amp;'ICD codes-diseases'!$A$23&amp;"*"),"YES",IF(COUNTIF(U168:AB168,"*"&amp;'ICD codes-diseases'!$A$24&amp;"*"),"YES",IF(COUNTIF(U168:AB168,"*"&amp;'ICD codes-diseases'!$A$25&amp;"*"),"YES",IF(COUNTIF(U168:AB168,"*"&amp;'ICD codes-diseases'!$A$26&amp;"*"),"YES",IF(COUNTIF(U168:AB168,"*"&amp;'ICD codes-diseases'!$A$27&amp;"*"),"YES",IF(COUNTIF(U168:AB168,"*"&amp;'ICD codes-diseases'!$A$28&amp;"*"),"YES",IF(COUNTIF(U168:AB168,"*"&amp;'ICD codes-diseases'!$A$29&amp;"*"),"YES",IF(COUNTIF(U168:AB168,"*"&amp;'ICD codes-diseases'!$A$30&amp;"*"),"YES","NO"))))))))))))))))</f>
        <v>NO</v>
      </c>
      <c r="AE168" s="1" t="str">
        <f>IF(COUNTIF(U168:AB168,"*"&amp;'ICD codes-diseases'!$A$92&amp;"*"),"YES","NO")</f>
        <v>YES</v>
      </c>
      <c r="AF168" s="10" t="str">
        <f>IF(COUNTIF(U168:AB168,"*"&amp;'ICD codes-diseases'!$A$34&amp;"*"),"YES",IF(COUNTIF(U168:AB168,"*"&amp;'ICD codes-diseases'!$A$35&amp;"*"),"YES",IF(COUNTIF(U168:AB168,"*"&amp;'ICD codes-diseases'!$A$36&amp;"*"),"YES",IF(COUNTIF(U168:AB168,"*"&amp;'ICD codes-diseases'!$A$37&amp;"*"),"YES",IF(COUNTIF(U168:AB168,"*"&amp;'ICD codes-diseases'!$A$38&amp;"*"),"YES",IF(COUNTIF(U168:AB168,"*"&amp;'ICD codes-diseases'!$A$39&amp;"*"),"YES","NO"))))))</f>
        <v>NO</v>
      </c>
      <c r="AG168" s="1" t="str">
        <f>IF(COUNTIF(U168:AB168,'ICD codes-diseases'!$A$113),"YES","NO")</f>
        <v>NO</v>
      </c>
      <c r="AH168" s="1" t="str">
        <f>IF(COUNTIF(U168:AB168,"*"&amp;'ICD codes-diseases'!$A$96&amp;"*"),"YES",IF(COUNTIF(U168:AB168,"*"&amp;'ICD codes-diseases'!$A$97&amp;"*"),"YES",IF(COUNTIF(U168:AB168,"*"&amp;'ICD codes-diseases'!$A$98&amp;"*"),"YES",IF(COUNTIF(U168:AB168,"*"&amp;'ICD codes-diseases'!$A$99&amp;"*"),"YES",IF(COUNTIF(U168:AB168,"*"&amp;'ICD codes-diseases'!$A$100&amp;"*"),"YES",IF(COUNTIF(U168:AB168,"*"&amp;'ICD codes-diseases'!$A$101&amp;"*"),"YES",IF(COUNTIF(U168:AB168,"*"&amp;'ICD codes-diseases'!$A$102&amp;"*"),"YES",IF(COUNTIF(U168:AB168,"*"&amp;'ICD codes-diseases'!$A$103&amp;"*"),"YES","NO"))))))))</f>
        <v>NO</v>
      </c>
      <c r="AI168" s="1" t="str">
        <f>IF(COUNTIF(U168:AB168,"*"&amp;'ICD codes-diseases'!$A$116&amp;"*"),"YES",IF(COUNTIF(U168:AB168,"*"&amp;'ICD codes-diseases'!$A$117&amp;"*"),"YES","NO"))</f>
        <v>YES</v>
      </c>
      <c r="AJ168" s="1" t="str">
        <f>IF(COUNTIF(U168:AB168,"*"&amp;'ICD codes-diseases'!$A$206&amp;"*"),"YES","NO")</f>
        <v>NO</v>
      </c>
      <c r="AK168" s="1" t="str">
        <f>IF(COUNTIF(U168:AB168,"*"&amp;'ICD codes-diseases'!$A$217&amp;"*"),"YES","NO")</f>
        <v>NO</v>
      </c>
      <c r="AL168" s="1" t="str">
        <f>IF(COUNTIF(U168:AB168,"*"&amp;'ICD codes-diseases'!$A$216&amp;"*"),"YES","NO")</f>
        <v>NO</v>
      </c>
      <c r="AM168" s="1" t="str">
        <f>IF(COUNTIF(U168:AB168,"*"&amp;'ICD codes-diseases'!$A$73&amp;"*"),"YES",IF(COUNTIF(U168:AB168,"*"&amp;'ICD codes-diseases'!$A$74&amp;"*"),"YES",IF(COUNTIF(U168:AB168,"*"&amp;'ICD codes-diseases'!$A$75&amp;"*"),"YES","NO")))</f>
        <v>YES</v>
      </c>
      <c r="AN168" s="1" t="str">
        <f>IF(COUNTIF(U168:AB168,"*"&amp;'ICD codes-diseases'!$A$76&amp;"*"),"YES",IF(COUNTIF(U168:AB168,"*"&amp;'ICD codes-diseases'!$A$77&amp;"*"),"YES",IF(COUNTIF(U168:AB168,"*"&amp;'ICD codes-diseases'!$A$78&amp;"*"),"YES","NO")))</f>
        <v>NO</v>
      </c>
      <c r="AO168" s="1" t="str">
        <f>IF(COUNTIF(U168:AB168,"*"&amp;'ICD codes-diseases'!$A$209&amp;"*"),"YES",IF(COUNTIF(U168:AB168,"*"&amp;'ICD codes-diseases'!$A$212&amp;"*"),"YES","NO"))</f>
        <v>NO</v>
      </c>
      <c r="AP168" s="1" t="str">
        <f>IF(COUNTIF(U168:AB168,"*"&amp;'ICD codes-diseases'!$A$47&amp;"*"),"YES",IF(COUNTIF(U168:AB168,"*"&amp;'ICD codes-diseases'!$A$48&amp;"*"),"YES",IF(COUNTIF(U168:AB168,"*"&amp;'ICD codes-diseases'!$A$49&amp;"*"),"YES",IF(COUNTIF(U168:AB168,"*"&amp;'ICD codes-diseases'!$A$50&amp;"*"),"YES",IF(COUNTIF(U168:AB168,"*"&amp;'ICD codes-diseases'!$A$52&amp;"*"),"YES",IF(COUNTIF(U168:AB168,"*"&amp;'ICD codes-diseases'!$A$53&amp;"*"),"YES",IF(COUNTIF(U168:AB168,"*"&amp;'ICD codes-diseases'!$A$54&amp;"*"),"YES",IF(COUNTIF(U168:AB168,"*"&amp;'ICD codes-diseases'!$A$55&amp;"*"),"YES",IF(COUNTIF(U168:AB168,"*"&amp;'ICD codes-diseases'!$A$56&amp;"*"),"YES",IF(COUNTIF(U168:AB168,"*"&amp;'ICD codes-diseases'!$A$57&amp;"*"),"YES",IF(COUNTIF(U168:AB168,"*"&amp;'ICD codes-diseases'!$A$58&amp;"*"),"YES",IF(COUNTIF(U168:AB168,"*"&amp;'ICD codes-diseases'!$A$60&amp;"*"),"YES",IF(COUNTIF(U168:AB168,"*"&amp;'ICD codes-diseases'!$A$61&amp;"*"),"YES","NO")))))))))))))</f>
        <v>NO</v>
      </c>
      <c r="AQ168" s="10" t="b">
        <f t="shared" si="25"/>
        <v>0</v>
      </c>
      <c r="AR168">
        <v>5</v>
      </c>
      <c r="AS168">
        <v>5</v>
      </c>
      <c r="AT168">
        <v>5</v>
      </c>
      <c r="AU168">
        <v>5</v>
      </c>
      <c r="AV168" t="b">
        <f t="shared" si="26"/>
        <v>1</v>
      </c>
      <c r="AW168">
        <v>1</v>
      </c>
      <c r="AX168">
        <v>61</v>
      </c>
      <c r="AY168">
        <v>40</v>
      </c>
      <c r="AZ168">
        <v>2</v>
      </c>
      <c r="BA168">
        <v>3</v>
      </c>
      <c r="BB168">
        <v>1</v>
      </c>
      <c r="BC168">
        <v>1</v>
      </c>
      <c r="BD168">
        <v>1</v>
      </c>
      <c r="BE168">
        <f t="shared" si="33"/>
        <v>2</v>
      </c>
      <c r="BF168" t="s">
        <v>37</v>
      </c>
      <c r="BG168" t="s">
        <v>38</v>
      </c>
      <c r="BH168">
        <f t="shared" si="34"/>
        <v>2</v>
      </c>
      <c r="BI168" t="s">
        <v>37</v>
      </c>
      <c r="BJ168" t="s">
        <v>38</v>
      </c>
      <c r="BK168" t="s">
        <v>37</v>
      </c>
      <c r="BL168" t="b">
        <v>1</v>
      </c>
      <c r="BM168" s="16">
        <v>4</v>
      </c>
      <c r="BN168" s="16">
        <v>4</v>
      </c>
      <c r="BO168" s="16">
        <v>4</v>
      </c>
      <c r="BP168" s="16">
        <v>4</v>
      </c>
      <c r="BQ168" s="16">
        <v>4</v>
      </c>
      <c r="BR168" s="16">
        <v>5</v>
      </c>
      <c r="BS168" s="16">
        <v>4</v>
      </c>
      <c r="BT168" s="16">
        <v>4</v>
      </c>
      <c r="BU168" s="16">
        <v>4</v>
      </c>
      <c r="BV168" s="16">
        <v>4</v>
      </c>
      <c r="BW168" s="16">
        <v>4</v>
      </c>
      <c r="BX168" s="16">
        <v>4</v>
      </c>
      <c r="BY168" s="16">
        <v>4</v>
      </c>
      <c r="BZ168" s="16">
        <v>4</v>
      </c>
      <c r="CA168" s="16">
        <v>4</v>
      </c>
      <c r="CB168" s="16">
        <v>4</v>
      </c>
      <c r="CC168" s="18">
        <v>4</v>
      </c>
      <c r="CD168" s="18">
        <v>5</v>
      </c>
      <c r="CE168" s="18">
        <v>7</v>
      </c>
      <c r="CF168" s="18">
        <v>7</v>
      </c>
      <c r="CG168" s="18">
        <v>7</v>
      </c>
      <c r="CH168" s="18">
        <v>4</v>
      </c>
      <c r="CI168" s="18">
        <v>7</v>
      </c>
      <c r="CJ168" s="18">
        <v>4</v>
      </c>
      <c r="CK168" s="18">
        <v>4</v>
      </c>
      <c r="CL168" s="18">
        <v>7</v>
      </c>
      <c r="CM168" s="18">
        <v>7</v>
      </c>
      <c r="CN168" s="18">
        <v>4</v>
      </c>
      <c r="CO168" s="18">
        <v>4</v>
      </c>
      <c r="CP168" s="18">
        <v>4</v>
      </c>
      <c r="CQ168" s="18">
        <v>4</v>
      </c>
      <c r="CR168" s="18">
        <v>4</v>
      </c>
      <c r="CS168">
        <f t="shared" si="27"/>
        <v>0</v>
      </c>
      <c r="CT168">
        <f t="shared" si="28"/>
        <v>26</v>
      </c>
      <c r="CU168">
        <f t="shared" si="29"/>
        <v>0</v>
      </c>
      <c r="CV168">
        <f t="shared" si="30"/>
        <v>26</v>
      </c>
      <c r="CW168">
        <v>2</v>
      </c>
      <c r="CX168">
        <v>0</v>
      </c>
      <c r="CY168">
        <v>4</v>
      </c>
      <c r="CZ168" t="b">
        <v>1</v>
      </c>
    </row>
    <row r="169" spans="1:104" x14ac:dyDescent="0.35">
      <c r="A169" s="10">
        <v>168</v>
      </c>
      <c r="B169" t="s">
        <v>436</v>
      </c>
      <c r="C169" s="1">
        <v>21776</v>
      </c>
      <c r="D169" s="9">
        <f t="shared" si="35"/>
        <v>59</v>
      </c>
      <c r="E169" s="9">
        <f t="shared" si="31"/>
        <v>2</v>
      </c>
      <c r="F169" s="1">
        <v>43561</v>
      </c>
      <c r="G169" s="3">
        <v>43594</v>
      </c>
      <c r="H169" s="12">
        <f t="shared" si="32"/>
        <v>1.0999999999999999</v>
      </c>
      <c r="I169">
        <v>3</v>
      </c>
      <c r="J169">
        <v>0</v>
      </c>
      <c r="K169">
        <f t="shared" si="24"/>
        <v>1</v>
      </c>
      <c r="L169" t="b">
        <v>1</v>
      </c>
      <c r="M169" t="b">
        <v>0</v>
      </c>
      <c r="N169" t="b">
        <v>0</v>
      </c>
      <c r="O169" t="b">
        <v>0</v>
      </c>
      <c r="P169" t="b">
        <v>0</v>
      </c>
      <c r="Q169" t="b">
        <v>0</v>
      </c>
      <c r="R169" t="b">
        <v>0</v>
      </c>
      <c r="S169" t="b">
        <v>0</v>
      </c>
      <c r="T169" t="b">
        <v>0</v>
      </c>
      <c r="U169" t="s">
        <v>49</v>
      </c>
      <c r="V169" t="s">
        <v>60</v>
      </c>
      <c r="W169" t="s">
        <v>43</v>
      </c>
      <c r="X169" t="s">
        <v>46</v>
      </c>
      <c r="Y169" t="s">
        <v>48</v>
      </c>
      <c r="Z169" t="s">
        <v>90</v>
      </c>
      <c r="AC169" s="11" t="str">
        <f>IF(OR(INDEX(U169='ICD-codes-stroke'!$A$1:$A$20,)),"1",IF(OR(INDEX(U169='ICD-codes-stroke'!$A$22:$A$35,)),"2",IF(OR(INDEX(U169='ICD-codes-stroke'!$A$37:$A$64,)),"3","")))</f>
        <v>3</v>
      </c>
      <c r="AD169" s="1" t="str">
        <f>IF(COUNTIF(U169:AB169,"*"&amp;'ICD codes-diseases'!$A$15&amp;"*"),"YES",IF(COUNTIF(U169:AB169,"*"&amp;'ICD codes-diseases'!$A$16&amp;"*"),"YES",IF(COUNTIF(U169:AB169,"*"&amp;'ICD codes-diseases'!$A$17&amp;"*"),"YES",IF(COUNTIF(U169:AB169,"*"&amp;'ICD codes-diseases'!$A$18&amp;"*"),"YES",IF(COUNTIF(U169:AB169,"*"&amp;'ICD codes-diseases'!$A$19&amp;"*"),"YES",IF(COUNTIF(U169:AB169,"*"&amp;'ICD codes-diseases'!$A$20&amp;"*"),"YES",IF(COUNTIF(U169:AB169,"*"&amp;'ICD codes-diseases'!$A$21&amp;"*"),"YES",IF(COUNTIF(U169:AB169,"*"&amp;'ICD codes-diseases'!$A$22&amp;"*"),"YES",IF(COUNTIF(U169:AB169,"*"&amp;'ICD codes-diseases'!$A$23&amp;"*"),"YES",IF(COUNTIF(U169:AB169,"*"&amp;'ICD codes-diseases'!$A$24&amp;"*"),"YES",IF(COUNTIF(U169:AB169,"*"&amp;'ICD codes-diseases'!$A$25&amp;"*"),"YES",IF(COUNTIF(U169:AB169,"*"&amp;'ICD codes-diseases'!$A$26&amp;"*"),"YES",IF(COUNTIF(U169:AB169,"*"&amp;'ICD codes-diseases'!$A$27&amp;"*"),"YES",IF(COUNTIF(U169:AB169,"*"&amp;'ICD codes-diseases'!$A$28&amp;"*"),"YES",IF(COUNTIF(U169:AB169,"*"&amp;'ICD codes-diseases'!$A$29&amp;"*"),"YES",IF(COUNTIF(U169:AB169,"*"&amp;'ICD codes-diseases'!$A$30&amp;"*"),"YES","NO"))))))))))))))))</f>
        <v>NO</v>
      </c>
      <c r="AE169" s="1" t="str">
        <f>IF(COUNTIF(U169:AB169,"*"&amp;'ICD codes-diseases'!$A$92&amp;"*"),"YES","NO")</f>
        <v>YES</v>
      </c>
      <c r="AF169" s="10" t="str">
        <f>IF(COUNTIF(U169:AB169,"*"&amp;'ICD codes-diseases'!$A$34&amp;"*"),"YES",IF(COUNTIF(U169:AB169,"*"&amp;'ICD codes-diseases'!$A$35&amp;"*"),"YES",IF(COUNTIF(U169:AB169,"*"&amp;'ICD codes-diseases'!$A$36&amp;"*"),"YES",IF(COUNTIF(U169:AB169,"*"&amp;'ICD codes-diseases'!$A$37&amp;"*"),"YES",IF(COUNTIF(U169:AB169,"*"&amp;'ICD codes-diseases'!$A$38&amp;"*"),"YES",IF(COUNTIF(U169:AB169,"*"&amp;'ICD codes-diseases'!$A$39&amp;"*"),"YES","NO"))))))</f>
        <v>NO</v>
      </c>
      <c r="AG169" s="1" t="str">
        <f>IF(COUNTIF(U169:AB169,'ICD codes-diseases'!$A$113),"YES","NO")</f>
        <v>YES</v>
      </c>
      <c r="AH169" s="1" t="str">
        <f>IF(COUNTIF(U169:AB169,"*"&amp;'ICD codes-diseases'!$A$96&amp;"*"),"YES",IF(COUNTIF(U169:AB169,"*"&amp;'ICD codes-diseases'!$A$97&amp;"*"),"YES",IF(COUNTIF(U169:AB169,"*"&amp;'ICD codes-diseases'!$A$98&amp;"*"),"YES",IF(COUNTIF(U169:AB169,"*"&amp;'ICD codes-diseases'!$A$99&amp;"*"),"YES",IF(COUNTIF(U169:AB169,"*"&amp;'ICD codes-diseases'!$A$100&amp;"*"),"YES",IF(COUNTIF(U169:AB169,"*"&amp;'ICD codes-diseases'!$A$101&amp;"*"),"YES",IF(COUNTIF(U169:AB169,"*"&amp;'ICD codes-diseases'!$A$102&amp;"*"),"YES",IF(COUNTIF(U169:AB169,"*"&amp;'ICD codes-diseases'!$A$103&amp;"*"),"YES","NO"))))))))</f>
        <v>NO</v>
      </c>
      <c r="AI169" s="1" t="str">
        <f>IF(COUNTIF(U169:AB169,"*"&amp;'ICD codes-diseases'!$A$116&amp;"*"),"YES",IF(COUNTIF(U169:AB169,"*"&amp;'ICD codes-diseases'!$A$117&amp;"*"),"YES","NO"))</f>
        <v>NO</v>
      </c>
      <c r="AJ169" s="1" t="str">
        <f>IF(COUNTIF(U169:AB169,"*"&amp;'ICD codes-diseases'!$A$206&amp;"*"),"YES","NO")</f>
        <v>NO</v>
      </c>
      <c r="AK169" s="1" t="str">
        <f>IF(COUNTIF(U169:AB169,"*"&amp;'ICD codes-diseases'!$A$217&amp;"*"),"YES","NO")</f>
        <v>NO</v>
      </c>
      <c r="AL169" s="1" t="str">
        <f>IF(COUNTIF(U169:AB169,"*"&amp;'ICD codes-diseases'!$A$216&amp;"*"),"YES","NO")</f>
        <v>NO</v>
      </c>
      <c r="AM169" s="1" t="str">
        <f>IF(COUNTIF(U169:AB169,"*"&amp;'ICD codes-diseases'!$A$73&amp;"*"),"YES",IF(COUNTIF(U169:AB169,"*"&amp;'ICD codes-diseases'!$A$74&amp;"*"),"YES",IF(COUNTIF(U169:AB169,"*"&amp;'ICD codes-diseases'!$A$75&amp;"*"),"YES","NO")))</f>
        <v>YES</v>
      </c>
      <c r="AN169" s="1" t="str">
        <f>IF(COUNTIF(U169:AB169,"*"&amp;'ICD codes-diseases'!$A$76&amp;"*"),"YES",IF(COUNTIF(U169:AB169,"*"&amp;'ICD codes-diseases'!$A$77&amp;"*"),"YES",IF(COUNTIF(U169:AB169,"*"&amp;'ICD codes-diseases'!$A$78&amp;"*"),"YES","NO")))</f>
        <v>NO</v>
      </c>
      <c r="AO169" s="1" t="str">
        <f>IF(COUNTIF(U169:AB169,"*"&amp;'ICD codes-diseases'!$A$209&amp;"*"),"YES",IF(COUNTIF(U169:AB169,"*"&amp;'ICD codes-diseases'!$A$212&amp;"*"),"YES","NO"))</f>
        <v>NO</v>
      </c>
      <c r="AP169" s="1" t="str">
        <f>IF(COUNTIF(U169:AB169,"*"&amp;'ICD codes-diseases'!$A$47&amp;"*"),"YES",IF(COUNTIF(U169:AB169,"*"&amp;'ICD codes-diseases'!$A$48&amp;"*"),"YES",IF(COUNTIF(U169:AB169,"*"&amp;'ICD codes-diseases'!$A$49&amp;"*"),"YES",IF(COUNTIF(U169:AB169,"*"&amp;'ICD codes-diseases'!$A$50&amp;"*"),"YES",IF(COUNTIF(U169:AB169,"*"&amp;'ICD codes-diseases'!$A$52&amp;"*"),"YES",IF(COUNTIF(U169:AB169,"*"&amp;'ICD codes-diseases'!$A$53&amp;"*"),"YES",IF(COUNTIF(U169:AB169,"*"&amp;'ICD codes-diseases'!$A$54&amp;"*"),"YES",IF(COUNTIF(U169:AB169,"*"&amp;'ICD codes-diseases'!$A$55&amp;"*"),"YES",IF(COUNTIF(U169:AB169,"*"&amp;'ICD codes-diseases'!$A$56&amp;"*"),"YES",IF(COUNTIF(U169:AB169,"*"&amp;'ICD codes-diseases'!$A$57&amp;"*"),"YES",IF(COUNTIF(U169:AB169,"*"&amp;'ICD codes-diseases'!$A$58&amp;"*"),"YES",IF(COUNTIF(U169:AB169,"*"&amp;'ICD codes-diseases'!$A$60&amp;"*"),"YES",IF(COUNTIF(U169:AB169,"*"&amp;'ICD codes-diseases'!$A$61&amp;"*"),"YES","NO")))))))))))))</f>
        <v>NO</v>
      </c>
      <c r="AQ169" s="10" t="b">
        <f t="shared" si="25"/>
        <v>1</v>
      </c>
      <c r="AR169">
        <v>0</v>
      </c>
      <c r="AS169">
        <v>5</v>
      </c>
      <c r="AT169">
        <v>5</v>
      </c>
      <c r="AU169">
        <v>5</v>
      </c>
      <c r="AV169" t="b">
        <f t="shared" si="26"/>
        <v>1</v>
      </c>
      <c r="AW169">
        <v>4</v>
      </c>
      <c r="AX169">
        <v>62</v>
      </c>
      <c r="AY169">
        <v>20</v>
      </c>
      <c r="AZ169">
        <v>1</v>
      </c>
      <c r="BA169">
        <v>1</v>
      </c>
      <c r="BB169">
        <v>5</v>
      </c>
      <c r="BC169">
        <v>0</v>
      </c>
      <c r="BD169">
        <v>3</v>
      </c>
      <c r="BE169">
        <f t="shared" si="33"/>
        <v>2</v>
      </c>
      <c r="BF169" t="s">
        <v>37</v>
      </c>
      <c r="BG169" t="s">
        <v>38</v>
      </c>
      <c r="BH169">
        <f t="shared" si="34"/>
        <v>2</v>
      </c>
      <c r="BI169" t="s">
        <v>37</v>
      </c>
      <c r="BJ169" t="s">
        <v>38</v>
      </c>
      <c r="BK169" t="s">
        <v>37</v>
      </c>
      <c r="BL169" t="b">
        <v>0</v>
      </c>
      <c r="BM169" s="16">
        <v>4</v>
      </c>
      <c r="BN169" s="16">
        <v>4</v>
      </c>
      <c r="BO169" s="16">
        <v>4</v>
      </c>
      <c r="BP169" s="16">
        <v>4</v>
      </c>
      <c r="BQ169" s="16">
        <v>0</v>
      </c>
      <c r="BR169" s="16">
        <v>4</v>
      </c>
      <c r="BS169" s="16">
        <v>4</v>
      </c>
      <c r="BT169" s="16">
        <v>4</v>
      </c>
      <c r="BU169" s="16">
        <v>0</v>
      </c>
      <c r="BV169" s="16">
        <v>4</v>
      </c>
      <c r="BW169" s="16">
        <v>1</v>
      </c>
      <c r="BX169" s="16">
        <v>4</v>
      </c>
      <c r="BY169" s="16">
        <v>4</v>
      </c>
      <c r="BZ169" s="16">
        <v>4</v>
      </c>
      <c r="CA169" s="16">
        <v>1</v>
      </c>
      <c r="CB169" s="16">
        <v>4</v>
      </c>
      <c r="CC169" s="18">
        <v>0</v>
      </c>
      <c r="CD169" s="18">
        <v>0</v>
      </c>
      <c r="CE169" s="18">
        <v>0</v>
      </c>
      <c r="CF169" s="18">
        <v>0</v>
      </c>
      <c r="CG169" s="18">
        <v>4</v>
      </c>
      <c r="CH169" s="18">
        <v>4</v>
      </c>
      <c r="CI169" s="18">
        <v>4</v>
      </c>
      <c r="CJ169" s="18">
        <v>4</v>
      </c>
      <c r="CK169" s="18">
        <v>0</v>
      </c>
      <c r="CL169" s="18">
        <v>0</v>
      </c>
      <c r="CM169" s="18">
        <v>0</v>
      </c>
      <c r="CN169" s="18">
        <v>0</v>
      </c>
      <c r="CO169" s="18">
        <v>4</v>
      </c>
      <c r="CP169" s="18">
        <v>4</v>
      </c>
      <c r="CQ169" s="18">
        <v>4</v>
      </c>
      <c r="CR169" s="18">
        <v>4</v>
      </c>
      <c r="CS169">
        <f t="shared" si="27"/>
        <v>2</v>
      </c>
      <c r="CT169">
        <f t="shared" si="28"/>
        <v>20</v>
      </c>
      <c r="CU169">
        <f t="shared" si="29"/>
        <v>0</v>
      </c>
      <c r="CV169">
        <f t="shared" si="30"/>
        <v>22</v>
      </c>
      <c r="CW169">
        <v>0</v>
      </c>
      <c r="CX169">
        <v>0</v>
      </c>
      <c r="CY169">
        <v>4</v>
      </c>
      <c r="CZ169" t="b">
        <v>1</v>
      </c>
    </row>
    <row r="170" spans="1:104" x14ac:dyDescent="0.35">
      <c r="A170" s="10">
        <v>169</v>
      </c>
      <c r="B170" t="s">
        <v>436</v>
      </c>
      <c r="C170" s="1">
        <v>23568</v>
      </c>
      <c r="D170" s="9">
        <f t="shared" si="35"/>
        <v>54</v>
      </c>
      <c r="E170" s="9">
        <f t="shared" si="31"/>
        <v>2</v>
      </c>
      <c r="F170" s="1">
        <v>43525</v>
      </c>
      <c r="G170" s="3">
        <v>43598</v>
      </c>
      <c r="H170" s="12">
        <f t="shared" si="32"/>
        <v>2.4000000000000004</v>
      </c>
      <c r="I170">
        <v>4</v>
      </c>
      <c r="J170">
        <v>2</v>
      </c>
      <c r="K170">
        <f t="shared" si="24"/>
        <v>1</v>
      </c>
      <c r="L170" t="b">
        <v>1</v>
      </c>
      <c r="M170" t="b">
        <v>0</v>
      </c>
      <c r="N170" t="b">
        <v>0</v>
      </c>
      <c r="O170" t="b">
        <v>0</v>
      </c>
      <c r="P170" t="b">
        <v>0</v>
      </c>
      <c r="Q170" t="b">
        <v>0</v>
      </c>
      <c r="R170" t="b">
        <v>0</v>
      </c>
      <c r="S170" t="b">
        <v>0</v>
      </c>
      <c r="T170" t="b">
        <v>0</v>
      </c>
      <c r="U170" t="s">
        <v>137</v>
      </c>
      <c r="V170" t="s">
        <v>59</v>
      </c>
      <c r="W170" t="s">
        <v>90</v>
      </c>
      <c r="X170" t="s">
        <v>48</v>
      </c>
      <c r="Y170" t="s">
        <v>81</v>
      </c>
      <c r="Z170" t="s">
        <v>104</v>
      </c>
      <c r="AC170" s="11" t="str">
        <f>IF(OR(INDEX(U170='ICD-codes-stroke'!$A$1:$A$20,)),"1",IF(OR(INDEX(U170='ICD-codes-stroke'!$A$22:$A$35,)),"2",IF(OR(INDEX(U170='ICD-codes-stroke'!$A$37:$A$64,)),"3","")))</f>
        <v>3</v>
      </c>
      <c r="AD170" s="1" t="str">
        <f>IF(COUNTIF(U170:AB170,"*"&amp;'ICD codes-diseases'!$A$15&amp;"*"),"YES",IF(COUNTIF(U170:AB170,"*"&amp;'ICD codes-diseases'!$A$16&amp;"*"),"YES",IF(COUNTIF(U170:AB170,"*"&amp;'ICD codes-diseases'!$A$17&amp;"*"),"YES",IF(COUNTIF(U170:AB170,"*"&amp;'ICD codes-diseases'!$A$18&amp;"*"),"YES",IF(COUNTIF(U170:AB170,"*"&amp;'ICD codes-diseases'!$A$19&amp;"*"),"YES",IF(COUNTIF(U170:AB170,"*"&amp;'ICD codes-diseases'!$A$20&amp;"*"),"YES",IF(COUNTIF(U170:AB170,"*"&amp;'ICD codes-diseases'!$A$21&amp;"*"),"YES",IF(COUNTIF(U170:AB170,"*"&amp;'ICD codes-diseases'!$A$22&amp;"*"),"YES",IF(COUNTIF(U170:AB170,"*"&amp;'ICD codes-diseases'!$A$23&amp;"*"),"YES",IF(COUNTIF(U170:AB170,"*"&amp;'ICD codes-diseases'!$A$24&amp;"*"),"YES",IF(COUNTIF(U170:AB170,"*"&amp;'ICD codes-diseases'!$A$25&amp;"*"),"YES",IF(COUNTIF(U170:AB170,"*"&amp;'ICD codes-diseases'!$A$26&amp;"*"),"YES",IF(COUNTIF(U170:AB170,"*"&amp;'ICD codes-diseases'!$A$27&amp;"*"),"YES",IF(COUNTIF(U170:AB170,"*"&amp;'ICD codes-diseases'!$A$28&amp;"*"),"YES",IF(COUNTIF(U170:AB170,"*"&amp;'ICD codes-diseases'!$A$29&amp;"*"),"YES",IF(COUNTIF(U170:AB170,"*"&amp;'ICD codes-diseases'!$A$30&amp;"*"),"YES","NO"))))))))))))))))</f>
        <v>YES</v>
      </c>
      <c r="AE170" s="1" t="str">
        <f>IF(COUNTIF(U170:AB170,"*"&amp;'ICD codes-diseases'!$A$92&amp;"*"),"YES","NO")</f>
        <v>YES</v>
      </c>
      <c r="AF170" s="10" t="str">
        <f>IF(COUNTIF(U170:AB170,"*"&amp;'ICD codes-diseases'!$A$34&amp;"*"),"YES",IF(COUNTIF(U170:AB170,"*"&amp;'ICD codes-diseases'!$A$35&amp;"*"),"YES",IF(COUNTIF(U170:AB170,"*"&amp;'ICD codes-diseases'!$A$36&amp;"*"),"YES",IF(COUNTIF(U170:AB170,"*"&amp;'ICD codes-diseases'!$A$37&amp;"*"),"YES",IF(COUNTIF(U170:AB170,"*"&amp;'ICD codes-diseases'!$A$38&amp;"*"),"YES",IF(COUNTIF(U170:AB170,"*"&amp;'ICD codes-diseases'!$A$39&amp;"*"),"YES","NO"))))))</f>
        <v>NO</v>
      </c>
      <c r="AG170" s="1" t="str">
        <f>IF(COUNTIF(U170:AB170,'ICD codes-diseases'!$A$113),"YES","NO")</f>
        <v>YES</v>
      </c>
      <c r="AH170" s="1" t="str">
        <f>IF(COUNTIF(U170:AB170,"*"&amp;'ICD codes-diseases'!$A$96&amp;"*"),"YES",IF(COUNTIF(U170:AB170,"*"&amp;'ICD codes-diseases'!$A$97&amp;"*"),"YES",IF(COUNTIF(U170:AB170,"*"&amp;'ICD codes-diseases'!$A$98&amp;"*"),"YES",IF(COUNTIF(U170:AB170,"*"&amp;'ICD codes-diseases'!$A$99&amp;"*"),"YES",IF(COUNTIF(U170:AB170,"*"&amp;'ICD codes-diseases'!$A$100&amp;"*"),"YES",IF(COUNTIF(U170:AB170,"*"&amp;'ICD codes-diseases'!$A$101&amp;"*"),"YES",IF(COUNTIF(U170:AB170,"*"&amp;'ICD codes-diseases'!$A$102&amp;"*"),"YES",IF(COUNTIF(U170:AB170,"*"&amp;'ICD codes-diseases'!$A$103&amp;"*"),"YES","NO"))))))))</f>
        <v>NO</v>
      </c>
      <c r="AI170" s="1" t="str">
        <f>IF(COUNTIF(U170:AB170,"*"&amp;'ICD codes-diseases'!$A$116&amp;"*"),"YES",IF(COUNTIF(U170:AB170,"*"&amp;'ICD codes-diseases'!$A$117&amp;"*"),"YES","NO"))</f>
        <v>NO</v>
      </c>
      <c r="AJ170" s="1" t="str">
        <f>IF(COUNTIF(U170:AB170,"*"&amp;'ICD codes-diseases'!$A$206&amp;"*"),"YES","NO")</f>
        <v>NO</v>
      </c>
      <c r="AK170" s="1" t="str">
        <f>IF(COUNTIF(U170:AB170,"*"&amp;'ICD codes-diseases'!$A$217&amp;"*"),"YES","NO")</f>
        <v>NO</v>
      </c>
      <c r="AL170" s="1" t="str">
        <f>IF(COUNTIF(U170:AB170,"*"&amp;'ICD codes-diseases'!$A$216&amp;"*"),"YES","NO")</f>
        <v>YES</v>
      </c>
      <c r="AM170" s="1" t="str">
        <f>IF(COUNTIF(U170:AB170,"*"&amp;'ICD codes-diseases'!$A$73&amp;"*"),"YES",IF(COUNTIF(U170:AB170,"*"&amp;'ICD codes-diseases'!$A$74&amp;"*"),"YES",IF(COUNTIF(U170:AB170,"*"&amp;'ICD codes-diseases'!$A$75&amp;"*"),"YES","NO")))</f>
        <v>NO</v>
      </c>
      <c r="AN170" s="1" t="str">
        <f>IF(COUNTIF(U170:AB170,"*"&amp;'ICD codes-diseases'!$A$76&amp;"*"),"YES",IF(COUNTIF(U170:AB170,"*"&amp;'ICD codes-diseases'!$A$77&amp;"*"),"YES",IF(COUNTIF(U170:AB170,"*"&amp;'ICD codes-diseases'!$A$78&amp;"*"),"YES","NO")))</f>
        <v>NO</v>
      </c>
      <c r="AO170" s="1" t="str">
        <f>IF(COUNTIF(U170:AB170,"*"&amp;'ICD codes-diseases'!$A$209&amp;"*"),"YES",IF(COUNTIF(U170:AB170,"*"&amp;'ICD codes-diseases'!$A$212&amp;"*"),"YES","NO"))</f>
        <v>NO</v>
      </c>
      <c r="AP170" s="1" t="str">
        <f>IF(COUNTIF(U170:AB170,"*"&amp;'ICD codes-diseases'!$A$47&amp;"*"),"YES",IF(COUNTIF(U170:AB170,"*"&amp;'ICD codes-diseases'!$A$48&amp;"*"),"YES",IF(COUNTIF(U170:AB170,"*"&amp;'ICD codes-diseases'!$A$49&amp;"*"),"YES",IF(COUNTIF(U170:AB170,"*"&amp;'ICD codes-diseases'!$A$50&amp;"*"),"YES",IF(COUNTIF(U170:AB170,"*"&amp;'ICD codes-diseases'!$A$52&amp;"*"),"YES",IF(COUNTIF(U170:AB170,"*"&amp;'ICD codes-diseases'!$A$53&amp;"*"),"YES",IF(COUNTIF(U170:AB170,"*"&amp;'ICD codes-diseases'!$A$54&amp;"*"),"YES",IF(COUNTIF(U170:AB170,"*"&amp;'ICD codes-diseases'!$A$55&amp;"*"),"YES",IF(COUNTIF(U170:AB170,"*"&amp;'ICD codes-diseases'!$A$56&amp;"*"),"YES",IF(COUNTIF(U170:AB170,"*"&amp;'ICD codes-diseases'!$A$57&amp;"*"),"YES",IF(COUNTIF(U170:AB170,"*"&amp;'ICD codes-diseases'!$A$58&amp;"*"),"YES",IF(COUNTIF(U170:AB170,"*"&amp;'ICD codes-diseases'!$A$60&amp;"*"),"YES",IF(COUNTIF(U170:AB170,"*"&amp;'ICD codes-diseases'!$A$61&amp;"*"),"YES","NO")))))))))))))</f>
        <v>NO</v>
      </c>
      <c r="AQ170" s="10" t="b">
        <f t="shared" si="25"/>
        <v>1</v>
      </c>
      <c r="AR170">
        <v>0</v>
      </c>
      <c r="AS170">
        <v>5</v>
      </c>
      <c r="AT170">
        <v>5</v>
      </c>
      <c r="AU170">
        <v>5</v>
      </c>
      <c r="AV170" t="b">
        <f t="shared" si="26"/>
        <v>0</v>
      </c>
      <c r="AW170">
        <v>0</v>
      </c>
      <c r="AX170">
        <v>118</v>
      </c>
      <c r="AY170">
        <v>100</v>
      </c>
      <c r="AZ170">
        <v>1</v>
      </c>
      <c r="BA170">
        <v>3</v>
      </c>
      <c r="BB170">
        <v>5</v>
      </c>
      <c r="BC170">
        <v>0</v>
      </c>
      <c r="BD170">
        <v>4</v>
      </c>
      <c r="BE170">
        <f t="shared" si="33"/>
        <v>2</v>
      </c>
      <c r="BF170" t="s">
        <v>37</v>
      </c>
      <c r="BG170" t="s">
        <v>38</v>
      </c>
      <c r="BH170">
        <f t="shared" si="34"/>
        <v>0</v>
      </c>
      <c r="BI170" t="s">
        <v>37</v>
      </c>
      <c r="BJ170" t="s">
        <v>37</v>
      </c>
      <c r="BK170" t="s">
        <v>37</v>
      </c>
      <c r="BL170" t="b">
        <v>0</v>
      </c>
      <c r="BM170" s="16">
        <v>7</v>
      </c>
      <c r="BN170" s="16">
        <v>7</v>
      </c>
      <c r="BO170" s="16">
        <v>7</v>
      </c>
      <c r="BP170" s="16">
        <v>4</v>
      </c>
      <c r="BQ170" s="16">
        <v>7</v>
      </c>
      <c r="BR170" s="16">
        <v>4</v>
      </c>
      <c r="BS170" s="16">
        <v>4</v>
      </c>
      <c r="BT170" s="16">
        <v>4</v>
      </c>
      <c r="BU170" s="16">
        <v>0</v>
      </c>
      <c r="BV170" s="16">
        <v>4</v>
      </c>
      <c r="BW170" s="16">
        <v>7</v>
      </c>
      <c r="BX170" s="16">
        <v>7</v>
      </c>
      <c r="BY170" s="16">
        <v>1</v>
      </c>
      <c r="BZ170" s="16">
        <v>4</v>
      </c>
      <c r="CA170" s="16">
        <v>1</v>
      </c>
      <c r="CB170" s="16">
        <v>4</v>
      </c>
      <c r="CC170" s="18">
        <v>1</v>
      </c>
      <c r="CD170" s="18">
        <v>1</v>
      </c>
      <c r="CE170" s="18">
        <v>1</v>
      </c>
      <c r="CF170" s="18">
        <v>4</v>
      </c>
      <c r="CG170" s="18">
        <v>4</v>
      </c>
      <c r="CH170" s="18">
        <v>4</v>
      </c>
      <c r="CI170" s="18">
        <v>4</v>
      </c>
      <c r="CJ170" s="18">
        <v>0</v>
      </c>
      <c r="CK170" s="18">
        <v>1</v>
      </c>
      <c r="CL170" s="18">
        <v>1</v>
      </c>
      <c r="CM170" s="18">
        <v>1</v>
      </c>
      <c r="CN170" s="18">
        <v>3</v>
      </c>
      <c r="CO170" s="18">
        <v>7</v>
      </c>
      <c r="CP170" s="18">
        <v>4</v>
      </c>
      <c r="CQ170" s="18">
        <v>7</v>
      </c>
      <c r="CR170" s="18">
        <v>7</v>
      </c>
      <c r="CS170">
        <f t="shared" si="27"/>
        <v>8</v>
      </c>
      <c r="CT170">
        <f t="shared" si="28"/>
        <v>12</v>
      </c>
      <c r="CU170">
        <f t="shared" si="29"/>
        <v>1</v>
      </c>
      <c r="CV170">
        <f t="shared" si="30"/>
        <v>21</v>
      </c>
      <c r="CW170">
        <v>0</v>
      </c>
      <c r="CX170">
        <v>0</v>
      </c>
      <c r="CY170">
        <v>4</v>
      </c>
      <c r="CZ170" t="b">
        <v>0</v>
      </c>
    </row>
    <row r="171" spans="1:104" x14ac:dyDescent="0.35">
      <c r="A171" s="10">
        <v>170</v>
      </c>
      <c r="B171" t="s">
        <v>436</v>
      </c>
      <c r="C171" s="1">
        <v>15095</v>
      </c>
      <c r="D171" s="9">
        <f t="shared" si="35"/>
        <v>78</v>
      </c>
      <c r="E171" s="9">
        <f t="shared" si="31"/>
        <v>3</v>
      </c>
      <c r="F171" s="1">
        <v>43508</v>
      </c>
      <c r="G171" s="3">
        <v>43598</v>
      </c>
      <c r="H171" s="12">
        <f t="shared" si="32"/>
        <v>3.0333333333333332</v>
      </c>
      <c r="I171">
        <v>3</v>
      </c>
      <c r="J171">
        <v>2</v>
      </c>
      <c r="K171">
        <f t="shared" si="24"/>
        <v>6</v>
      </c>
      <c r="L171" t="b">
        <v>0</v>
      </c>
      <c r="M171" t="b">
        <v>0</v>
      </c>
      <c r="N171" t="b">
        <v>0</v>
      </c>
      <c r="O171" t="b">
        <v>0</v>
      </c>
      <c r="P171" t="b">
        <v>0</v>
      </c>
      <c r="Q171" t="b">
        <v>0</v>
      </c>
      <c r="R171" t="b">
        <v>0</v>
      </c>
      <c r="S171" t="b">
        <v>1</v>
      </c>
      <c r="T171" t="b">
        <v>0</v>
      </c>
      <c r="U171" t="s">
        <v>49</v>
      </c>
      <c r="V171" t="s">
        <v>199</v>
      </c>
      <c r="W171" t="s">
        <v>198</v>
      </c>
      <c r="X171" t="s">
        <v>48</v>
      </c>
      <c r="Y171" t="s">
        <v>168</v>
      </c>
      <c r="Z171" t="s">
        <v>102</v>
      </c>
      <c r="AC171" s="11" t="str">
        <f>IF(OR(INDEX(U171='ICD-codes-stroke'!$A$1:$A$20,)),"1",IF(OR(INDEX(U171='ICD-codes-stroke'!$A$22:$A$35,)),"2",IF(OR(INDEX(U171='ICD-codes-stroke'!$A$37:$A$64,)),"3","")))</f>
        <v>3</v>
      </c>
      <c r="AD171" s="1" t="str">
        <f>IF(COUNTIF(U171:AB171,"*"&amp;'ICD codes-diseases'!$A$15&amp;"*"),"YES",IF(COUNTIF(U171:AB171,"*"&amp;'ICD codes-diseases'!$A$16&amp;"*"),"YES",IF(COUNTIF(U171:AB171,"*"&amp;'ICD codes-diseases'!$A$17&amp;"*"),"YES",IF(COUNTIF(U171:AB171,"*"&amp;'ICD codes-diseases'!$A$18&amp;"*"),"YES",IF(COUNTIF(U171:AB171,"*"&amp;'ICD codes-diseases'!$A$19&amp;"*"),"YES",IF(COUNTIF(U171:AB171,"*"&amp;'ICD codes-diseases'!$A$20&amp;"*"),"YES",IF(COUNTIF(U171:AB171,"*"&amp;'ICD codes-diseases'!$A$21&amp;"*"),"YES",IF(COUNTIF(U171:AB171,"*"&amp;'ICD codes-diseases'!$A$22&amp;"*"),"YES",IF(COUNTIF(U171:AB171,"*"&amp;'ICD codes-diseases'!$A$23&amp;"*"),"YES",IF(COUNTIF(U171:AB171,"*"&amp;'ICD codes-diseases'!$A$24&amp;"*"),"YES",IF(COUNTIF(U171:AB171,"*"&amp;'ICD codes-diseases'!$A$25&amp;"*"),"YES",IF(COUNTIF(U171:AB171,"*"&amp;'ICD codes-diseases'!$A$26&amp;"*"),"YES",IF(COUNTIF(U171:AB171,"*"&amp;'ICD codes-diseases'!$A$27&amp;"*"),"YES",IF(COUNTIF(U171:AB171,"*"&amp;'ICD codes-diseases'!$A$28&amp;"*"),"YES",IF(COUNTIF(U171:AB171,"*"&amp;'ICD codes-diseases'!$A$29&amp;"*"),"YES",IF(COUNTIF(U171:AB171,"*"&amp;'ICD codes-diseases'!$A$30&amp;"*"),"YES","NO"))))))))))))))))</f>
        <v>NO</v>
      </c>
      <c r="AE171" s="1" t="str">
        <f>IF(COUNTIF(U171:AB171,"*"&amp;'ICD codes-diseases'!$A$92&amp;"*"),"YES","NO")</f>
        <v>YES</v>
      </c>
      <c r="AF171" s="10" t="str">
        <f>IF(COUNTIF(U171:AB171,"*"&amp;'ICD codes-diseases'!$A$34&amp;"*"),"YES",IF(COUNTIF(U171:AB171,"*"&amp;'ICD codes-diseases'!$A$35&amp;"*"),"YES",IF(COUNTIF(U171:AB171,"*"&amp;'ICD codes-diseases'!$A$36&amp;"*"),"YES",IF(COUNTIF(U171:AB171,"*"&amp;'ICD codes-diseases'!$A$37&amp;"*"),"YES",IF(COUNTIF(U171:AB171,"*"&amp;'ICD codes-diseases'!$A$38&amp;"*"),"YES",IF(COUNTIF(U171:AB171,"*"&amp;'ICD codes-diseases'!$A$39&amp;"*"),"YES","NO"))))))</f>
        <v>NO</v>
      </c>
      <c r="AG171" s="1" t="str">
        <f>IF(COUNTIF(U171:AB171,'ICD codes-diseases'!$A$113),"YES","NO")</f>
        <v>NO</v>
      </c>
      <c r="AH171" s="1" t="str">
        <f>IF(COUNTIF(U171:AB171,"*"&amp;'ICD codes-diseases'!$A$96&amp;"*"),"YES",IF(COUNTIF(U171:AB171,"*"&amp;'ICD codes-diseases'!$A$97&amp;"*"),"YES",IF(COUNTIF(U171:AB171,"*"&amp;'ICD codes-diseases'!$A$98&amp;"*"),"YES",IF(COUNTIF(U171:AB171,"*"&amp;'ICD codes-diseases'!$A$99&amp;"*"),"YES",IF(COUNTIF(U171:AB171,"*"&amp;'ICD codes-diseases'!$A$100&amp;"*"),"YES",IF(COUNTIF(U171:AB171,"*"&amp;'ICD codes-diseases'!$A$101&amp;"*"),"YES",IF(COUNTIF(U171:AB171,"*"&amp;'ICD codes-diseases'!$A$102&amp;"*"),"YES",IF(COUNTIF(U171:AB171,"*"&amp;'ICD codes-diseases'!$A$103&amp;"*"),"YES","NO"))))))))</f>
        <v>YES</v>
      </c>
      <c r="AI171" s="1" t="str">
        <f>IF(COUNTIF(U171:AB171,"*"&amp;'ICD codes-diseases'!$A$116&amp;"*"),"YES",IF(COUNTIF(U171:AB171,"*"&amp;'ICD codes-diseases'!$A$117&amp;"*"),"YES","NO"))</f>
        <v>NO</v>
      </c>
      <c r="AJ171" s="1" t="str">
        <f>IF(COUNTIF(U171:AB171,"*"&amp;'ICD codes-diseases'!$A$206&amp;"*"),"YES","NO")</f>
        <v>YES</v>
      </c>
      <c r="AK171" s="1" t="str">
        <f>IF(COUNTIF(U171:AB171,"*"&amp;'ICD codes-diseases'!$A$217&amp;"*"),"YES","NO")</f>
        <v>NO</v>
      </c>
      <c r="AL171" s="1" t="str">
        <f>IF(COUNTIF(U171:AB171,"*"&amp;'ICD codes-diseases'!$A$216&amp;"*"),"YES","NO")</f>
        <v>NO</v>
      </c>
      <c r="AM171" s="1" t="str">
        <f>IF(COUNTIF(U171:AB171,"*"&amp;'ICD codes-diseases'!$A$73&amp;"*"),"YES",IF(COUNTIF(U171:AB171,"*"&amp;'ICD codes-diseases'!$A$74&amp;"*"),"YES",IF(COUNTIF(U171:AB171,"*"&amp;'ICD codes-diseases'!$A$75&amp;"*"),"YES","NO")))</f>
        <v>NO</v>
      </c>
      <c r="AN171" s="1" t="str">
        <f>IF(COUNTIF(U171:AB171,"*"&amp;'ICD codes-diseases'!$A$76&amp;"*"),"YES",IF(COUNTIF(U171:AB171,"*"&amp;'ICD codes-diseases'!$A$77&amp;"*"),"YES",IF(COUNTIF(U171:AB171,"*"&amp;'ICD codes-diseases'!$A$78&amp;"*"),"YES","NO")))</f>
        <v>NO</v>
      </c>
      <c r="AO171" s="1" t="str">
        <f>IF(COUNTIF(U171:AB171,"*"&amp;'ICD codes-diseases'!$A$209&amp;"*"),"YES",IF(COUNTIF(U171:AB171,"*"&amp;'ICD codes-diseases'!$A$212&amp;"*"),"YES","NO"))</f>
        <v>NO</v>
      </c>
      <c r="AP171" s="1" t="str">
        <f>IF(COUNTIF(U171:AB171,"*"&amp;'ICD codes-diseases'!$A$47&amp;"*"),"YES",IF(COUNTIF(U171:AB171,"*"&amp;'ICD codes-diseases'!$A$48&amp;"*"),"YES",IF(COUNTIF(U171:AB171,"*"&amp;'ICD codes-diseases'!$A$49&amp;"*"),"YES",IF(COUNTIF(U171:AB171,"*"&amp;'ICD codes-diseases'!$A$50&amp;"*"),"YES",IF(COUNTIF(U171:AB171,"*"&amp;'ICD codes-diseases'!$A$52&amp;"*"),"YES",IF(COUNTIF(U171:AB171,"*"&amp;'ICD codes-diseases'!$A$53&amp;"*"),"YES",IF(COUNTIF(U171:AB171,"*"&amp;'ICD codes-diseases'!$A$54&amp;"*"),"YES",IF(COUNTIF(U171:AB171,"*"&amp;'ICD codes-diseases'!$A$55&amp;"*"),"YES",IF(COUNTIF(U171:AB171,"*"&amp;'ICD codes-diseases'!$A$56&amp;"*"),"YES",IF(COUNTIF(U171:AB171,"*"&amp;'ICD codes-diseases'!$A$57&amp;"*"),"YES",IF(COUNTIF(U171:AB171,"*"&amp;'ICD codes-diseases'!$A$58&amp;"*"),"YES",IF(COUNTIF(U171:AB171,"*"&amp;'ICD codes-diseases'!$A$60&amp;"*"),"YES",IF(COUNTIF(U171:AB171,"*"&amp;'ICD codes-diseases'!$A$61&amp;"*"),"YES","NO")))))))))))))</f>
        <v>NO</v>
      </c>
      <c r="AQ171" s="10" t="b">
        <f t="shared" si="25"/>
        <v>0</v>
      </c>
      <c r="AR171">
        <v>5</v>
      </c>
      <c r="AS171">
        <v>5</v>
      </c>
      <c r="AT171">
        <v>5</v>
      </c>
      <c r="AU171">
        <v>5</v>
      </c>
      <c r="AV171" t="b">
        <f t="shared" si="26"/>
        <v>0</v>
      </c>
      <c r="AW171">
        <v>0</v>
      </c>
      <c r="AX171">
        <v>86</v>
      </c>
      <c r="AY171">
        <v>80</v>
      </c>
      <c r="AZ171">
        <v>3</v>
      </c>
      <c r="BA171">
        <v>1</v>
      </c>
      <c r="BB171">
        <v>5</v>
      </c>
      <c r="BC171">
        <v>0</v>
      </c>
      <c r="BD171">
        <v>1</v>
      </c>
      <c r="BE171">
        <f t="shared" si="33"/>
        <v>2</v>
      </c>
      <c r="BF171" t="s">
        <v>37</v>
      </c>
      <c r="BG171" t="s">
        <v>38</v>
      </c>
      <c r="BH171">
        <f t="shared" si="34"/>
        <v>0</v>
      </c>
      <c r="BI171" t="s">
        <v>37</v>
      </c>
      <c r="BJ171" t="s">
        <v>37</v>
      </c>
      <c r="BK171" t="s">
        <v>37</v>
      </c>
      <c r="BL171" t="b">
        <v>1</v>
      </c>
      <c r="BM171" s="16">
        <v>4</v>
      </c>
      <c r="BN171" s="16">
        <v>4</v>
      </c>
      <c r="BO171" s="16">
        <v>4</v>
      </c>
      <c r="BP171" s="16">
        <v>4</v>
      </c>
      <c r="BQ171" s="16">
        <v>4</v>
      </c>
      <c r="BR171" s="16">
        <v>4</v>
      </c>
      <c r="BS171" s="16">
        <v>4</v>
      </c>
      <c r="BT171" s="16">
        <v>4</v>
      </c>
      <c r="BU171" s="16">
        <v>4</v>
      </c>
      <c r="BV171" s="16">
        <v>4</v>
      </c>
      <c r="BW171" s="16">
        <v>4</v>
      </c>
      <c r="BX171" s="16">
        <v>4</v>
      </c>
      <c r="BY171" s="16">
        <v>4</v>
      </c>
      <c r="BZ171" s="16">
        <v>4</v>
      </c>
      <c r="CA171" s="16">
        <v>4</v>
      </c>
      <c r="CB171" s="16">
        <v>4</v>
      </c>
      <c r="CC171" s="18">
        <v>4</v>
      </c>
      <c r="CD171" s="18">
        <v>4</v>
      </c>
      <c r="CE171" s="18">
        <v>4</v>
      </c>
      <c r="CF171" s="18">
        <v>4</v>
      </c>
      <c r="CG171" s="18">
        <v>4</v>
      </c>
      <c r="CH171" s="18">
        <v>4</v>
      </c>
      <c r="CI171" s="18">
        <v>4</v>
      </c>
      <c r="CJ171" s="18">
        <v>4</v>
      </c>
      <c r="CK171" s="18">
        <v>4</v>
      </c>
      <c r="CL171" s="18">
        <v>4</v>
      </c>
      <c r="CM171" s="18">
        <v>4</v>
      </c>
      <c r="CN171" s="18">
        <v>4</v>
      </c>
      <c r="CO171" s="18">
        <v>4</v>
      </c>
      <c r="CP171" s="18">
        <v>4</v>
      </c>
      <c r="CQ171" s="18">
        <v>4</v>
      </c>
      <c r="CR171" s="18">
        <v>4</v>
      </c>
      <c r="CS171">
        <f t="shared" si="27"/>
        <v>0</v>
      </c>
      <c r="CT171">
        <f t="shared" si="28"/>
        <v>32</v>
      </c>
      <c r="CU171">
        <f t="shared" si="29"/>
        <v>0</v>
      </c>
      <c r="CV171">
        <f t="shared" si="30"/>
        <v>32</v>
      </c>
      <c r="CW171">
        <v>2</v>
      </c>
      <c r="CX171">
        <v>2</v>
      </c>
      <c r="CY171">
        <v>4</v>
      </c>
      <c r="CZ171" t="b">
        <v>1</v>
      </c>
    </row>
    <row r="172" spans="1:104" x14ac:dyDescent="0.35">
      <c r="A172" s="10">
        <v>171</v>
      </c>
      <c r="B172" t="s">
        <v>436</v>
      </c>
      <c r="C172" s="1">
        <v>15631</v>
      </c>
      <c r="D172" s="9">
        <f t="shared" si="35"/>
        <v>76</v>
      </c>
      <c r="E172" s="9">
        <f t="shared" si="31"/>
        <v>3</v>
      </c>
      <c r="F172" s="1">
        <v>43561</v>
      </c>
      <c r="G172" s="3">
        <v>43598</v>
      </c>
      <c r="H172" s="12">
        <f t="shared" si="32"/>
        <v>1.2333333333333334</v>
      </c>
      <c r="I172">
        <v>3</v>
      </c>
      <c r="J172">
        <v>0</v>
      </c>
      <c r="K172">
        <f t="shared" si="24"/>
        <v>6</v>
      </c>
      <c r="L172" t="b">
        <v>0</v>
      </c>
      <c r="M172" t="b">
        <v>0</v>
      </c>
      <c r="N172" t="b">
        <v>0</v>
      </c>
      <c r="O172" t="b">
        <v>0</v>
      </c>
      <c r="P172" t="b">
        <v>0</v>
      </c>
      <c r="Q172" t="b">
        <v>0</v>
      </c>
      <c r="R172" t="b">
        <v>0</v>
      </c>
      <c r="S172" t="b">
        <v>1</v>
      </c>
      <c r="T172" t="b">
        <v>0</v>
      </c>
      <c r="U172" t="s">
        <v>62</v>
      </c>
      <c r="V172" t="s">
        <v>59</v>
      </c>
      <c r="W172" t="s">
        <v>48</v>
      </c>
      <c r="X172" t="s">
        <v>77</v>
      </c>
      <c r="Y172" t="s">
        <v>129</v>
      </c>
      <c r="AC172" s="11" t="str">
        <f>IF(OR(INDEX(U172='ICD-codes-stroke'!$A$1:$A$20,)),"1",IF(OR(INDEX(U172='ICD-codes-stroke'!$A$22:$A$35,)),"2",IF(OR(INDEX(U172='ICD-codes-stroke'!$A$37:$A$64,)),"3","")))</f>
        <v>2</v>
      </c>
      <c r="AD172" s="1" t="str">
        <f>IF(COUNTIF(U172:AB172,"*"&amp;'ICD codes-diseases'!$A$15&amp;"*"),"YES",IF(COUNTIF(U172:AB172,"*"&amp;'ICD codes-diseases'!$A$16&amp;"*"),"YES",IF(COUNTIF(U172:AB172,"*"&amp;'ICD codes-diseases'!$A$17&amp;"*"),"YES",IF(COUNTIF(U172:AB172,"*"&amp;'ICD codes-diseases'!$A$18&amp;"*"),"YES",IF(COUNTIF(U172:AB172,"*"&amp;'ICD codes-diseases'!$A$19&amp;"*"),"YES",IF(COUNTIF(U172:AB172,"*"&amp;'ICD codes-diseases'!$A$20&amp;"*"),"YES",IF(COUNTIF(U172:AB172,"*"&amp;'ICD codes-diseases'!$A$21&amp;"*"),"YES",IF(COUNTIF(U172:AB172,"*"&amp;'ICD codes-diseases'!$A$22&amp;"*"),"YES",IF(COUNTIF(U172:AB172,"*"&amp;'ICD codes-diseases'!$A$23&amp;"*"),"YES",IF(COUNTIF(U172:AB172,"*"&amp;'ICD codes-diseases'!$A$24&amp;"*"),"YES",IF(COUNTIF(U172:AB172,"*"&amp;'ICD codes-diseases'!$A$25&amp;"*"),"YES",IF(COUNTIF(U172:AB172,"*"&amp;'ICD codes-diseases'!$A$26&amp;"*"),"YES",IF(COUNTIF(U172:AB172,"*"&amp;'ICD codes-diseases'!$A$27&amp;"*"),"YES",IF(COUNTIF(U172:AB172,"*"&amp;'ICD codes-diseases'!$A$28&amp;"*"),"YES",IF(COUNTIF(U172:AB172,"*"&amp;'ICD codes-diseases'!$A$29&amp;"*"),"YES",IF(COUNTIF(U172:AB172,"*"&amp;'ICD codes-diseases'!$A$30&amp;"*"),"YES","NO"))))))))))))))))</f>
        <v>YES</v>
      </c>
      <c r="AE172" s="1" t="str">
        <f>IF(COUNTIF(U172:AB172,"*"&amp;'ICD codes-diseases'!$A$92&amp;"*"),"YES","NO")</f>
        <v>YES</v>
      </c>
      <c r="AF172" s="10" t="str">
        <f>IF(COUNTIF(U172:AB172,"*"&amp;'ICD codes-diseases'!$A$34&amp;"*"),"YES",IF(COUNTIF(U172:AB172,"*"&amp;'ICD codes-diseases'!$A$35&amp;"*"),"YES",IF(COUNTIF(U172:AB172,"*"&amp;'ICD codes-diseases'!$A$36&amp;"*"),"YES",IF(COUNTIF(U172:AB172,"*"&amp;'ICD codes-diseases'!$A$37&amp;"*"),"YES",IF(COUNTIF(U172:AB172,"*"&amp;'ICD codes-diseases'!$A$38&amp;"*"),"YES",IF(COUNTIF(U172:AB172,"*"&amp;'ICD codes-diseases'!$A$39&amp;"*"),"YES","NO"))))))</f>
        <v>NO</v>
      </c>
      <c r="AG172" s="1" t="str">
        <f>IF(COUNTIF(U172:AB172,'ICD codes-diseases'!$A$113),"YES","NO")</f>
        <v>NO</v>
      </c>
      <c r="AH172" s="1" t="str">
        <f>IF(COUNTIF(U172:AB172,"*"&amp;'ICD codes-diseases'!$A$96&amp;"*"),"YES",IF(COUNTIF(U172:AB172,"*"&amp;'ICD codes-diseases'!$A$97&amp;"*"),"YES",IF(COUNTIF(U172:AB172,"*"&amp;'ICD codes-diseases'!$A$98&amp;"*"),"YES",IF(COUNTIF(U172:AB172,"*"&amp;'ICD codes-diseases'!$A$99&amp;"*"),"YES",IF(COUNTIF(U172:AB172,"*"&amp;'ICD codes-diseases'!$A$100&amp;"*"),"YES",IF(COUNTIF(U172:AB172,"*"&amp;'ICD codes-diseases'!$A$101&amp;"*"),"YES",IF(COUNTIF(U172:AB172,"*"&amp;'ICD codes-diseases'!$A$102&amp;"*"),"YES",IF(COUNTIF(U172:AB172,"*"&amp;'ICD codes-diseases'!$A$103&amp;"*"),"YES","NO"))))))))</f>
        <v>NO</v>
      </c>
      <c r="AI172" s="1" t="str">
        <f>IF(COUNTIF(U172:AB172,"*"&amp;'ICD codes-diseases'!$A$116&amp;"*"),"YES",IF(COUNTIF(U172:AB172,"*"&amp;'ICD codes-diseases'!$A$117&amp;"*"),"YES","NO"))</f>
        <v>NO</v>
      </c>
      <c r="AJ172" s="1" t="str">
        <f>IF(COUNTIF(U172:AB172,"*"&amp;'ICD codes-diseases'!$A$206&amp;"*"),"YES","NO")</f>
        <v>NO</v>
      </c>
      <c r="AK172" s="1" t="str">
        <f>IF(COUNTIF(U172:AB172,"*"&amp;'ICD codes-diseases'!$A$217&amp;"*"),"YES","NO")</f>
        <v>NO</v>
      </c>
      <c r="AL172" s="1" t="str">
        <f>IF(COUNTIF(U172:AB172,"*"&amp;'ICD codes-diseases'!$A$216&amp;"*"),"YES","NO")</f>
        <v>YES</v>
      </c>
      <c r="AM172" s="1" t="str">
        <f>IF(COUNTIF(U172:AB172,"*"&amp;'ICD codes-diseases'!$A$73&amp;"*"),"YES",IF(COUNTIF(U172:AB172,"*"&amp;'ICD codes-diseases'!$A$74&amp;"*"),"YES",IF(COUNTIF(U172:AB172,"*"&amp;'ICD codes-diseases'!$A$75&amp;"*"),"YES","NO")))</f>
        <v>NO</v>
      </c>
      <c r="AN172" s="1" t="str">
        <f>IF(COUNTIF(U172:AB172,"*"&amp;'ICD codes-diseases'!$A$76&amp;"*"),"YES",IF(COUNTIF(U172:AB172,"*"&amp;'ICD codes-diseases'!$A$77&amp;"*"),"YES",IF(COUNTIF(U172:AB172,"*"&amp;'ICD codes-diseases'!$A$78&amp;"*"),"YES","NO")))</f>
        <v>NO</v>
      </c>
      <c r="AO172" s="1" t="str">
        <f>IF(COUNTIF(U172:AB172,"*"&amp;'ICD codes-diseases'!$A$209&amp;"*"),"YES",IF(COUNTIF(U172:AB172,"*"&amp;'ICD codes-diseases'!$A$212&amp;"*"),"YES","NO"))</f>
        <v>NO</v>
      </c>
      <c r="AP172" s="1" t="str">
        <f>IF(COUNTIF(U172:AB172,"*"&amp;'ICD codes-diseases'!$A$47&amp;"*"),"YES",IF(COUNTIF(U172:AB172,"*"&amp;'ICD codes-diseases'!$A$48&amp;"*"),"YES",IF(COUNTIF(U172:AB172,"*"&amp;'ICD codes-diseases'!$A$49&amp;"*"),"YES",IF(COUNTIF(U172:AB172,"*"&amp;'ICD codes-diseases'!$A$50&amp;"*"),"YES",IF(COUNTIF(U172:AB172,"*"&amp;'ICD codes-diseases'!$A$52&amp;"*"),"YES",IF(COUNTIF(U172:AB172,"*"&amp;'ICD codes-diseases'!$A$53&amp;"*"),"YES",IF(COUNTIF(U172:AB172,"*"&amp;'ICD codes-diseases'!$A$54&amp;"*"),"YES",IF(COUNTIF(U172:AB172,"*"&amp;'ICD codes-diseases'!$A$55&amp;"*"),"YES",IF(COUNTIF(U172:AB172,"*"&amp;'ICD codes-diseases'!$A$56&amp;"*"),"YES",IF(COUNTIF(U172:AB172,"*"&amp;'ICD codes-diseases'!$A$57&amp;"*"),"YES",IF(COUNTIF(U172:AB172,"*"&amp;'ICD codes-diseases'!$A$58&amp;"*"),"YES",IF(COUNTIF(U172:AB172,"*"&amp;'ICD codes-diseases'!$A$60&amp;"*"),"YES",IF(COUNTIF(U172:AB172,"*"&amp;'ICD codes-diseases'!$A$61&amp;"*"),"YES","NO")))))))))))))</f>
        <v>YES</v>
      </c>
      <c r="AQ172" s="10" t="b">
        <f t="shared" si="25"/>
        <v>0</v>
      </c>
      <c r="AR172">
        <v>5</v>
      </c>
      <c r="AS172">
        <v>5</v>
      </c>
      <c r="AT172">
        <v>5</v>
      </c>
      <c r="AU172">
        <v>5</v>
      </c>
      <c r="AV172" t="b">
        <f t="shared" si="26"/>
        <v>1</v>
      </c>
      <c r="AW172">
        <v>3</v>
      </c>
      <c r="AX172">
        <v>121</v>
      </c>
      <c r="AY172">
        <v>100</v>
      </c>
      <c r="AZ172">
        <v>1</v>
      </c>
      <c r="BA172">
        <v>1</v>
      </c>
      <c r="BB172">
        <v>5</v>
      </c>
      <c r="BC172">
        <v>0</v>
      </c>
      <c r="BD172">
        <v>2</v>
      </c>
      <c r="BE172">
        <f t="shared" si="33"/>
        <v>2</v>
      </c>
      <c r="BF172" t="s">
        <v>37</v>
      </c>
      <c r="BG172" t="s">
        <v>38</v>
      </c>
      <c r="BH172">
        <f t="shared" si="34"/>
        <v>0</v>
      </c>
      <c r="BI172" t="s">
        <v>37</v>
      </c>
      <c r="BJ172" t="s">
        <v>37</v>
      </c>
      <c r="BK172" t="s">
        <v>37</v>
      </c>
      <c r="BL172" t="b">
        <v>0</v>
      </c>
      <c r="BM172" s="16">
        <v>7</v>
      </c>
      <c r="BN172" s="16">
        <v>4</v>
      </c>
      <c r="BO172" s="16">
        <v>7</v>
      </c>
      <c r="BP172" s="16">
        <v>4</v>
      </c>
      <c r="BQ172" s="16">
        <v>4</v>
      </c>
      <c r="BR172" s="16">
        <v>4</v>
      </c>
      <c r="BS172" s="16">
        <v>5</v>
      </c>
      <c r="BT172" s="16">
        <v>4</v>
      </c>
      <c r="BU172" s="16">
        <v>4</v>
      </c>
      <c r="BV172" s="16">
        <v>4</v>
      </c>
      <c r="BW172" s="16">
        <v>7</v>
      </c>
      <c r="BX172" s="16">
        <v>7</v>
      </c>
      <c r="BY172" s="16">
        <v>4</v>
      </c>
      <c r="BZ172" s="16">
        <v>4</v>
      </c>
      <c r="CA172" s="16">
        <v>4</v>
      </c>
      <c r="CB172" s="16">
        <v>4</v>
      </c>
      <c r="CC172" s="18">
        <v>4</v>
      </c>
      <c r="CD172" s="18">
        <v>4</v>
      </c>
      <c r="CE172" s="18">
        <v>7</v>
      </c>
      <c r="CF172" s="18">
        <v>4</v>
      </c>
      <c r="CG172" s="18">
        <v>4</v>
      </c>
      <c r="CH172" s="18">
        <v>7</v>
      </c>
      <c r="CI172" s="18">
        <v>7</v>
      </c>
      <c r="CJ172" s="18">
        <v>4</v>
      </c>
      <c r="CK172" s="18">
        <v>4</v>
      </c>
      <c r="CL172" s="18">
        <v>4</v>
      </c>
      <c r="CM172" s="18">
        <v>7</v>
      </c>
      <c r="CN172" s="18">
        <v>7</v>
      </c>
      <c r="CO172" s="18">
        <v>7</v>
      </c>
      <c r="CP172" s="18">
        <v>4</v>
      </c>
      <c r="CQ172" s="18">
        <v>4</v>
      </c>
      <c r="CR172" s="18">
        <v>4</v>
      </c>
      <c r="CS172">
        <f t="shared" si="27"/>
        <v>0</v>
      </c>
      <c r="CT172">
        <f t="shared" si="28"/>
        <v>22</v>
      </c>
      <c r="CU172">
        <f t="shared" si="29"/>
        <v>0</v>
      </c>
      <c r="CV172">
        <f t="shared" si="30"/>
        <v>22</v>
      </c>
      <c r="CW172">
        <v>0</v>
      </c>
      <c r="CX172">
        <v>0</v>
      </c>
      <c r="CY172">
        <v>2</v>
      </c>
      <c r="CZ172" t="b">
        <v>1</v>
      </c>
    </row>
    <row r="173" spans="1:104" x14ac:dyDescent="0.35">
      <c r="A173" s="10">
        <v>172</v>
      </c>
      <c r="B173" t="s">
        <v>436</v>
      </c>
      <c r="C173" s="1">
        <v>23605</v>
      </c>
      <c r="D173" s="9">
        <f t="shared" si="35"/>
        <v>54</v>
      </c>
      <c r="E173" s="9">
        <f t="shared" si="31"/>
        <v>2</v>
      </c>
      <c r="F173" s="1">
        <v>43276</v>
      </c>
      <c r="G173" s="3">
        <v>43613</v>
      </c>
      <c r="H173" s="12">
        <f t="shared" si="32"/>
        <v>11.100000000000001</v>
      </c>
      <c r="I173">
        <v>3</v>
      </c>
      <c r="J173">
        <v>2</v>
      </c>
      <c r="K173">
        <f t="shared" si="24"/>
        <v>6</v>
      </c>
      <c r="L173" t="b">
        <v>0</v>
      </c>
      <c r="M173" t="b">
        <v>0</v>
      </c>
      <c r="N173" t="b">
        <v>0</v>
      </c>
      <c r="O173" t="b">
        <v>0</v>
      </c>
      <c r="P173" t="b">
        <v>0</v>
      </c>
      <c r="Q173" t="b">
        <v>0</v>
      </c>
      <c r="R173" t="b">
        <v>0</v>
      </c>
      <c r="S173" t="b">
        <v>1</v>
      </c>
      <c r="T173" t="b">
        <v>0</v>
      </c>
      <c r="U173" t="s">
        <v>49</v>
      </c>
      <c r="V173" t="s">
        <v>41</v>
      </c>
      <c r="W173" t="s">
        <v>74</v>
      </c>
      <c r="X173" t="s">
        <v>40</v>
      </c>
      <c r="Y173" t="s">
        <v>42</v>
      </c>
      <c r="Z173" t="s">
        <v>48</v>
      </c>
      <c r="AA173" t="s">
        <v>77</v>
      </c>
      <c r="AB173" t="s">
        <v>85</v>
      </c>
      <c r="AC173" s="11" t="str">
        <f>IF(OR(INDEX(U173='ICD-codes-stroke'!$A$1:$A$20,)),"1",IF(OR(INDEX(U173='ICD-codes-stroke'!$A$22:$A$35,)),"2",IF(OR(INDEX(U173='ICD-codes-stroke'!$A$37:$A$64,)),"3","")))</f>
        <v>3</v>
      </c>
      <c r="AD173" s="1" t="str">
        <f>IF(COUNTIF(U173:AB173,"*"&amp;'ICD codes-diseases'!$A$15&amp;"*"),"YES",IF(COUNTIF(U173:AB173,"*"&amp;'ICD codes-diseases'!$A$16&amp;"*"),"YES",IF(COUNTIF(U173:AB173,"*"&amp;'ICD codes-diseases'!$A$17&amp;"*"),"YES",IF(COUNTIF(U173:AB173,"*"&amp;'ICD codes-diseases'!$A$18&amp;"*"),"YES",IF(COUNTIF(U173:AB173,"*"&amp;'ICD codes-diseases'!$A$19&amp;"*"),"YES",IF(COUNTIF(U173:AB173,"*"&amp;'ICD codes-diseases'!$A$20&amp;"*"),"YES",IF(COUNTIF(U173:AB173,"*"&amp;'ICD codes-diseases'!$A$21&amp;"*"),"YES",IF(COUNTIF(U173:AB173,"*"&amp;'ICD codes-diseases'!$A$22&amp;"*"),"YES",IF(COUNTIF(U173:AB173,"*"&amp;'ICD codes-diseases'!$A$23&amp;"*"),"YES",IF(COUNTIF(U173:AB173,"*"&amp;'ICD codes-diseases'!$A$24&amp;"*"),"YES",IF(COUNTIF(U173:AB173,"*"&amp;'ICD codes-diseases'!$A$25&amp;"*"),"YES",IF(COUNTIF(U173:AB173,"*"&amp;'ICD codes-diseases'!$A$26&amp;"*"),"YES",IF(COUNTIF(U173:AB173,"*"&amp;'ICD codes-diseases'!$A$27&amp;"*"),"YES",IF(COUNTIF(U173:AB173,"*"&amp;'ICD codes-diseases'!$A$28&amp;"*"),"YES",IF(COUNTIF(U173:AB173,"*"&amp;'ICD codes-diseases'!$A$29&amp;"*"),"YES",IF(COUNTIF(U173:AB173,"*"&amp;'ICD codes-diseases'!$A$30&amp;"*"),"YES","NO"))))))))))))))))</f>
        <v>YES</v>
      </c>
      <c r="AE173" s="1" t="str">
        <f>IF(COUNTIF(U173:AB173,"*"&amp;'ICD codes-diseases'!$A$92&amp;"*"),"YES","NO")</f>
        <v>YES</v>
      </c>
      <c r="AF173" s="10" t="str">
        <f>IF(COUNTIF(U173:AB173,"*"&amp;'ICD codes-diseases'!$A$34&amp;"*"),"YES",IF(COUNTIF(U173:AB173,"*"&amp;'ICD codes-diseases'!$A$35&amp;"*"),"YES",IF(COUNTIF(U173:AB173,"*"&amp;'ICD codes-diseases'!$A$36&amp;"*"),"YES",IF(COUNTIF(U173:AB173,"*"&amp;'ICD codes-diseases'!$A$37&amp;"*"),"YES",IF(COUNTIF(U173:AB173,"*"&amp;'ICD codes-diseases'!$A$38&amp;"*"),"YES",IF(COUNTIF(U173:AB173,"*"&amp;'ICD codes-diseases'!$A$39&amp;"*"),"YES","NO"))))))</f>
        <v>YES</v>
      </c>
      <c r="AG173" s="1" t="str">
        <f>IF(COUNTIF(U173:AB173,'ICD codes-diseases'!$A$113),"YES","NO")</f>
        <v>NO</v>
      </c>
      <c r="AH173" s="1" t="str">
        <f>IF(COUNTIF(U173:AB173,"*"&amp;'ICD codes-diseases'!$A$96&amp;"*"),"YES",IF(COUNTIF(U173:AB173,"*"&amp;'ICD codes-diseases'!$A$97&amp;"*"),"YES",IF(COUNTIF(U173:AB173,"*"&amp;'ICD codes-diseases'!$A$98&amp;"*"),"YES",IF(COUNTIF(U173:AB173,"*"&amp;'ICD codes-diseases'!$A$99&amp;"*"),"YES",IF(COUNTIF(U173:AB173,"*"&amp;'ICD codes-diseases'!$A$100&amp;"*"),"YES",IF(COUNTIF(U173:AB173,"*"&amp;'ICD codes-diseases'!$A$101&amp;"*"),"YES",IF(COUNTIF(U173:AB173,"*"&amp;'ICD codes-diseases'!$A$102&amp;"*"),"YES",IF(COUNTIF(U173:AB173,"*"&amp;'ICD codes-diseases'!$A$103&amp;"*"),"YES","NO"))))))))</f>
        <v>NO</v>
      </c>
      <c r="AI173" s="1" t="str">
        <f>IF(COUNTIF(U173:AB173,"*"&amp;'ICD codes-diseases'!$A$116&amp;"*"),"YES",IF(COUNTIF(U173:AB173,"*"&amp;'ICD codes-diseases'!$A$117&amp;"*"),"YES","NO"))</f>
        <v>NO</v>
      </c>
      <c r="AJ173" s="1" t="str">
        <f>IF(COUNTIF(U173:AB173,"*"&amp;'ICD codes-diseases'!$A$206&amp;"*"),"YES","NO")</f>
        <v>NO</v>
      </c>
      <c r="AK173" s="1" t="str">
        <f>IF(COUNTIF(U173:AB173,"*"&amp;'ICD codes-diseases'!$A$217&amp;"*"),"YES","NO")</f>
        <v>NO</v>
      </c>
      <c r="AL173" s="1" t="str">
        <f>IF(COUNTIF(U173:AB173,"*"&amp;'ICD codes-diseases'!$A$216&amp;"*"),"YES","NO")</f>
        <v>NO</v>
      </c>
      <c r="AM173" s="1" t="str">
        <f>IF(COUNTIF(U173:AB173,"*"&amp;'ICD codes-diseases'!$A$73&amp;"*"),"YES",IF(COUNTIF(U173:AB173,"*"&amp;'ICD codes-diseases'!$A$74&amp;"*"),"YES",IF(COUNTIF(U173:AB173,"*"&amp;'ICD codes-diseases'!$A$75&amp;"*"),"YES","NO")))</f>
        <v>YES</v>
      </c>
      <c r="AN173" s="1" t="str">
        <f>IF(COUNTIF(U173:AB173,"*"&amp;'ICD codes-diseases'!$A$76&amp;"*"),"YES",IF(COUNTIF(U173:AB173,"*"&amp;'ICD codes-diseases'!$A$77&amp;"*"),"YES",IF(COUNTIF(U173:AB173,"*"&amp;'ICD codes-diseases'!$A$78&amp;"*"),"YES","NO")))</f>
        <v>NO</v>
      </c>
      <c r="AO173" s="1" t="str">
        <f>IF(COUNTIF(U173:AB173,"*"&amp;'ICD codes-diseases'!$A$209&amp;"*"),"YES",IF(COUNTIF(U173:AB173,"*"&amp;'ICD codes-diseases'!$A$212&amp;"*"),"YES","NO"))</f>
        <v>NO</v>
      </c>
      <c r="AP173" s="1" t="str">
        <f>IF(COUNTIF(U173:AB173,"*"&amp;'ICD codes-diseases'!$A$47&amp;"*"),"YES",IF(COUNTIF(U173:AB173,"*"&amp;'ICD codes-diseases'!$A$48&amp;"*"),"YES",IF(COUNTIF(U173:AB173,"*"&amp;'ICD codes-diseases'!$A$49&amp;"*"),"YES",IF(COUNTIF(U173:AB173,"*"&amp;'ICD codes-diseases'!$A$50&amp;"*"),"YES",IF(COUNTIF(U173:AB173,"*"&amp;'ICD codes-diseases'!$A$52&amp;"*"),"YES",IF(COUNTIF(U173:AB173,"*"&amp;'ICD codes-diseases'!$A$53&amp;"*"),"YES",IF(COUNTIF(U173:AB173,"*"&amp;'ICD codes-diseases'!$A$54&amp;"*"),"YES",IF(COUNTIF(U173:AB173,"*"&amp;'ICD codes-diseases'!$A$55&amp;"*"),"YES",IF(COUNTIF(U173:AB173,"*"&amp;'ICD codes-diseases'!$A$56&amp;"*"),"YES",IF(COUNTIF(U173:AB173,"*"&amp;'ICD codes-diseases'!$A$57&amp;"*"),"YES",IF(COUNTIF(U173:AB173,"*"&amp;'ICD codes-diseases'!$A$58&amp;"*"),"YES",IF(COUNTIF(U173:AB173,"*"&amp;'ICD codes-diseases'!$A$60&amp;"*"),"YES",IF(COUNTIF(U173:AB173,"*"&amp;'ICD codes-diseases'!$A$61&amp;"*"),"YES","NO")))))))))))))</f>
        <v>NO</v>
      </c>
      <c r="AQ173" s="10" t="b">
        <f t="shared" si="25"/>
        <v>0</v>
      </c>
      <c r="AR173">
        <v>5</v>
      </c>
      <c r="AS173">
        <v>5</v>
      </c>
      <c r="AT173">
        <v>5</v>
      </c>
      <c r="AU173">
        <v>5</v>
      </c>
      <c r="AV173" t="b">
        <f t="shared" si="26"/>
        <v>1</v>
      </c>
      <c r="AW173">
        <v>1</v>
      </c>
      <c r="AX173">
        <v>49</v>
      </c>
      <c r="AZ173">
        <v>0</v>
      </c>
      <c r="BA173">
        <v>3</v>
      </c>
      <c r="BB173">
        <v>3</v>
      </c>
      <c r="BC173">
        <v>1</v>
      </c>
      <c r="BD173">
        <v>1</v>
      </c>
      <c r="BE173">
        <f t="shared" si="33"/>
        <v>2</v>
      </c>
      <c r="BF173" t="s">
        <v>37</v>
      </c>
      <c r="BG173" t="s">
        <v>38</v>
      </c>
      <c r="BH173">
        <f t="shared" si="34"/>
        <v>0</v>
      </c>
      <c r="BI173" t="s">
        <v>37</v>
      </c>
      <c r="BJ173" t="s">
        <v>37</v>
      </c>
      <c r="BK173" t="s">
        <v>37</v>
      </c>
      <c r="BL173" t="b">
        <v>0</v>
      </c>
      <c r="BM173" s="16">
        <v>0</v>
      </c>
      <c r="BN173" s="16">
        <v>0</v>
      </c>
      <c r="BO173" s="16">
        <v>0</v>
      </c>
      <c r="BP173" s="16">
        <v>0</v>
      </c>
      <c r="BQ173" s="16">
        <v>0</v>
      </c>
      <c r="BR173" s="16">
        <v>4</v>
      </c>
      <c r="BS173" s="16">
        <v>4</v>
      </c>
      <c r="BT173" s="16">
        <v>1</v>
      </c>
      <c r="BU173" s="16">
        <v>0</v>
      </c>
      <c r="BV173" s="16">
        <v>0</v>
      </c>
      <c r="BW173" s="16">
        <v>0</v>
      </c>
      <c r="BX173" s="16">
        <v>0</v>
      </c>
      <c r="BY173" s="16">
        <v>4</v>
      </c>
      <c r="BZ173" s="16">
        <v>1</v>
      </c>
      <c r="CA173" s="16">
        <v>1</v>
      </c>
      <c r="CB173" s="16">
        <v>4</v>
      </c>
      <c r="CC173" s="18">
        <v>0</v>
      </c>
      <c r="CD173" s="18">
        <v>0</v>
      </c>
      <c r="CE173" s="18">
        <v>0</v>
      </c>
      <c r="CF173" s="18">
        <v>0</v>
      </c>
      <c r="CG173" s="18">
        <v>0</v>
      </c>
      <c r="CH173" s="18">
        <v>4</v>
      </c>
      <c r="CI173" s="18">
        <v>0</v>
      </c>
      <c r="CJ173" s="18">
        <v>0</v>
      </c>
      <c r="CK173" s="18">
        <v>0</v>
      </c>
      <c r="CL173" s="18">
        <v>0</v>
      </c>
      <c r="CM173" s="18">
        <v>0</v>
      </c>
      <c r="CN173" s="18">
        <v>0</v>
      </c>
      <c r="CO173" s="18">
        <v>0</v>
      </c>
      <c r="CP173" s="18">
        <v>4</v>
      </c>
      <c r="CQ173" s="18">
        <v>0</v>
      </c>
      <c r="CR173" s="18">
        <v>4</v>
      </c>
      <c r="CS173">
        <f t="shared" si="27"/>
        <v>3</v>
      </c>
      <c r="CT173">
        <f t="shared" si="28"/>
        <v>7</v>
      </c>
      <c r="CU173">
        <f t="shared" si="29"/>
        <v>0</v>
      </c>
      <c r="CV173">
        <f t="shared" si="30"/>
        <v>10</v>
      </c>
      <c r="CW173">
        <v>0</v>
      </c>
      <c r="CX173">
        <v>0</v>
      </c>
      <c r="CY173">
        <v>4</v>
      </c>
      <c r="CZ173" t="b">
        <v>1</v>
      </c>
    </row>
    <row r="174" spans="1:104" x14ac:dyDescent="0.35">
      <c r="A174" s="10">
        <v>173</v>
      </c>
      <c r="B174" t="s">
        <v>436</v>
      </c>
      <c r="C174" s="1">
        <v>24236</v>
      </c>
      <c r="D174" s="9">
        <f t="shared" si="35"/>
        <v>53</v>
      </c>
      <c r="E174" s="9">
        <f t="shared" si="31"/>
        <v>2</v>
      </c>
      <c r="F174" s="1">
        <v>43450</v>
      </c>
      <c r="G174" s="3">
        <v>43621</v>
      </c>
      <c r="H174" s="12">
        <f t="shared" si="32"/>
        <v>5.6333333333333329</v>
      </c>
      <c r="I174">
        <v>3</v>
      </c>
      <c r="J174">
        <v>2</v>
      </c>
      <c r="K174">
        <f t="shared" si="24"/>
        <v>1</v>
      </c>
      <c r="L174" t="b">
        <v>1</v>
      </c>
      <c r="M174" t="b">
        <v>0</v>
      </c>
      <c r="N174" t="b">
        <v>0</v>
      </c>
      <c r="O174" t="b">
        <v>0</v>
      </c>
      <c r="P174" t="b">
        <v>0</v>
      </c>
      <c r="Q174" t="b">
        <v>0</v>
      </c>
      <c r="R174" t="b">
        <v>0</v>
      </c>
      <c r="S174" t="b">
        <v>0</v>
      </c>
      <c r="T174" t="b">
        <v>0</v>
      </c>
      <c r="U174" t="s">
        <v>49</v>
      </c>
      <c r="V174" t="s">
        <v>43</v>
      </c>
      <c r="W174" t="s">
        <v>157</v>
      </c>
      <c r="X174" t="s">
        <v>47</v>
      </c>
      <c r="Y174" t="s">
        <v>129</v>
      </c>
      <c r="AC174" s="11" t="str">
        <f>IF(OR(INDEX(U174='ICD-codes-stroke'!$A$1:$A$20,)),"1",IF(OR(INDEX(U174='ICD-codes-stroke'!$A$22:$A$35,)),"2",IF(OR(INDEX(U174='ICD-codes-stroke'!$A$37:$A$64,)),"3","")))</f>
        <v>3</v>
      </c>
      <c r="AD174" s="1" t="str">
        <f>IF(COUNTIF(U174:AB174,"*"&amp;'ICD codes-diseases'!$A$15&amp;"*"),"YES",IF(COUNTIF(U174:AB174,"*"&amp;'ICD codes-diseases'!$A$16&amp;"*"),"YES",IF(COUNTIF(U174:AB174,"*"&amp;'ICD codes-diseases'!$A$17&amp;"*"),"YES",IF(COUNTIF(U174:AB174,"*"&amp;'ICD codes-diseases'!$A$18&amp;"*"),"YES",IF(COUNTIF(U174:AB174,"*"&amp;'ICD codes-diseases'!$A$19&amp;"*"),"YES",IF(COUNTIF(U174:AB174,"*"&amp;'ICD codes-diseases'!$A$20&amp;"*"),"YES",IF(COUNTIF(U174:AB174,"*"&amp;'ICD codes-diseases'!$A$21&amp;"*"),"YES",IF(COUNTIF(U174:AB174,"*"&amp;'ICD codes-diseases'!$A$22&amp;"*"),"YES",IF(COUNTIF(U174:AB174,"*"&amp;'ICD codes-diseases'!$A$23&amp;"*"),"YES",IF(COUNTIF(U174:AB174,"*"&amp;'ICD codes-diseases'!$A$24&amp;"*"),"YES",IF(COUNTIF(U174:AB174,"*"&amp;'ICD codes-diseases'!$A$25&amp;"*"),"YES",IF(COUNTIF(U174:AB174,"*"&amp;'ICD codes-diseases'!$A$26&amp;"*"),"YES",IF(COUNTIF(U174:AB174,"*"&amp;'ICD codes-diseases'!$A$27&amp;"*"),"YES",IF(COUNTIF(U174:AB174,"*"&amp;'ICD codes-diseases'!$A$28&amp;"*"),"YES",IF(COUNTIF(U174:AB174,"*"&amp;'ICD codes-diseases'!$A$29&amp;"*"),"YES",IF(COUNTIF(U174:AB174,"*"&amp;'ICD codes-diseases'!$A$30&amp;"*"),"YES","NO"))))))))))))))))</f>
        <v>NO</v>
      </c>
      <c r="AE174" s="1" t="str">
        <f>IF(COUNTIF(U174:AB174,"*"&amp;'ICD codes-diseases'!$A$92&amp;"*"),"YES","NO")</f>
        <v>NO</v>
      </c>
      <c r="AF174" s="10" t="str">
        <f>IF(COUNTIF(U174:AB174,"*"&amp;'ICD codes-diseases'!$A$34&amp;"*"),"YES",IF(COUNTIF(U174:AB174,"*"&amp;'ICD codes-diseases'!$A$35&amp;"*"),"YES",IF(COUNTIF(U174:AB174,"*"&amp;'ICD codes-diseases'!$A$36&amp;"*"),"YES",IF(COUNTIF(U174:AB174,"*"&amp;'ICD codes-diseases'!$A$37&amp;"*"),"YES",IF(COUNTIF(U174:AB174,"*"&amp;'ICD codes-diseases'!$A$38&amp;"*"),"YES",IF(COUNTIF(U174:AB174,"*"&amp;'ICD codes-diseases'!$A$39&amp;"*"),"YES","NO"))))))</f>
        <v>YES</v>
      </c>
      <c r="AG174" s="1" t="str">
        <f>IF(COUNTIF(U174:AB174,'ICD codes-diseases'!$A$113),"YES","NO")</f>
        <v>NO</v>
      </c>
      <c r="AH174" s="1" t="str">
        <f>IF(COUNTIF(U174:AB174,"*"&amp;'ICD codes-diseases'!$A$96&amp;"*"),"YES",IF(COUNTIF(U174:AB174,"*"&amp;'ICD codes-diseases'!$A$97&amp;"*"),"YES",IF(COUNTIF(U174:AB174,"*"&amp;'ICD codes-diseases'!$A$98&amp;"*"),"YES",IF(COUNTIF(U174:AB174,"*"&amp;'ICD codes-diseases'!$A$99&amp;"*"),"YES",IF(COUNTIF(U174:AB174,"*"&amp;'ICD codes-diseases'!$A$100&amp;"*"),"YES",IF(COUNTIF(U174:AB174,"*"&amp;'ICD codes-diseases'!$A$101&amp;"*"),"YES",IF(COUNTIF(U174:AB174,"*"&amp;'ICD codes-diseases'!$A$102&amp;"*"),"YES",IF(COUNTIF(U174:AB174,"*"&amp;'ICD codes-diseases'!$A$103&amp;"*"),"YES","NO"))))))))</f>
        <v>NO</v>
      </c>
      <c r="AI174" s="1" t="str">
        <f>IF(COUNTIF(U174:AB174,"*"&amp;'ICD codes-diseases'!$A$116&amp;"*"),"YES",IF(COUNTIF(U174:AB174,"*"&amp;'ICD codes-diseases'!$A$117&amp;"*"),"YES","NO"))</f>
        <v>NO</v>
      </c>
      <c r="AJ174" s="1" t="str">
        <f>IF(COUNTIF(U174:AB174,"*"&amp;'ICD codes-diseases'!$A$206&amp;"*"),"YES","NO")</f>
        <v>NO</v>
      </c>
      <c r="AK174" s="1" t="str">
        <f>IF(COUNTIF(U174:AB174,"*"&amp;'ICD codes-diseases'!$A$217&amp;"*"),"YES","NO")</f>
        <v>NO</v>
      </c>
      <c r="AL174" s="1" t="str">
        <f>IF(COUNTIF(U174:AB174,"*"&amp;'ICD codes-diseases'!$A$216&amp;"*"),"YES","NO")</f>
        <v>NO</v>
      </c>
      <c r="AM174" s="1" t="str">
        <f>IF(COUNTIF(U174:AB174,"*"&amp;'ICD codes-diseases'!$A$73&amp;"*"),"YES",IF(COUNTIF(U174:AB174,"*"&amp;'ICD codes-diseases'!$A$74&amp;"*"),"YES",IF(COUNTIF(U174:AB174,"*"&amp;'ICD codes-diseases'!$A$75&amp;"*"),"YES","NO")))</f>
        <v>YES</v>
      </c>
      <c r="AN174" s="1" t="str">
        <f>IF(COUNTIF(U174:AB174,"*"&amp;'ICD codes-diseases'!$A$76&amp;"*"),"YES",IF(COUNTIF(U174:AB174,"*"&amp;'ICD codes-diseases'!$A$77&amp;"*"),"YES",IF(COUNTIF(U174:AB174,"*"&amp;'ICD codes-diseases'!$A$78&amp;"*"),"YES","NO")))</f>
        <v>NO</v>
      </c>
      <c r="AO174" s="1" t="str">
        <f>IF(COUNTIF(U174:AB174,"*"&amp;'ICD codes-diseases'!$A$209&amp;"*"),"YES",IF(COUNTIF(U174:AB174,"*"&amp;'ICD codes-diseases'!$A$212&amp;"*"),"YES","NO"))</f>
        <v>NO</v>
      </c>
      <c r="AP174" s="1" t="str">
        <f>IF(COUNTIF(U174:AB174,"*"&amp;'ICD codes-diseases'!$A$47&amp;"*"),"YES",IF(COUNTIF(U174:AB174,"*"&amp;'ICD codes-diseases'!$A$48&amp;"*"),"YES",IF(COUNTIF(U174:AB174,"*"&amp;'ICD codes-diseases'!$A$49&amp;"*"),"YES",IF(COUNTIF(U174:AB174,"*"&amp;'ICD codes-diseases'!$A$50&amp;"*"),"YES",IF(COUNTIF(U174:AB174,"*"&amp;'ICD codes-diseases'!$A$52&amp;"*"),"YES",IF(COUNTIF(U174:AB174,"*"&amp;'ICD codes-diseases'!$A$53&amp;"*"),"YES",IF(COUNTIF(U174:AB174,"*"&amp;'ICD codes-diseases'!$A$54&amp;"*"),"YES",IF(COUNTIF(U174:AB174,"*"&amp;'ICD codes-diseases'!$A$55&amp;"*"),"YES",IF(COUNTIF(U174:AB174,"*"&amp;'ICD codes-diseases'!$A$56&amp;"*"),"YES",IF(COUNTIF(U174:AB174,"*"&amp;'ICD codes-diseases'!$A$57&amp;"*"),"YES",IF(COUNTIF(U174:AB174,"*"&amp;'ICD codes-diseases'!$A$58&amp;"*"),"YES",IF(COUNTIF(U174:AB174,"*"&amp;'ICD codes-diseases'!$A$60&amp;"*"),"YES",IF(COUNTIF(U174:AB174,"*"&amp;'ICD codes-diseases'!$A$61&amp;"*"),"YES","NO")))))))))))))</f>
        <v>YES</v>
      </c>
      <c r="AQ174" s="10" t="b">
        <f t="shared" si="25"/>
        <v>0</v>
      </c>
      <c r="AR174">
        <v>5</v>
      </c>
      <c r="AS174">
        <v>5</v>
      </c>
      <c r="AT174">
        <v>5</v>
      </c>
      <c r="AU174">
        <v>5</v>
      </c>
      <c r="AV174" t="b">
        <f t="shared" si="26"/>
        <v>1</v>
      </c>
      <c r="AW174">
        <v>1</v>
      </c>
      <c r="AX174">
        <v>66</v>
      </c>
      <c r="AY174">
        <v>55</v>
      </c>
      <c r="AZ174">
        <v>1</v>
      </c>
      <c r="BA174">
        <v>3</v>
      </c>
      <c r="BB174">
        <v>3</v>
      </c>
      <c r="BC174">
        <v>0</v>
      </c>
      <c r="BD174">
        <v>2</v>
      </c>
      <c r="BE174">
        <f t="shared" si="33"/>
        <v>2</v>
      </c>
      <c r="BF174" t="s">
        <v>37</v>
      </c>
      <c r="BG174" t="s">
        <v>38</v>
      </c>
      <c r="BH174">
        <f t="shared" si="34"/>
        <v>2</v>
      </c>
      <c r="BI174" t="s">
        <v>37</v>
      </c>
      <c r="BJ174" t="s">
        <v>38</v>
      </c>
      <c r="BK174" t="s">
        <v>37</v>
      </c>
      <c r="BL174" t="b">
        <v>0</v>
      </c>
      <c r="BM174" s="16">
        <v>1</v>
      </c>
      <c r="BN174" s="16">
        <v>0</v>
      </c>
      <c r="BO174" s="16">
        <v>7</v>
      </c>
      <c r="BP174" s="16">
        <v>7</v>
      </c>
      <c r="BQ174" s="16">
        <v>4</v>
      </c>
      <c r="BR174" s="16">
        <v>4</v>
      </c>
      <c r="BS174" s="16">
        <v>4</v>
      </c>
      <c r="BT174" s="16">
        <v>7</v>
      </c>
      <c r="BU174" s="16">
        <v>2</v>
      </c>
      <c r="BV174" s="16">
        <v>7</v>
      </c>
      <c r="BW174" s="16">
        <v>7</v>
      </c>
      <c r="BX174" s="16">
        <v>4</v>
      </c>
      <c r="BY174" s="16">
        <v>4</v>
      </c>
      <c r="BZ174" s="16">
        <v>7</v>
      </c>
      <c r="CA174" s="16">
        <v>0</v>
      </c>
      <c r="CB174" s="16">
        <v>4</v>
      </c>
      <c r="CC174" s="18">
        <v>4</v>
      </c>
      <c r="CD174" s="18">
        <v>7</v>
      </c>
      <c r="CE174" s="18">
        <v>0</v>
      </c>
      <c r="CF174" s="18">
        <v>0</v>
      </c>
      <c r="CG174" s="18">
        <v>0</v>
      </c>
      <c r="CH174" s="18">
        <v>1</v>
      </c>
      <c r="CI174" s="18">
        <v>3</v>
      </c>
      <c r="CJ174" s="18">
        <v>4</v>
      </c>
      <c r="CK174" s="18">
        <v>4</v>
      </c>
      <c r="CL174" s="18">
        <v>4</v>
      </c>
      <c r="CM174" s="18">
        <v>7</v>
      </c>
      <c r="CN174" s="18">
        <v>4</v>
      </c>
      <c r="CO174" s="18">
        <v>7</v>
      </c>
      <c r="CP174" s="18">
        <v>4</v>
      </c>
      <c r="CQ174" s="18">
        <v>4</v>
      </c>
      <c r="CR174" s="18">
        <v>4</v>
      </c>
      <c r="CS174">
        <f t="shared" si="27"/>
        <v>3</v>
      </c>
      <c r="CT174">
        <f t="shared" si="28"/>
        <v>14</v>
      </c>
      <c r="CU174">
        <f t="shared" si="29"/>
        <v>1</v>
      </c>
      <c r="CV174">
        <f t="shared" si="30"/>
        <v>18</v>
      </c>
      <c r="CW174">
        <v>0</v>
      </c>
      <c r="CX174">
        <v>0</v>
      </c>
      <c r="CY174">
        <v>4</v>
      </c>
      <c r="CZ174" t="b">
        <v>1</v>
      </c>
    </row>
    <row r="175" spans="1:104" x14ac:dyDescent="0.35">
      <c r="A175" s="10">
        <v>174</v>
      </c>
      <c r="B175" t="s">
        <v>436</v>
      </c>
      <c r="C175" s="1">
        <v>16735</v>
      </c>
      <c r="D175" s="9">
        <f t="shared" si="35"/>
        <v>73</v>
      </c>
      <c r="E175" s="9">
        <f t="shared" si="31"/>
        <v>3</v>
      </c>
      <c r="F175" s="1">
        <v>43471</v>
      </c>
      <c r="G175" s="3">
        <v>43621</v>
      </c>
      <c r="H175" s="12">
        <f t="shared" si="32"/>
        <v>4.9666666666666668</v>
      </c>
      <c r="I175">
        <v>4</v>
      </c>
      <c r="J175">
        <v>2</v>
      </c>
      <c r="K175">
        <f t="shared" si="24"/>
        <v>6</v>
      </c>
      <c r="L175" t="b">
        <v>0</v>
      </c>
      <c r="M175" t="b">
        <v>0</v>
      </c>
      <c r="N175" t="b">
        <v>0</v>
      </c>
      <c r="O175" t="b">
        <v>0</v>
      </c>
      <c r="P175" t="b">
        <v>0</v>
      </c>
      <c r="Q175" t="b">
        <v>0</v>
      </c>
      <c r="R175" t="b">
        <v>0</v>
      </c>
      <c r="S175" t="b">
        <v>1</v>
      </c>
      <c r="T175" t="b">
        <v>0</v>
      </c>
      <c r="U175" t="s">
        <v>49</v>
      </c>
      <c r="V175" t="s">
        <v>43</v>
      </c>
      <c r="W175" t="s">
        <v>48</v>
      </c>
      <c r="X175" t="s">
        <v>85</v>
      </c>
      <c r="Y175" t="s">
        <v>120</v>
      </c>
      <c r="AC175" s="11" t="str">
        <f>IF(OR(INDEX(U175='ICD-codes-stroke'!$A$1:$A$20,)),"1",IF(OR(INDEX(U175='ICD-codes-stroke'!$A$22:$A$35,)),"2",IF(OR(INDEX(U175='ICD-codes-stroke'!$A$37:$A$64,)),"3","")))</f>
        <v>3</v>
      </c>
      <c r="AD175" s="1" t="str">
        <f>IF(COUNTIF(U175:AB175,"*"&amp;'ICD codes-diseases'!$A$15&amp;"*"),"YES",IF(COUNTIF(U175:AB175,"*"&amp;'ICD codes-diseases'!$A$16&amp;"*"),"YES",IF(COUNTIF(U175:AB175,"*"&amp;'ICD codes-diseases'!$A$17&amp;"*"),"YES",IF(COUNTIF(U175:AB175,"*"&amp;'ICD codes-diseases'!$A$18&amp;"*"),"YES",IF(COUNTIF(U175:AB175,"*"&amp;'ICD codes-diseases'!$A$19&amp;"*"),"YES",IF(COUNTIF(U175:AB175,"*"&amp;'ICD codes-diseases'!$A$20&amp;"*"),"YES",IF(COUNTIF(U175:AB175,"*"&amp;'ICD codes-diseases'!$A$21&amp;"*"),"YES",IF(COUNTIF(U175:AB175,"*"&amp;'ICD codes-diseases'!$A$22&amp;"*"),"YES",IF(COUNTIF(U175:AB175,"*"&amp;'ICD codes-diseases'!$A$23&amp;"*"),"YES",IF(COUNTIF(U175:AB175,"*"&amp;'ICD codes-diseases'!$A$24&amp;"*"),"YES",IF(COUNTIF(U175:AB175,"*"&amp;'ICD codes-diseases'!$A$25&amp;"*"),"YES",IF(COUNTIF(U175:AB175,"*"&amp;'ICD codes-diseases'!$A$26&amp;"*"),"YES",IF(COUNTIF(U175:AB175,"*"&amp;'ICD codes-diseases'!$A$27&amp;"*"),"YES",IF(COUNTIF(U175:AB175,"*"&amp;'ICD codes-diseases'!$A$28&amp;"*"),"YES",IF(COUNTIF(U175:AB175,"*"&amp;'ICD codes-diseases'!$A$29&amp;"*"),"YES",IF(COUNTIF(U175:AB175,"*"&amp;'ICD codes-diseases'!$A$30&amp;"*"),"YES","NO"))))))))))))))))</f>
        <v>NO</v>
      </c>
      <c r="AE175" s="1" t="str">
        <f>IF(COUNTIF(U175:AB175,"*"&amp;'ICD codes-diseases'!$A$92&amp;"*"),"YES","NO")</f>
        <v>YES</v>
      </c>
      <c r="AF175" s="10" t="str">
        <f>IF(COUNTIF(U175:AB175,"*"&amp;'ICD codes-diseases'!$A$34&amp;"*"),"YES",IF(COUNTIF(U175:AB175,"*"&amp;'ICD codes-diseases'!$A$35&amp;"*"),"YES",IF(COUNTIF(U175:AB175,"*"&amp;'ICD codes-diseases'!$A$36&amp;"*"),"YES",IF(COUNTIF(U175:AB175,"*"&amp;'ICD codes-diseases'!$A$37&amp;"*"),"YES",IF(COUNTIF(U175:AB175,"*"&amp;'ICD codes-diseases'!$A$38&amp;"*"),"YES",IF(COUNTIF(U175:AB175,"*"&amp;'ICD codes-diseases'!$A$39&amp;"*"),"YES","NO"))))))</f>
        <v>YES</v>
      </c>
      <c r="AG175" s="1" t="str">
        <f>IF(COUNTIF(U175:AB175,'ICD codes-diseases'!$A$113),"YES","NO")</f>
        <v>NO</v>
      </c>
      <c r="AH175" s="1" t="str">
        <f>IF(COUNTIF(U175:AB175,"*"&amp;'ICD codes-diseases'!$A$96&amp;"*"),"YES",IF(COUNTIF(U175:AB175,"*"&amp;'ICD codes-diseases'!$A$97&amp;"*"),"YES",IF(COUNTIF(U175:AB175,"*"&amp;'ICD codes-diseases'!$A$98&amp;"*"),"YES",IF(COUNTIF(U175:AB175,"*"&amp;'ICD codes-diseases'!$A$99&amp;"*"),"YES",IF(COUNTIF(U175:AB175,"*"&amp;'ICD codes-diseases'!$A$100&amp;"*"),"YES",IF(COUNTIF(U175:AB175,"*"&amp;'ICD codes-diseases'!$A$101&amp;"*"),"YES",IF(COUNTIF(U175:AB175,"*"&amp;'ICD codes-diseases'!$A$102&amp;"*"),"YES",IF(COUNTIF(U175:AB175,"*"&amp;'ICD codes-diseases'!$A$103&amp;"*"),"YES","NO"))))))))</f>
        <v>NO</v>
      </c>
      <c r="AI175" s="1" t="str">
        <f>IF(COUNTIF(U175:AB175,"*"&amp;'ICD codes-diseases'!$A$116&amp;"*"),"YES",IF(COUNTIF(U175:AB175,"*"&amp;'ICD codes-diseases'!$A$117&amp;"*"),"YES","NO"))</f>
        <v>NO</v>
      </c>
      <c r="AJ175" s="1" t="str">
        <f>IF(COUNTIF(U175:AB175,"*"&amp;'ICD codes-diseases'!$A$206&amp;"*"),"YES","NO")</f>
        <v>NO</v>
      </c>
      <c r="AK175" s="1" t="str">
        <f>IF(COUNTIF(U175:AB175,"*"&amp;'ICD codes-diseases'!$A$217&amp;"*"),"YES","NO")</f>
        <v>NO</v>
      </c>
      <c r="AL175" s="1" t="str">
        <f>IF(COUNTIF(U175:AB175,"*"&amp;'ICD codes-diseases'!$A$216&amp;"*"),"YES","NO")</f>
        <v>NO</v>
      </c>
      <c r="AM175" s="1" t="str">
        <f>IF(COUNTIF(U175:AB175,"*"&amp;'ICD codes-diseases'!$A$73&amp;"*"),"YES",IF(COUNTIF(U175:AB175,"*"&amp;'ICD codes-diseases'!$A$74&amp;"*"),"YES",IF(COUNTIF(U175:AB175,"*"&amp;'ICD codes-diseases'!$A$75&amp;"*"),"YES","NO")))</f>
        <v>YES</v>
      </c>
      <c r="AN175" s="1" t="str">
        <f>IF(COUNTIF(U175:AB175,"*"&amp;'ICD codes-diseases'!$A$76&amp;"*"),"YES",IF(COUNTIF(U175:AB175,"*"&amp;'ICD codes-diseases'!$A$77&amp;"*"),"YES",IF(COUNTIF(U175:AB175,"*"&amp;'ICD codes-diseases'!$A$78&amp;"*"),"YES","NO")))</f>
        <v>NO</v>
      </c>
      <c r="AO175" s="1" t="str">
        <f>IF(COUNTIF(U175:AB175,"*"&amp;'ICD codes-diseases'!$A$209&amp;"*"),"YES",IF(COUNTIF(U175:AB175,"*"&amp;'ICD codes-diseases'!$A$212&amp;"*"),"YES","NO"))</f>
        <v>NO</v>
      </c>
      <c r="AP175" s="1" t="str">
        <f>IF(COUNTIF(U175:AB175,"*"&amp;'ICD codes-diseases'!$A$47&amp;"*"),"YES",IF(COUNTIF(U175:AB175,"*"&amp;'ICD codes-diseases'!$A$48&amp;"*"),"YES",IF(COUNTIF(U175:AB175,"*"&amp;'ICD codes-diseases'!$A$49&amp;"*"),"YES",IF(COUNTIF(U175:AB175,"*"&amp;'ICD codes-diseases'!$A$50&amp;"*"),"YES",IF(COUNTIF(U175:AB175,"*"&amp;'ICD codes-diseases'!$A$52&amp;"*"),"YES",IF(COUNTIF(U175:AB175,"*"&amp;'ICD codes-diseases'!$A$53&amp;"*"),"YES",IF(COUNTIF(U175:AB175,"*"&amp;'ICD codes-diseases'!$A$54&amp;"*"),"YES",IF(COUNTIF(U175:AB175,"*"&amp;'ICD codes-diseases'!$A$55&amp;"*"),"YES",IF(COUNTIF(U175:AB175,"*"&amp;'ICD codes-diseases'!$A$56&amp;"*"),"YES",IF(COUNTIF(U175:AB175,"*"&amp;'ICD codes-diseases'!$A$57&amp;"*"),"YES",IF(COUNTIF(U175:AB175,"*"&amp;'ICD codes-diseases'!$A$58&amp;"*"),"YES",IF(COUNTIF(U175:AB175,"*"&amp;'ICD codes-diseases'!$A$60&amp;"*"),"YES",IF(COUNTIF(U175:AB175,"*"&amp;'ICD codes-diseases'!$A$61&amp;"*"),"YES","NO")))))))))))))</f>
        <v>NO</v>
      </c>
      <c r="AQ175" s="10" t="b">
        <f t="shared" si="25"/>
        <v>0</v>
      </c>
      <c r="AR175">
        <v>5</v>
      </c>
      <c r="AS175">
        <v>5</v>
      </c>
      <c r="AT175">
        <v>5</v>
      </c>
      <c r="AU175">
        <v>5</v>
      </c>
      <c r="AV175" t="b">
        <f t="shared" si="26"/>
        <v>0</v>
      </c>
      <c r="AW175">
        <v>0</v>
      </c>
      <c r="AX175">
        <v>102</v>
      </c>
      <c r="AY175">
        <v>80</v>
      </c>
      <c r="AZ175">
        <v>3</v>
      </c>
      <c r="BA175">
        <v>1</v>
      </c>
      <c r="BB175">
        <v>3</v>
      </c>
      <c r="BC175">
        <v>0</v>
      </c>
      <c r="BD175">
        <v>2</v>
      </c>
      <c r="BE175">
        <f t="shared" si="33"/>
        <v>0</v>
      </c>
      <c r="BF175" t="s">
        <v>37</v>
      </c>
      <c r="BG175" t="s">
        <v>37</v>
      </c>
      <c r="BH175">
        <f t="shared" si="34"/>
        <v>0</v>
      </c>
      <c r="BI175" t="s">
        <v>37</v>
      </c>
      <c r="BJ175" t="s">
        <v>37</v>
      </c>
      <c r="BK175" t="s">
        <v>37</v>
      </c>
      <c r="BL175" t="b">
        <v>0</v>
      </c>
      <c r="BM175" s="16">
        <v>4</v>
      </c>
      <c r="BN175" s="16">
        <v>4</v>
      </c>
      <c r="BO175" s="16">
        <v>4</v>
      </c>
      <c r="BP175" s="16">
        <v>4</v>
      </c>
      <c r="BQ175" s="16">
        <v>4</v>
      </c>
      <c r="BR175" s="16">
        <v>4</v>
      </c>
      <c r="BS175" s="16">
        <v>4</v>
      </c>
      <c r="BT175" s="16">
        <v>4</v>
      </c>
      <c r="BU175" s="16">
        <v>4</v>
      </c>
      <c r="BV175" s="16">
        <v>4</v>
      </c>
      <c r="BW175" s="16">
        <v>4</v>
      </c>
      <c r="BX175" s="16">
        <v>5</v>
      </c>
      <c r="BY175" s="16">
        <v>4</v>
      </c>
      <c r="BZ175" s="16">
        <v>4</v>
      </c>
      <c r="CA175" s="16">
        <v>4</v>
      </c>
      <c r="CB175" s="16">
        <v>4</v>
      </c>
      <c r="CC175" s="18">
        <v>4</v>
      </c>
      <c r="CD175" s="18">
        <v>4</v>
      </c>
      <c r="CE175" s="18">
        <v>4</v>
      </c>
      <c r="CF175" s="18">
        <v>4</v>
      </c>
      <c r="CG175" s="18">
        <v>4</v>
      </c>
      <c r="CH175" s="18">
        <v>4</v>
      </c>
      <c r="CI175" s="18">
        <v>4</v>
      </c>
      <c r="CJ175" s="18">
        <v>4</v>
      </c>
      <c r="CK175" s="18">
        <v>4</v>
      </c>
      <c r="CL175" s="18">
        <v>4</v>
      </c>
      <c r="CM175" s="18">
        <v>4</v>
      </c>
      <c r="CN175" s="18">
        <v>4</v>
      </c>
      <c r="CO175" s="18">
        <v>4</v>
      </c>
      <c r="CP175" s="18">
        <v>5</v>
      </c>
      <c r="CQ175" s="18">
        <v>4</v>
      </c>
      <c r="CR175" s="18">
        <v>4</v>
      </c>
      <c r="CS175">
        <f t="shared" si="27"/>
        <v>0</v>
      </c>
      <c r="CT175">
        <f t="shared" si="28"/>
        <v>32</v>
      </c>
      <c r="CU175">
        <f t="shared" si="29"/>
        <v>0</v>
      </c>
      <c r="CV175">
        <f t="shared" si="30"/>
        <v>32</v>
      </c>
      <c r="CW175">
        <v>0</v>
      </c>
      <c r="CX175">
        <v>0</v>
      </c>
      <c r="CY175">
        <v>4</v>
      </c>
      <c r="CZ175" t="b">
        <v>1</v>
      </c>
    </row>
    <row r="176" spans="1:104" x14ac:dyDescent="0.35">
      <c r="A176" s="10">
        <v>175</v>
      </c>
      <c r="B176" t="s">
        <v>436</v>
      </c>
      <c r="C176" s="1">
        <v>32576</v>
      </c>
      <c r="D176" s="9">
        <f t="shared" si="35"/>
        <v>30</v>
      </c>
      <c r="E176" s="9">
        <f t="shared" si="31"/>
        <v>1</v>
      </c>
      <c r="F176" s="1">
        <v>43570</v>
      </c>
      <c r="G176" s="3">
        <v>43621</v>
      </c>
      <c r="H176" s="12">
        <f t="shared" si="32"/>
        <v>1.6666666666666667</v>
      </c>
      <c r="I176">
        <v>5</v>
      </c>
      <c r="J176">
        <v>2</v>
      </c>
      <c r="K176">
        <f t="shared" si="24"/>
        <v>1</v>
      </c>
      <c r="L176" t="b">
        <v>1</v>
      </c>
      <c r="M176" t="b">
        <v>0</v>
      </c>
      <c r="N176" t="b">
        <v>0</v>
      </c>
      <c r="O176" t="b">
        <v>0</v>
      </c>
      <c r="P176" t="b">
        <v>0</v>
      </c>
      <c r="Q176" t="b">
        <v>0</v>
      </c>
      <c r="R176" t="b">
        <v>0</v>
      </c>
      <c r="S176" t="b">
        <v>0</v>
      </c>
      <c r="T176" t="b">
        <v>0</v>
      </c>
      <c r="U176" t="s">
        <v>82</v>
      </c>
      <c r="V176" t="s">
        <v>78</v>
      </c>
      <c r="W176" t="s">
        <v>79</v>
      </c>
      <c r="X176" t="s">
        <v>48</v>
      </c>
      <c r="Y176" t="s">
        <v>200</v>
      </c>
      <c r="AC176" s="11" t="str">
        <f>IF(OR(INDEX(U176='ICD-codes-stroke'!$A$1:$A$20,)),"1",IF(OR(INDEX(U176='ICD-codes-stroke'!$A$22:$A$35,)),"2",IF(OR(INDEX(U176='ICD-codes-stroke'!$A$37:$A$64,)),"3","")))</f>
        <v>3</v>
      </c>
      <c r="AD176" s="1" t="str">
        <f>IF(COUNTIF(U176:AB176,"*"&amp;'ICD codes-diseases'!$A$15&amp;"*"),"YES",IF(COUNTIF(U176:AB176,"*"&amp;'ICD codes-diseases'!$A$16&amp;"*"),"YES",IF(COUNTIF(U176:AB176,"*"&amp;'ICD codes-diseases'!$A$17&amp;"*"),"YES",IF(COUNTIF(U176:AB176,"*"&amp;'ICD codes-diseases'!$A$18&amp;"*"),"YES",IF(COUNTIF(U176:AB176,"*"&amp;'ICD codes-diseases'!$A$19&amp;"*"),"YES",IF(COUNTIF(U176:AB176,"*"&amp;'ICD codes-diseases'!$A$20&amp;"*"),"YES",IF(COUNTIF(U176:AB176,"*"&amp;'ICD codes-diseases'!$A$21&amp;"*"),"YES",IF(COUNTIF(U176:AB176,"*"&amp;'ICD codes-diseases'!$A$22&amp;"*"),"YES",IF(COUNTIF(U176:AB176,"*"&amp;'ICD codes-diseases'!$A$23&amp;"*"),"YES",IF(COUNTIF(U176:AB176,"*"&amp;'ICD codes-diseases'!$A$24&amp;"*"),"YES",IF(COUNTIF(U176:AB176,"*"&amp;'ICD codes-diseases'!$A$25&amp;"*"),"YES",IF(COUNTIF(U176:AB176,"*"&amp;'ICD codes-diseases'!$A$26&amp;"*"),"YES",IF(COUNTIF(U176:AB176,"*"&amp;'ICD codes-diseases'!$A$27&amp;"*"),"YES",IF(COUNTIF(U176:AB176,"*"&amp;'ICD codes-diseases'!$A$28&amp;"*"),"YES",IF(COUNTIF(U176:AB176,"*"&amp;'ICD codes-diseases'!$A$29&amp;"*"),"YES",IF(COUNTIF(U176:AB176,"*"&amp;'ICD codes-diseases'!$A$30&amp;"*"),"YES","NO"))))))))))))))))</f>
        <v>NO</v>
      </c>
      <c r="AE176" s="1" t="str">
        <f>IF(COUNTIF(U176:AB176,"*"&amp;'ICD codes-diseases'!$A$92&amp;"*"),"YES","NO")</f>
        <v>YES</v>
      </c>
      <c r="AF176" s="10" t="str">
        <f>IF(COUNTIF(U176:AB176,"*"&amp;'ICD codes-diseases'!$A$34&amp;"*"),"YES",IF(COUNTIF(U176:AB176,"*"&amp;'ICD codes-diseases'!$A$35&amp;"*"),"YES",IF(COUNTIF(U176:AB176,"*"&amp;'ICD codes-diseases'!$A$36&amp;"*"),"YES",IF(COUNTIF(U176:AB176,"*"&amp;'ICD codes-diseases'!$A$37&amp;"*"),"YES",IF(COUNTIF(U176:AB176,"*"&amp;'ICD codes-diseases'!$A$38&amp;"*"),"YES",IF(COUNTIF(U176:AB176,"*"&amp;'ICD codes-diseases'!$A$39&amp;"*"),"YES","NO"))))))</f>
        <v>NO</v>
      </c>
      <c r="AG176" s="1" t="str">
        <f>IF(COUNTIF(U176:AB176,'ICD codes-diseases'!$A$113),"YES","NO")</f>
        <v>NO</v>
      </c>
      <c r="AH176" s="1" t="str">
        <f>IF(COUNTIF(U176:AB176,"*"&amp;'ICD codes-diseases'!$A$96&amp;"*"),"YES",IF(COUNTIF(U176:AB176,"*"&amp;'ICD codes-diseases'!$A$97&amp;"*"),"YES",IF(COUNTIF(U176:AB176,"*"&amp;'ICD codes-diseases'!$A$98&amp;"*"),"YES",IF(COUNTIF(U176:AB176,"*"&amp;'ICD codes-diseases'!$A$99&amp;"*"),"YES",IF(COUNTIF(U176:AB176,"*"&amp;'ICD codes-diseases'!$A$100&amp;"*"),"YES",IF(COUNTIF(U176:AB176,"*"&amp;'ICD codes-diseases'!$A$101&amp;"*"),"YES",IF(COUNTIF(U176:AB176,"*"&amp;'ICD codes-diseases'!$A$102&amp;"*"),"YES",IF(COUNTIF(U176:AB176,"*"&amp;'ICD codes-diseases'!$A$103&amp;"*"),"YES","NO"))))))))</f>
        <v>NO</v>
      </c>
      <c r="AI176" s="1" t="str">
        <f>IF(COUNTIF(U176:AB176,"*"&amp;'ICD codes-diseases'!$A$116&amp;"*"),"YES",IF(COUNTIF(U176:AB176,"*"&amp;'ICD codes-diseases'!$A$117&amp;"*"),"YES","NO"))</f>
        <v>NO</v>
      </c>
      <c r="AJ176" s="1" t="str">
        <f>IF(COUNTIF(U176:AB176,"*"&amp;'ICD codes-diseases'!$A$206&amp;"*"),"YES","NO")</f>
        <v>NO</v>
      </c>
      <c r="AK176" s="1" t="str">
        <f>IF(COUNTIF(U176:AB176,"*"&amp;'ICD codes-diseases'!$A$217&amp;"*"),"YES","NO")</f>
        <v>NO</v>
      </c>
      <c r="AL176" s="1" t="str">
        <f>IF(COUNTIF(U176:AB176,"*"&amp;'ICD codes-diseases'!$A$216&amp;"*"),"YES","NO")</f>
        <v>NO</v>
      </c>
      <c r="AM176" s="1" t="str">
        <f>IF(COUNTIF(U176:AB176,"*"&amp;'ICD codes-diseases'!$A$73&amp;"*"),"YES",IF(COUNTIF(U176:AB176,"*"&amp;'ICD codes-diseases'!$A$74&amp;"*"),"YES",IF(COUNTIF(U176:AB176,"*"&amp;'ICD codes-diseases'!$A$75&amp;"*"),"YES","NO")))</f>
        <v>NO</v>
      </c>
      <c r="AN176" s="1" t="str">
        <f>IF(COUNTIF(U176:AB176,"*"&amp;'ICD codes-diseases'!$A$76&amp;"*"),"YES",IF(COUNTIF(U176:AB176,"*"&amp;'ICD codes-diseases'!$A$77&amp;"*"),"YES",IF(COUNTIF(U176:AB176,"*"&amp;'ICD codes-diseases'!$A$78&amp;"*"),"YES","NO")))</f>
        <v>NO</v>
      </c>
      <c r="AO176" s="1" t="str">
        <f>IF(COUNTIF(U176:AB176,"*"&amp;'ICD codes-diseases'!$A$209&amp;"*"),"YES",IF(COUNTIF(U176:AB176,"*"&amp;'ICD codes-diseases'!$A$212&amp;"*"),"YES","NO"))</f>
        <v>YES</v>
      </c>
      <c r="AP176" s="1" t="str">
        <f>IF(COUNTIF(U176:AB176,"*"&amp;'ICD codes-diseases'!$A$47&amp;"*"),"YES",IF(COUNTIF(U176:AB176,"*"&amp;'ICD codes-diseases'!$A$48&amp;"*"),"YES",IF(COUNTIF(U176:AB176,"*"&amp;'ICD codes-diseases'!$A$49&amp;"*"),"YES",IF(COUNTIF(U176:AB176,"*"&amp;'ICD codes-diseases'!$A$50&amp;"*"),"YES",IF(COUNTIF(U176:AB176,"*"&amp;'ICD codes-diseases'!$A$52&amp;"*"),"YES",IF(COUNTIF(U176:AB176,"*"&amp;'ICD codes-diseases'!$A$53&amp;"*"),"YES",IF(COUNTIF(U176:AB176,"*"&amp;'ICD codes-diseases'!$A$54&amp;"*"),"YES",IF(COUNTIF(U176:AB176,"*"&amp;'ICD codes-diseases'!$A$55&amp;"*"),"YES",IF(COUNTIF(U176:AB176,"*"&amp;'ICD codes-diseases'!$A$56&amp;"*"),"YES",IF(COUNTIF(U176:AB176,"*"&amp;'ICD codes-diseases'!$A$57&amp;"*"),"YES",IF(COUNTIF(U176:AB176,"*"&amp;'ICD codes-diseases'!$A$58&amp;"*"),"YES",IF(COUNTIF(U176:AB176,"*"&amp;'ICD codes-diseases'!$A$60&amp;"*"),"YES",IF(COUNTIF(U176:AB176,"*"&amp;'ICD codes-diseases'!$A$61&amp;"*"),"YES","NO")))))))))))))</f>
        <v>NO</v>
      </c>
      <c r="AQ176" s="10" t="b">
        <f t="shared" si="25"/>
        <v>0</v>
      </c>
      <c r="AR176">
        <v>5</v>
      </c>
      <c r="AS176">
        <v>5</v>
      </c>
      <c r="AT176">
        <v>5</v>
      </c>
      <c r="AU176">
        <v>5</v>
      </c>
      <c r="AV176" t="b">
        <f t="shared" si="26"/>
        <v>1</v>
      </c>
      <c r="AW176">
        <v>1</v>
      </c>
      <c r="AX176">
        <v>96</v>
      </c>
      <c r="AY176">
        <v>55</v>
      </c>
      <c r="AZ176">
        <v>0</v>
      </c>
      <c r="BA176">
        <v>3</v>
      </c>
      <c r="BB176">
        <v>3</v>
      </c>
      <c r="BC176">
        <v>1</v>
      </c>
      <c r="BD176">
        <v>2</v>
      </c>
      <c r="BE176">
        <f t="shared" si="33"/>
        <v>2</v>
      </c>
      <c r="BF176" t="s">
        <v>37</v>
      </c>
      <c r="BG176" t="s">
        <v>38</v>
      </c>
      <c r="BH176">
        <f t="shared" si="34"/>
        <v>0</v>
      </c>
      <c r="BI176" t="s">
        <v>37</v>
      </c>
      <c r="BJ176" t="s">
        <v>37</v>
      </c>
      <c r="BK176" t="s">
        <v>37</v>
      </c>
      <c r="BL176" t="b">
        <v>0</v>
      </c>
      <c r="BM176" s="16">
        <v>0</v>
      </c>
      <c r="BN176" s="16">
        <v>0</v>
      </c>
      <c r="BO176" s="16">
        <v>0</v>
      </c>
      <c r="BP176" s="16">
        <v>0</v>
      </c>
      <c r="BQ176" s="16">
        <v>1</v>
      </c>
      <c r="BR176" s="16">
        <v>4</v>
      </c>
      <c r="BS176" s="16">
        <v>1</v>
      </c>
      <c r="BT176" s="16">
        <v>8</v>
      </c>
      <c r="BU176" s="16">
        <v>0</v>
      </c>
      <c r="BV176" s="16">
        <v>0</v>
      </c>
      <c r="BW176" s="16">
        <v>0</v>
      </c>
      <c r="BX176" s="16">
        <v>1</v>
      </c>
      <c r="BY176" s="16">
        <v>1</v>
      </c>
      <c r="BZ176" s="16">
        <v>4</v>
      </c>
      <c r="CA176" s="16">
        <v>1</v>
      </c>
      <c r="CB176" s="16">
        <v>8</v>
      </c>
      <c r="CC176" s="18">
        <v>0</v>
      </c>
      <c r="CD176" s="18">
        <v>0</v>
      </c>
      <c r="CE176" s="18">
        <v>0</v>
      </c>
      <c r="CF176" s="18">
        <v>0</v>
      </c>
      <c r="CG176" s="18">
        <v>1</v>
      </c>
      <c r="CH176" s="18">
        <v>4</v>
      </c>
      <c r="CI176" s="18">
        <v>0</v>
      </c>
      <c r="CJ176" s="18">
        <v>8</v>
      </c>
      <c r="CK176" s="18">
        <v>0</v>
      </c>
      <c r="CL176" s="18">
        <v>0</v>
      </c>
      <c r="CM176" s="18">
        <v>0</v>
      </c>
      <c r="CN176" s="18">
        <v>0</v>
      </c>
      <c r="CO176" s="18">
        <v>1</v>
      </c>
      <c r="CP176" s="18">
        <v>4</v>
      </c>
      <c r="CQ176" s="18">
        <v>1</v>
      </c>
      <c r="CR176" s="18">
        <v>8</v>
      </c>
      <c r="CS176">
        <f t="shared" si="27"/>
        <v>8</v>
      </c>
      <c r="CT176">
        <f t="shared" si="28"/>
        <v>4</v>
      </c>
      <c r="CU176">
        <f t="shared" si="29"/>
        <v>0</v>
      </c>
      <c r="CV176">
        <f t="shared" si="30"/>
        <v>12</v>
      </c>
      <c r="CW176">
        <v>0</v>
      </c>
      <c r="CX176">
        <v>0</v>
      </c>
      <c r="CY176">
        <v>2</v>
      </c>
      <c r="CZ176" t="b">
        <v>1</v>
      </c>
    </row>
    <row r="177" spans="1:104" x14ac:dyDescent="0.35">
      <c r="A177" s="10">
        <v>176</v>
      </c>
      <c r="B177" t="s">
        <v>435</v>
      </c>
      <c r="C177" s="1">
        <v>34941</v>
      </c>
      <c r="D177" s="9">
        <f t="shared" si="35"/>
        <v>23</v>
      </c>
      <c r="E177" s="9">
        <f t="shared" si="31"/>
        <v>0</v>
      </c>
      <c r="F177" s="1">
        <v>42989</v>
      </c>
      <c r="G177" s="3">
        <v>43621</v>
      </c>
      <c r="H177" s="12">
        <f t="shared" si="32"/>
        <v>20.8</v>
      </c>
      <c r="I177">
        <v>3</v>
      </c>
      <c r="J177">
        <v>2</v>
      </c>
      <c r="K177">
        <f t="shared" si="24"/>
        <v>4</v>
      </c>
      <c r="L177" t="b">
        <v>0</v>
      </c>
      <c r="M177" t="b">
        <v>0</v>
      </c>
      <c r="N177" t="b">
        <v>0</v>
      </c>
      <c r="O177" t="b">
        <v>0</v>
      </c>
      <c r="P177" t="b">
        <v>0</v>
      </c>
      <c r="Q177" t="b">
        <v>1</v>
      </c>
      <c r="R177" t="b">
        <v>0</v>
      </c>
      <c r="S177" t="b">
        <v>0</v>
      </c>
      <c r="T177" t="b">
        <v>0</v>
      </c>
      <c r="U177" t="s">
        <v>137</v>
      </c>
      <c r="V177" t="s">
        <v>82</v>
      </c>
      <c r="W177" t="s">
        <v>43</v>
      </c>
      <c r="X177" t="s">
        <v>75</v>
      </c>
      <c r="Y177" t="s">
        <v>201</v>
      </c>
      <c r="AC177" s="11" t="str">
        <f>IF(OR(INDEX(U177='ICD-codes-stroke'!$A$1:$A$20,)),"1",IF(OR(INDEX(U177='ICD-codes-stroke'!$A$22:$A$35,)),"2",IF(OR(INDEX(U177='ICD-codes-stroke'!$A$37:$A$64,)),"3","")))</f>
        <v>3</v>
      </c>
      <c r="AD177" s="1" t="str">
        <f>IF(COUNTIF(U177:AB177,"*"&amp;'ICD codes-diseases'!$A$15&amp;"*"),"YES",IF(COUNTIF(U177:AB177,"*"&amp;'ICD codes-diseases'!$A$16&amp;"*"),"YES",IF(COUNTIF(U177:AB177,"*"&amp;'ICD codes-diseases'!$A$17&amp;"*"),"YES",IF(COUNTIF(U177:AB177,"*"&amp;'ICD codes-diseases'!$A$18&amp;"*"),"YES",IF(COUNTIF(U177:AB177,"*"&amp;'ICD codes-diseases'!$A$19&amp;"*"),"YES",IF(COUNTIF(U177:AB177,"*"&amp;'ICD codes-diseases'!$A$20&amp;"*"),"YES",IF(COUNTIF(U177:AB177,"*"&amp;'ICD codes-diseases'!$A$21&amp;"*"),"YES",IF(COUNTIF(U177:AB177,"*"&amp;'ICD codes-diseases'!$A$22&amp;"*"),"YES",IF(COUNTIF(U177:AB177,"*"&amp;'ICD codes-diseases'!$A$23&amp;"*"),"YES",IF(COUNTIF(U177:AB177,"*"&amp;'ICD codes-diseases'!$A$24&amp;"*"),"YES",IF(COUNTIF(U177:AB177,"*"&amp;'ICD codes-diseases'!$A$25&amp;"*"),"YES",IF(COUNTIF(U177:AB177,"*"&amp;'ICD codes-diseases'!$A$26&amp;"*"),"YES",IF(COUNTIF(U177:AB177,"*"&amp;'ICD codes-diseases'!$A$27&amp;"*"),"YES",IF(COUNTIF(U177:AB177,"*"&amp;'ICD codes-diseases'!$A$28&amp;"*"),"YES",IF(COUNTIF(U177:AB177,"*"&amp;'ICD codes-diseases'!$A$29&amp;"*"),"YES",IF(COUNTIF(U177:AB177,"*"&amp;'ICD codes-diseases'!$A$30&amp;"*"),"YES","NO"))))))))))))))))</f>
        <v>NO</v>
      </c>
      <c r="AE177" s="1" t="str">
        <f>IF(COUNTIF(U177:AB177,"*"&amp;'ICD codes-diseases'!$A$92&amp;"*"),"YES","NO")</f>
        <v>NO</v>
      </c>
      <c r="AF177" s="10" t="str">
        <f>IF(COUNTIF(U177:AB177,"*"&amp;'ICD codes-diseases'!$A$34&amp;"*"),"YES",IF(COUNTIF(U177:AB177,"*"&amp;'ICD codes-diseases'!$A$35&amp;"*"),"YES",IF(COUNTIF(U177:AB177,"*"&amp;'ICD codes-diseases'!$A$36&amp;"*"),"YES",IF(COUNTIF(U177:AB177,"*"&amp;'ICD codes-diseases'!$A$37&amp;"*"),"YES",IF(COUNTIF(U177:AB177,"*"&amp;'ICD codes-diseases'!$A$38&amp;"*"),"YES",IF(COUNTIF(U177:AB177,"*"&amp;'ICD codes-diseases'!$A$39&amp;"*"),"YES","NO"))))))</f>
        <v>NO</v>
      </c>
      <c r="AG177" s="1" t="str">
        <f>IF(COUNTIF(U177:AB177,'ICD codes-diseases'!$A$113),"YES","NO")</f>
        <v>NO</v>
      </c>
      <c r="AH177" s="1" t="str">
        <f>IF(COUNTIF(U177:AB177,"*"&amp;'ICD codes-diseases'!$A$96&amp;"*"),"YES",IF(COUNTIF(U177:AB177,"*"&amp;'ICD codes-diseases'!$A$97&amp;"*"),"YES",IF(COUNTIF(U177:AB177,"*"&amp;'ICD codes-diseases'!$A$98&amp;"*"),"YES",IF(COUNTIF(U177:AB177,"*"&amp;'ICD codes-diseases'!$A$99&amp;"*"),"YES",IF(COUNTIF(U177:AB177,"*"&amp;'ICD codes-diseases'!$A$100&amp;"*"),"YES",IF(COUNTIF(U177:AB177,"*"&amp;'ICD codes-diseases'!$A$101&amp;"*"),"YES",IF(COUNTIF(U177:AB177,"*"&amp;'ICD codes-diseases'!$A$102&amp;"*"),"YES",IF(COUNTIF(U177:AB177,"*"&amp;'ICD codes-diseases'!$A$103&amp;"*"),"YES","NO"))))))))</f>
        <v>NO</v>
      </c>
      <c r="AI177" s="1" t="str">
        <f>IF(COUNTIF(U177:AB177,"*"&amp;'ICD codes-diseases'!$A$116&amp;"*"),"YES",IF(COUNTIF(U177:AB177,"*"&amp;'ICD codes-diseases'!$A$117&amp;"*"),"YES","NO"))</f>
        <v>NO</v>
      </c>
      <c r="AJ177" s="1" t="str">
        <f>IF(COUNTIF(U177:AB177,"*"&amp;'ICD codes-diseases'!$A$206&amp;"*"),"YES","NO")</f>
        <v>NO</v>
      </c>
      <c r="AK177" s="1" t="str">
        <f>IF(COUNTIF(U177:AB177,"*"&amp;'ICD codes-diseases'!$A$217&amp;"*"),"YES","NO")</f>
        <v>NO</v>
      </c>
      <c r="AL177" s="1" t="str">
        <f>IF(COUNTIF(U177:AB177,"*"&amp;'ICD codes-diseases'!$A$216&amp;"*"),"YES","NO")</f>
        <v>NO</v>
      </c>
      <c r="AM177" s="1" t="str">
        <f>IF(COUNTIF(U177:AB177,"*"&amp;'ICD codes-diseases'!$A$73&amp;"*"),"YES",IF(COUNTIF(U177:AB177,"*"&amp;'ICD codes-diseases'!$A$74&amp;"*"),"YES",IF(COUNTIF(U177:AB177,"*"&amp;'ICD codes-diseases'!$A$75&amp;"*"),"YES","NO")))</f>
        <v>YES</v>
      </c>
      <c r="AN177" s="1" t="str">
        <f>IF(COUNTIF(U177:AB177,"*"&amp;'ICD codes-diseases'!$A$76&amp;"*"),"YES",IF(COUNTIF(U177:AB177,"*"&amp;'ICD codes-diseases'!$A$77&amp;"*"),"YES",IF(COUNTIF(U177:AB177,"*"&amp;'ICD codes-diseases'!$A$78&amp;"*"),"YES","NO")))</f>
        <v>NO</v>
      </c>
      <c r="AO177" s="1" t="str">
        <f>IF(COUNTIF(U177:AB177,"*"&amp;'ICD codes-diseases'!$A$209&amp;"*"),"YES",IF(COUNTIF(U177:AB177,"*"&amp;'ICD codes-diseases'!$A$212&amp;"*"),"YES","NO"))</f>
        <v>NO</v>
      </c>
      <c r="AP177" s="1" t="str">
        <f>IF(COUNTIF(U177:AB177,"*"&amp;'ICD codes-diseases'!$A$47&amp;"*"),"YES",IF(COUNTIF(U177:AB177,"*"&amp;'ICD codes-diseases'!$A$48&amp;"*"),"YES",IF(COUNTIF(U177:AB177,"*"&amp;'ICD codes-diseases'!$A$49&amp;"*"),"YES",IF(COUNTIF(U177:AB177,"*"&amp;'ICD codes-diseases'!$A$50&amp;"*"),"YES",IF(COUNTIF(U177:AB177,"*"&amp;'ICD codes-diseases'!$A$52&amp;"*"),"YES",IF(COUNTIF(U177:AB177,"*"&amp;'ICD codes-diseases'!$A$53&amp;"*"),"YES",IF(COUNTIF(U177:AB177,"*"&amp;'ICD codes-diseases'!$A$54&amp;"*"),"YES",IF(COUNTIF(U177:AB177,"*"&amp;'ICD codes-diseases'!$A$55&amp;"*"),"YES",IF(COUNTIF(U177:AB177,"*"&amp;'ICD codes-diseases'!$A$56&amp;"*"),"YES",IF(COUNTIF(U177:AB177,"*"&amp;'ICD codes-diseases'!$A$57&amp;"*"),"YES",IF(COUNTIF(U177:AB177,"*"&amp;'ICD codes-diseases'!$A$58&amp;"*"),"YES",IF(COUNTIF(U177:AB177,"*"&amp;'ICD codes-diseases'!$A$60&amp;"*"),"YES",IF(COUNTIF(U177:AB177,"*"&amp;'ICD codes-diseases'!$A$61&amp;"*"),"YES","NO")))))))))))))</f>
        <v>NO</v>
      </c>
      <c r="AQ177" s="10" t="b">
        <f t="shared" si="25"/>
        <v>0</v>
      </c>
      <c r="AR177">
        <v>5</v>
      </c>
      <c r="AS177">
        <v>5</v>
      </c>
      <c r="AT177">
        <v>5</v>
      </c>
      <c r="AU177">
        <v>5</v>
      </c>
      <c r="AV177" t="b">
        <f t="shared" si="26"/>
        <v>0</v>
      </c>
      <c r="AW177">
        <v>0</v>
      </c>
      <c r="AX177">
        <v>104</v>
      </c>
      <c r="AY177">
        <v>85</v>
      </c>
      <c r="AZ177">
        <v>0</v>
      </c>
      <c r="BA177">
        <v>3</v>
      </c>
      <c r="BB177">
        <v>4</v>
      </c>
      <c r="BC177">
        <v>0</v>
      </c>
      <c r="BD177">
        <v>1</v>
      </c>
      <c r="BE177">
        <f t="shared" si="33"/>
        <v>2</v>
      </c>
      <c r="BF177" t="s">
        <v>37</v>
      </c>
      <c r="BG177" t="s">
        <v>38</v>
      </c>
      <c r="BH177">
        <f t="shared" si="34"/>
        <v>0</v>
      </c>
      <c r="BI177" t="s">
        <v>37</v>
      </c>
      <c r="BJ177" t="s">
        <v>37</v>
      </c>
      <c r="BK177" t="s">
        <v>37</v>
      </c>
      <c r="BL177" t="b">
        <v>0</v>
      </c>
      <c r="BM177" s="16">
        <v>0</v>
      </c>
      <c r="BN177" s="16">
        <v>0</v>
      </c>
      <c r="BO177" s="16">
        <v>0</v>
      </c>
      <c r="BP177" s="16">
        <v>0</v>
      </c>
      <c r="BQ177" s="16">
        <v>0</v>
      </c>
      <c r="BR177" s="16">
        <v>0</v>
      </c>
      <c r="BS177" s="16">
        <v>0</v>
      </c>
      <c r="BT177" s="16">
        <v>8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8</v>
      </c>
      <c r="CC177" s="18">
        <v>0</v>
      </c>
      <c r="CD177" s="18">
        <v>0</v>
      </c>
      <c r="CE177" s="18">
        <v>0</v>
      </c>
      <c r="CF177" s="18">
        <v>0</v>
      </c>
      <c r="CG177" s="18">
        <v>0</v>
      </c>
      <c r="CH177" s="18">
        <v>1</v>
      </c>
      <c r="CI177" s="18">
        <v>0</v>
      </c>
      <c r="CJ177" s="18">
        <v>8</v>
      </c>
      <c r="CK177" s="18">
        <v>0</v>
      </c>
      <c r="CL177" s="18">
        <v>0</v>
      </c>
      <c r="CM177" s="18">
        <v>0</v>
      </c>
      <c r="CN177" s="18">
        <v>0</v>
      </c>
      <c r="CO177" s="18">
        <v>0</v>
      </c>
      <c r="CP177" s="18">
        <v>1</v>
      </c>
      <c r="CQ177" s="18">
        <v>0</v>
      </c>
      <c r="CR177" s="18">
        <v>8</v>
      </c>
      <c r="CS177">
        <f t="shared" si="27"/>
        <v>2</v>
      </c>
      <c r="CT177">
        <f t="shared" si="28"/>
        <v>0</v>
      </c>
      <c r="CU177">
        <f t="shared" si="29"/>
        <v>0</v>
      </c>
      <c r="CV177">
        <f t="shared" si="30"/>
        <v>2</v>
      </c>
      <c r="CW177">
        <v>0</v>
      </c>
      <c r="CX177">
        <v>0</v>
      </c>
      <c r="CY177">
        <v>4</v>
      </c>
      <c r="CZ177" t="b">
        <v>1</v>
      </c>
    </row>
    <row r="178" spans="1:104" x14ac:dyDescent="0.35">
      <c r="A178" s="10">
        <v>177</v>
      </c>
      <c r="B178" t="s">
        <v>435</v>
      </c>
      <c r="C178" s="1">
        <v>18575</v>
      </c>
      <c r="D178" s="9">
        <f t="shared" si="35"/>
        <v>68</v>
      </c>
      <c r="E178" s="9">
        <f t="shared" si="31"/>
        <v>3</v>
      </c>
      <c r="F178" s="1">
        <v>43588</v>
      </c>
      <c r="G178" s="3">
        <v>43621</v>
      </c>
      <c r="H178" s="12">
        <f t="shared" si="32"/>
        <v>1.0666666666666667</v>
      </c>
      <c r="I178">
        <v>2</v>
      </c>
      <c r="J178">
        <v>2</v>
      </c>
      <c r="K178">
        <f t="shared" si="24"/>
        <v>6</v>
      </c>
      <c r="L178" t="b">
        <v>0</v>
      </c>
      <c r="M178" t="b">
        <v>0</v>
      </c>
      <c r="N178" t="b">
        <v>0</v>
      </c>
      <c r="O178" t="b">
        <v>0</v>
      </c>
      <c r="P178" t="b">
        <v>0</v>
      </c>
      <c r="Q178" t="b">
        <v>0</v>
      </c>
      <c r="R178" t="b">
        <v>0</v>
      </c>
      <c r="S178" t="b">
        <v>1</v>
      </c>
      <c r="T178" t="b">
        <v>0</v>
      </c>
      <c r="U178" t="s">
        <v>49</v>
      </c>
      <c r="V178" t="s">
        <v>57</v>
      </c>
      <c r="W178" t="s">
        <v>51</v>
      </c>
      <c r="X178" t="s">
        <v>48</v>
      </c>
      <c r="AC178" s="11" t="str">
        <f>IF(OR(INDEX(U178='ICD-codes-stroke'!$A$1:$A$20,)),"1",IF(OR(INDEX(U178='ICD-codes-stroke'!$A$22:$A$35,)),"2",IF(OR(INDEX(U178='ICD-codes-stroke'!$A$37:$A$64,)),"3","")))</f>
        <v>3</v>
      </c>
      <c r="AD178" s="1" t="str">
        <f>IF(COUNTIF(U178:AB178,"*"&amp;'ICD codes-diseases'!$A$15&amp;"*"),"YES",IF(COUNTIF(U178:AB178,"*"&amp;'ICD codes-diseases'!$A$16&amp;"*"),"YES",IF(COUNTIF(U178:AB178,"*"&amp;'ICD codes-diseases'!$A$17&amp;"*"),"YES",IF(COUNTIF(U178:AB178,"*"&amp;'ICD codes-diseases'!$A$18&amp;"*"),"YES",IF(COUNTIF(U178:AB178,"*"&amp;'ICD codes-diseases'!$A$19&amp;"*"),"YES",IF(COUNTIF(U178:AB178,"*"&amp;'ICD codes-diseases'!$A$20&amp;"*"),"YES",IF(COUNTIF(U178:AB178,"*"&amp;'ICD codes-diseases'!$A$21&amp;"*"),"YES",IF(COUNTIF(U178:AB178,"*"&amp;'ICD codes-diseases'!$A$22&amp;"*"),"YES",IF(COUNTIF(U178:AB178,"*"&amp;'ICD codes-diseases'!$A$23&amp;"*"),"YES",IF(COUNTIF(U178:AB178,"*"&amp;'ICD codes-diseases'!$A$24&amp;"*"),"YES",IF(COUNTIF(U178:AB178,"*"&amp;'ICD codes-diseases'!$A$25&amp;"*"),"YES",IF(COUNTIF(U178:AB178,"*"&amp;'ICD codes-diseases'!$A$26&amp;"*"),"YES",IF(COUNTIF(U178:AB178,"*"&amp;'ICD codes-diseases'!$A$27&amp;"*"),"YES",IF(COUNTIF(U178:AB178,"*"&amp;'ICD codes-diseases'!$A$28&amp;"*"),"YES",IF(COUNTIF(U178:AB178,"*"&amp;'ICD codes-diseases'!$A$29&amp;"*"),"YES",IF(COUNTIF(U178:AB178,"*"&amp;'ICD codes-diseases'!$A$30&amp;"*"),"YES","NO"))))))))))))))))</f>
        <v>NO</v>
      </c>
      <c r="AE178" s="1" t="str">
        <f>IF(COUNTIF(U178:AB178,"*"&amp;'ICD codes-diseases'!$A$92&amp;"*"),"YES","NO")</f>
        <v>YES</v>
      </c>
      <c r="AF178" s="10" t="str">
        <f>IF(COUNTIF(U178:AB178,"*"&amp;'ICD codes-diseases'!$A$34&amp;"*"),"YES",IF(COUNTIF(U178:AB178,"*"&amp;'ICD codes-diseases'!$A$35&amp;"*"),"YES",IF(COUNTIF(U178:AB178,"*"&amp;'ICD codes-diseases'!$A$36&amp;"*"),"YES",IF(COUNTIF(U178:AB178,"*"&amp;'ICD codes-diseases'!$A$37&amp;"*"),"YES",IF(COUNTIF(U178:AB178,"*"&amp;'ICD codes-diseases'!$A$38&amp;"*"),"YES",IF(COUNTIF(U178:AB178,"*"&amp;'ICD codes-diseases'!$A$39&amp;"*"),"YES","NO"))))))</f>
        <v>NO</v>
      </c>
      <c r="AG178" s="1" t="str">
        <f>IF(COUNTIF(U178:AB178,'ICD codes-diseases'!$A$113),"YES","NO")</f>
        <v>NO</v>
      </c>
      <c r="AH178" s="1" t="str">
        <f>IF(COUNTIF(U178:AB178,"*"&amp;'ICD codes-diseases'!$A$96&amp;"*"),"YES",IF(COUNTIF(U178:AB178,"*"&amp;'ICD codes-diseases'!$A$97&amp;"*"),"YES",IF(COUNTIF(U178:AB178,"*"&amp;'ICD codes-diseases'!$A$98&amp;"*"),"YES",IF(COUNTIF(U178:AB178,"*"&amp;'ICD codes-diseases'!$A$99&amp;"*"),"YES",IF(COUNTIF(U178:AB178,"*"&amp;'ICD codes-diseases'!$A$100&amp;"*"),"YES",IF(COUNTIF(U178:AB178,"*"&amp;'ICD codes-diseases'!$A$101&amp;"*"),"YES",IF(COUNTIF(U178:AB178,"*"&amp;'ICD codes-diseases'!$A$102&amp;"*"),"YES",IF(COUNTIF(U178:AB178,"*"&amp;'ICD codes-diseases'!$A$103&amp;"*"),"YES","NO"))))))))</f>
        <v>NO</v>
      </c>
      <c r="AI178" s="1" t="str">
        <f>IF(COUNTIF(U178:AB178,"*"&amp;'ICD codes-diseases'!$A$116&amp;"*"),"YES",IF(COUNTIF(U178:AB178,"*"&amp;'ICD codes-diseases'!$A$117&amp;"*"),"YES","NO"))</f>
        <v>NO</v>
      </c>
      <c r="AJ178" s="1" t="str">
        <f>IF(COUNTIF(U178:AB178,"*"&amp;'ICD codes-diseases'!$A$206&amp;"*"),"YES","NO")</f>
        <v>NO</v>
      </c>
      <c r="AK178" s="1" t="str">
        <f>IF(COUNTIF(U178:AB178,"*"&amp;'ICD codes-diseases'!$A$217&amp;"*"),"YES","NO")</f>
        <v>NO</v>
      </c>
      <c r="AL178" s="1" t="str">
        <f>IF(COUNTIF(U178:AB178,"*"&amp;'ICD codes-diseases'!$A$216&amp;"*"),"YES","NO")</f>
        <v>NO</v>
      </c>
      <c r="AM178" s="1" t="str">
        <f>IF(COUNTIF(U178:AB178,"*"&amp;'ICD codes-diseases'!$A$73&amp;"*"),"YES",IF(COUNTIF(U178:AB178,"*"&amp;'ICD codes-diseases'!$A$74&amp;"*"),"YES",IF(COUNTIF(U178:AB178,"*"&amp;'ICD codes-diseases'!$A$75&amp;"*"),"YES","NO")))</f>
        <v>YES</v>
      </c>
      <c r="AN178" s="1" t="str">
        <f>IF(COUNTIF(U178:AB178,"*"&amp;'ICD codes-diseases'!$A$76&amp;"*"),"YES",IF(COUNTIF(U178:AB178,"*"&amp;'ICD codes-diseases'!$A$77&amp;"*"),"YES",IF(COUNTIF(U178:AB178,"*"&amp;'ICD codes-diseases'!$A$78&amp;"*"),"YES","NO")))</f>
        <v>NO</v>
      </c>
      <c r="AO178" s="1" t="str">
        <f>IF(COUNTIF(U178:AB178,"*"&amp;'ICD codes-diseases'!$A$209&amp;"*"),"YES",IF(COUNTIF(U178:AB178,"*"&amp;'ICD codes-diseases'!$A$212&amp;"*"),"YES","NO"))</f>
        <v>NO</v>
      </c>
      <c r="AP178" s="1" t="str">
        <f>IF(COUNTIF(U178:AB178,"*"&amp;'ICD codes-diseases'!$A$47&amp;"*"),"YES",IF(COUNTIF(U178:AB178,"*"&amp;'ICD codes-diseases'!$A$48&amp;"*"),"YES",IF(COUNTIF(U178:AB178,"*"&amp;'ICD codes-diseases'!$A$49&amp;"*"),"YES",IF(COUNTIF(U178:AB178,"*"&amp;'ICD codes-diseases'!$A$50&amp;"*"),"YES",IF(COUNTIF(U178:AB178,"*"&amp;'ICD codes-diseases'!$A$52&amp;"*"),"YES",IF(COUNTIF(U178:AB178,"*"&amp;'ICD codes-diseases'!$A$53&amp;"*"),"YES",IF(COUNTIF(U178:AB178,"*"&amp;'ICD codes-diseases'!$A$54&amp;"*"),"YES",IF(COUNTIF(U178:AB178,"*"&amp;'ICD codes-diseases'!$A$55&amp;"*"),"YES",IF(COUNTIF(U178:AB178,"*"&amp;'ICD codes-diseases'!$A$56&amp;"*"),"YES",IF(COUNTIF(U178:AB178,"*"&amp;'ICD codes-diseases'!$A$57&amp;"*"),"YES",IF(COUNTIF(U178:AB178,"*"&amp;'ICD codes-diseases'!$A$58&amp;"*"),"YES",IF(COUNTIF(U178:AB178,"*"&amp;'ICD codes-diseases'!$A$60&amp;"*"),"YES",IF(COUNTIF(U178:AB178,"*"&amp;'ICD codes-diseases'!$A$61&amp;"*"),"YES","NO")))))))))))))</f>
        <v>NO</v>
      </c>
      <c r="AQ178" s="10" t="b">
        <f t="shared" si="25"/>
        <v>0</v>
      </c>
      <c r="AR178">
        <v>5</v>
      </c>
      <c r="AS178">
        <v>5</v>
      </c>
      <c r="AT178">
        <v>5</v>
      </c>
      <c r="AU178">
        <v>5</v>
      </c>
      <c r="AV178" t="b">
        <f t="shared" si="26"/>
        <v>0</v>
      </c>
      <c r="AW178">
        <v>0</v>
      </c>
      <c r="AX178">
        <v>82</v>
      </c>
      <c r="AY178">
        <v>20</v>
      </c>
      <c r="AZ178">
        <v>2</v>
      </c>
      <c r="BA178">
        <v>1</v>
      </c>
      <c r="BB178">
        <v>4</v>
      </c>
      <c r="BC178">
        <v>0</v>
      </c>
      <c r="BD178">
        <v>1</v>
      </c>
      <c r="BE178">
        <f t="shared" si="33"/>
        <v>2</v>
      </c>
      <c r="BF178" t="s">
        <v>37</v>
      </c>
      <c r="BG178" t="s">
        <v>38</v>
      </c>
      <c r="BH178">
        <f t="shared" si="34"/>
        <v>2</v>
      </c>
      <c r="BI178" t="s">
        <v>37</v>
      </c>
      <c r="BJ178" t="s">
        <v>38</v>
      </c>
      <c r="BK178" t="s">
        <v>37</v>
      </c>
      <c r="BL178" t="b">
        <v>1</v>
      </c>
      <c r="BM178" s="16">
        <v>4</v>
      </c>
      <c r="BN178" s="16">
        <v>4</v>
      </c>
      <c r="BO178" s="16">
        <v>4</v>
      </c>
      <c r="BP178" s="16">
        <v>4</v>
      </c>
      <c r="BQ178" s="16">
        <v>4</v>
      </c>
      <c r="BR178" s="16">
        <v>4</v>
      </c>
      <c r="BS178" s="16">
        <v>4</v>
      </c>
      <c r="BT178" s="16">
        <v>4</v>
      </c>
      <c r="BU178" s="16">
        <v>4</v>
      </c>
      <c r="BV178" s="16">
        <v>4</v>
      </c>
      <c r="BW178" s="16">
        <v>4</v>
      </c>
      <c r="BX178" s="16">
        <v>4</v>
      </c>
      <c r="BY178" s="16">
        <v>4</v>
      </c>
      <c r="BZ178" s="16">
        <v>4</v>
      </c>
      <c r="CA178" s="16">
        <v>4</v>
      </c>
      <c r="CB178" s="16">
        <v>4</v>
      </c>
      <c r="CC178" s="18">
        <v>4</v>
      </c>
      <c r="CD178" s="18">
        <v>4</v>
      </c>
      <c r="CE178" s="18">
        <v>7</v>
      </c>
      <c r="CF178" s="18">
        <v>7</v>
      </c>
      <c r="CG178" s="18">
        <v>4</v>
      </c>
      <c r="CH178" s="18">
        <v>4</v>
      </c>
      <c r="CI178" s="18">
        <v>4</v>
      </c>
      <c r="CJ178" s="18">
        <v>4</v>
      </c>
      <c r="CK178" s="18">
        <v>4</v>
      </c>
      <c r="CL178" s="18">
        <v>7</v>
      </c>
      <c r="CM178" s="18">
        <v>7</v>
      </c>
      <c r="CN178" s="18">
        <v>4</v>
      </c>
      <c r="CO178" s="18">
        <v>4</v>
      </c>
      <c r="CP178" s="18">
        <v>4</v>
      </c>
      <c r="CQ178" s="18">
        <v>4</v>
      </c>
      <c r="CR178" s="18">
        <v>4</v>
      </c>
      <c r="CS178">
        <f t="shared" si="27"/>
        <v>0</v>
      </c>
      <c r="CT178">
        <f t="shared" si="28"/>
        <v>28</v>
      </c>
      <c r="CU178">
        <f t="shared" si="29"/>
        <v>0</v>
      </c>
      <c r="CV178">
        <f t="shared" si="30"/>
        <v>28</v>
      </c>
      <c r="CW178">
        <v>2</v>
      </c>
      <c r="CX178">
        <v>1</v>
      </c>
      <c r="CY178">
        <v>1</v>
      </c>
      <c r="CZ178" t="b">
        <v>1</v>
      </c>
    </row>
    <row r="179" spans="1:104" x14ac:dyDescent="0.35">
      <c r="A179" s="10">
        <v>178</v>
      </c>
      <c r="B179" t="s">
        <v>435</v>
      </c>
      <c r="C179" s="1">
        <v>18245</v>
      </c>
      <c r="D179" s="9">
        <f t="shared" si="35"/>
        <v>69</v>
      </c>
      <c r="E179" s="9">
        <f t="shared" si="31"/>
        <v>3</v>
      </c>
      <c r="F179" s="1">
        <v>40637</v>
      </c>
      <c r="G179" s="3">
        <v>43654</v>
      </c>
      <c r="H179" s="12">
        <f t="shared" si="32"/>
        <v>99.133333333333326</v>
      </c>
      <c r="I179">
        <v>4</v>
      </c>
      <c r="J179">
        <v>0</v>
      </c>
      <c r="K179">
        <f t="shared" si="24"/>
        <v>6</v>
      </c>
      <c r="L179" t="b">
        <v>0</v>
      </c>
      <c r="M179" t="b">
        <v>0</v>
      </c>
      <c r="N179" t="b">
        <v>0</v>
      </c>
      <c r="O179" t="b">
        <v>0</v>
      </c>
      <c r="P179" t="b">
        <v>0</v>
      </c>
      <c r="Q179" t="b">
        <v>0</v>
      </c>
      <c r="R179" t="b">
        <v>0</v>
      </c>
      <c r="S179" t="b">
        <v>1</v>
      </c>
      <c r="T179" t="b">
        <v>0</v>
      </c>
      <c r="U179" t="s">
        <v>163</v>
      </c>
      <c r="V179" t="s">
        <v>43</v>
      </c>
      <c r="W179" t="s">
        <v>48</v>
      </c>
      <c r="X179" t="s">
        <v>202</v>
      </c>
      <c r="Y179" t="s">
        <v>95</v>
      </c>
      <c r="Z179" t="s">
        <v>102</v>
      </c>
      <c r="AC179" s="11" t="str">
        <f>IF(OR(INDEX(U179='ICD-codes-stroke'!$A$1:$A$20,)),"1",IF(OR(INDEX(U179='ICD-codes-stroke'!$A$22:$A$35,)),"2",IF(OR(INDEX(U179='ICD-codes-stroke'!$A$37:$A$64,)),"3","")))</f>
        <v>2</v>
      </c>
      <c r="AD179" s="1" t="str">
        <f>IF(COUNTIF(U179:AB179,"*"&amp;'ICD codes-diseases'!$A$15&amp;"*"),"YES",IF(COUNTIF(U179:AB179,"*"&amp;'ICD codes-diseases'!$A$16&amp;"*"),"YES",IF(COUNTIF(U179:AB179,"*"&amp;'ICD codes-diseases'!$A$17&amp;"*"),"YES",IF(COUNTIF(U179:AB179,"*"&amp;'ICD codes-diseases'!$A$18&amp;"*"),"YES",IF(COUNTIF(U179:AB179,"*"&amp;'ICD codes-diseases'!$A$19&amp;"*"),"YES",IF(COUNTIF(U179:AB179,"*"&amp;'ICD codes-diseases'!$A$20&amp;"*"),"YES",IF(COUNTIF(U179:AB179,"*"&amp;'ICD codes-diseases'!$A$21&amp;"*"),"YES",IF(COUNTIF(U179:AB179,"*"&amp;'ICD codes-diseases'!$A$22&amp;"*"),"YES",IF(COUNTIF(U179:AB179,"*"&amp;'ICD codes-diseases'!$A$23&amp;"*"),"YES",IF(COUNTIF(U179:AB179,"*"&amp;'ICD codes-diseases'!$A$24&amp;"*"),"YES",IF(COUNTIF(U179:AB179,"*"&amp;'ICD codes-diseases'!$A$25&amp;"*"),"YES",IF(COUNTIF(U179:AB179,"*"&amp;'ICD codes-diseases'!$A$26&amp;"*"),"YES",IF(COUNTIF(U179:AB179,"*"&amp;'ICD codes-diseases'!$A$27&amp;"*"),"YES",IF(COUNTIF(U179:AB179,"*"&amp;'ICD codes-diseases'!$A$28&amp;"*"),"YES",IF(COUNTIF(U179:AB179,"*"&amp;'ICD codes-diseases'!$A$29&amp;"*"),"YES",IF(COUNTIF(U179:AB179,"*"&amp;'ICD codes-diseases'!$A$30&amp;"*"),"YES","NO"))))))))))))))))</f>
        <v>NO</v>
      </c>
      <c r="AE179" s="1" t="str">
        <f>IF(COUNTIF(U179:AB179,"*"&amp;'ICD codes-diseases'!$A$92&amp;"*"),"YES","NO")</f>
        <v>YES</v>
      </c>
      <c r="AF179" s="10" t="str">
        <f>IF(COUNTIF(U179:AB179,"*"&amp;'ICD codes-diseases'!$A$34&amp;"*"),"YES",IF(COUNTIF(U179:AB179,"*"&amp;'ICD codes-diseases'!$A$35&amp;"*"),"YES",IF(COUNTIF(U179:AB179,"*"&amp;'ICD codes-diseases'!$A$36&amp;"*"),"YES",IF(COUNTIF(U179:AB179,"*"&amp;'ICD codes-diseases'!$A$37&amp;"*"),"YES",IF(COUNTIF(U179:AB179,"*"&amp;'ICD codes-diseases'!$A$38&amp;"*"),"YES",IF(COUNTIF(U179:AB179,"*"&amp;'ICD codes-diseases'!$A$39&amp;"*"),"YES","NO"))))))</f>
        <v>NO</v>
      </c>
      <c r="AG179" s="1" t="str">
        <f>IF(COUNTIF(U179:AB179,'ICD codes-diseases'!$A$113),"YES","NO")</f>
        <v>NO</v>
      </c>
      <c r="AH179" s="1" t="str">
        <f>IF(COUNTIF(U179:AB179,"*"&amp;'ICD codes-diseases'!$A$96&amp;"*"),"YES",IF(COUNTIF(U179:AB179,"*"&amp;'ICD codes-diseases'!$A$97&amp;"*"),"YES",IF(COUNTIF(U179:AB179,"*"&amp;'ICD codes-diseases'!$A$98&amp;"*"),"YES",IF(COUNTIF(U179:AB179,"*"&amp;'ICD codes-diseases'!$A$99&amp;"*"),"YES",IF(COUNTIF(U179:AB179,"*"&amp;'ICD codes-diseases'!$A$100&amp;"*"),"YES",IF(COUNTIF(U179:AB179,"*"&amp;'ICD codes-diseases'!$A$101&amp;"*"),"YES",IF(COUNTIF(U179:AB179,"*"&amp;'ICD codes-diseases'!$A$102&amp;"*"),"YES",IF(COUNTIF(U179:AB179,"*"&amp;'ICD codes-diseases'!$A$103&amp;"*"),"YES","NO"))))))))</f>
        <v>YES</v>
      </c>
      <c r="AI179" s="1" t="str">
        <f>IF(COUNTIF(U179:AB179,"*"&amp;'ICD codes-diseases'!$A$116&amp;"*"),"YES",IF(COUNTIF(U179:AB179,"*"&amp;'ICD codes-diseases'!$A$117&amp;"*"),"YES","NO"))</f>
        <v>NO</v>
      </c>
      <c r="AJ179" s="1" t="str">
        <f>IF(COUNTIF(U179:AB179,"*"&amp;'ICD codes-diseases'!$A$206&amp;"*"),"YES","NO")</f>
        <v>NO</v>
      </c>
      <c r="AK179" s="1" t="str">
        <f>IF(COUNTIF(U179:AB179,"*"&amp;'ICD codes-diseases'!$A$217&amp;"*"),"YES","NO")</f>
        <v>NO</v>
      </c>
      <c r="AL179" s="1" t="str">
        <f>IF(COUNTIF(U179:AB179,"*"&amp;'ICD codes-diseases'!$A$216&amp;"*"),"YES","NO")</f>
        <v>NO</v>
      </c>
      <c r="AM179" s="1" t="str">
        <f>IF(COUNTIF(U179:AB179,"*"&amp;'ICD codes-diseases'!$A$73&amp;"*"),"YES",IF(COUNTIF(U179:AB179,"*"&amp;'ICD codes-diseases'!$A$74&amp;"*"),"YES",IF(COUNTIF(U179:AB179,"*"&amp;'ICD codes-diseases'!$A$75&amp;"*"),"YES","NO")))</f>
        <v>YES</v>
      </c>
      <c r="AN179" s="1" t="str">
        <f>IF(COUNTIF(U179:AB179,"*"&amp;'ICD codes-diseases'!$A$76&amp;"*"),"YES",IF(COUNTIF(U179:AB179,"*"&amp;'ICD codes-diseases'!$A$77&amp;"*"),"YES",IF(COUNTIF(U179:AB179,"*"&amp;'ICD codes-diseases'!$A$78&amp;"*"),"YES","NO")))</f>
        <v>NO</v>
      </c>
      <c r="AO179" s="1" t="str">
        <f>IF(COUNTIF(U179:AB179,"*"&amp;'ICD codes-diseases'!$A$209&amp;"*"),"YES",IF(COUNTIF(U179:AB179,"*"&amp;'ICD codes-diseases'!$A$212&amp;"*"),"YES","NO"))</f>
        <v>NO</v>
      </c>
      <c r="AP179" s="1" t="str">
        <f>IF(COUNTIF(U179:AB179,"*"&amp;'ICD codes-diseases'!$A$47&amp;"*"),"YES",IF(COUNTIF(U179:AB179,"*"&amp;'ICD codes-diseases'!$A$48&amp;"*"),"YES",IF(COUNTIF(U179:AB179,"*"&amp;'ICD codes-diseases'!$A$49&amp;"*"),"YES",IF(COUNTIF(U179:AB179,"*"&amp;'ICD codes-diseases'!$A$50&amp;"*"),"YES",IF(COUNTIF(U179:AB179,"*"&amp;'ICD codes-diseases'!$A$52&amp;"*"),"YES",IF(COUNTIF(U179:AB179,"*"&amp;'ICD codes-diseases'!$A$53&amp;"*"),"YES",IF(COUNTIF(U179:AB179,"*"&amp;'ICD codes-diseases'!$A$54&amp;"*"),"YES",IF(COUNTIF(U179:AB179,"*"&amp;'ICD codes-diseases'!$A$55&amp;"*"),"YES",IF(COUNTIF(U179:AB179,"*"&amp;'ICD codes-diseases'!$A$56&amp;"*"),"YES",IF(COUNTIF(U179:AB179,"*"&amp;'ICD codes-diseases'!$A$57&amp;"*"),"YES",IF(COUNTIF(U179:AB179,"*"&amp;'ICD codes-diseases'!$A$58&amp;"*"),"YES",IF(COUNTIF(U179:AB179,"*"&amp;'ICD codes-diseases'!$A$60&amp;"*"),"YES",IF(COUNTIF(U179:AB179,"*"&amp;'ICD codes-diseases'!$A$61&amp;"*"),"YES","NO")))))))))))))</f>
        <v>NO</v>
      </c>
      <c r="AQ179" s="10" t="b">
        <f t="shared" si="25"/>
        <v>0</v>
      </c>
      <c r="AR179">
        <v>5</v>
      </c>
      <c r="AS179">
        <v>5</v>
      </c>
      <c r="AT179">
        <v>5</v>
      </c>
      <c r="AU179">
        <v>5</v>
      </c>
      <c r="AV179" t="b">
        <f t="shared" si="26"/>
        <v>1</v>
      </c>
      <c r="AW179">
        <v>1</v>
      </c>
      <c r="AX179">
        <v>115</v>
      </c>
      <c r="AY179">
        <v>100</v>
      </c>
      <c r="AZ179">
        <v>0</v>
      </c>
      <c r="BA179">
        <v>3</v>
      </c>
      <c r="BB179">
        <v>2</v>
      </c>
      <c r="BC179">
        <v>0</v>
      </c>
      <c r="BD179">
        <v>1</v>
      </c>
      <c r="BE179">
        <f t="shared" si="33"/>
        <v>1</v>
      </c>
      <c r="BF179" t="s">
        <v>38</v>
      </c>
      <c r="BG179" t="s">
        <v>37</v>
      </c>
      <c r="BH179">
        <f t="shared" si="34"/>
        <v>3</v>
      </c>
      <c r="BI179" t="s">
        <v>38</v>
      </c>
      <c r="BJ179" t="s">
        <v>38</v>
      </c>
      <c r="BK179" t="s">
        <v>38</v>
      </c>
      <c r="BL179" t="b">
        <v>0</v>
      </c>
      <c r="BM179" s="16">
        <v>0</v>
      </c>
      <c r="BN179" s="16">
        <v>0</v>
      </c>
      <c r="BO179" s="16">
        <v>0</v>
      </c>
      <c r="BP179" s="16">
        <v>4</v>
      </c>
      <c r="BQ179" s="16">
        <v>3</v>
      </c>
      <c r="BR179" s="16">
        <v>1</v>
      </c>
      <c r="BS179" s="16">
        <v>0</v>
      </c>
      <c r="BT179" s="16">
        <v>4</v>
      </c>
      <c r="BU179" s="16">
        <v>3</v>
      </c>
      <c r="BV179" s="16">
        <v>0</v>
      </c>
      <c r="BW179" s="16">
        <v>1</v>
      </c>
      <c r="BX179" s="16">
        <v>4</v>
      </c>
      <c r="BY179" s="16">
        <v>4</v>
      </c>
      <c r="BZ179" s="16">
        <v>2</v>
      </c>
      <c r="CA179" s="16">
        <v>2</v>
      </c>
      <c r="CB179" s="16">
        <v>2</v>
      </c>
      <c r="CC179" s="18">
        <v>0</v>
      </c>
      <c r="CD179" s="18">
        <v>0</v>
      </c>
      <c r="CE179" s="18">
        <v>0</v>
      </c>
      <c r="CF179" s="18">
        <v>0</v>
      </c>
      <c r="CG179" s="18">
        <v>2</v>
      </c>
      <c r="CH179" s="18">
        <v>4</v>
      </c>
      <c r="CI179" s="18">
        <v>2</v>
      </c>
      <c r="CJ179" s="18">
        <v>3</v>
      </c>
      <c r="CK179" s="18">
        <v>0</v>
      </c>
      <c r="CL179" s="18">
        <v>0</v>
      </c>
      <c r="CM179" s="18">
        <v>0</v>
      </c>
      <c r="CN179" s="18">
        <v>0</v>
      </c>
      <c r="CO179" s="18">
        <v>4</v>
      </c>
      <c r="CP179" s="18">
        <v>4</v>
      </c>
      <c r="CQ179" s="18">
        <v>4</v>
      </c>
      <c r="CR179" s="18">
        <v>2</v>
      </c>
      <c r="CS179">
        <f t="shared" si="27"/>
        <v>8</v>
      </c>
      <c r="CT179">
        <f t="shared" si="28"/>
        <v>8</v>
      </c>
      <c r="CU179">
        <f t="shared" si="29"/>
        <v>3</v>
      </c>
      <c r="CV179">
        <f t="shared" si="30"/>
        <v>19</v>
      </c>
      <c r="CW179">
        <v>0</v>
      </c>
      <c r="CX179">
        <v>0</v>
      </c>
      <c r="CY179">
        <v>4</v>
      </c>
      <c r="CZ179" t="b">
        <v>1</v>
      </c>
    </row>
    <row r="180" spans="1:104" x14ac:dyDescent="0.35">
      <c r="A180" s="10">
        <v>179</v>
      </c>
      <c r="B180" t="s">
        <v>436</v>
      </c>
      <c r="C180" s="1">
        <v>19971</v>
      </c>
      <c r="D180" s="9">
        <f t="shared" si="35"/>
        <v>64</v>
      </c>
      <c r="E180" s="9">
        <f t="shared" si="31"/>
        <v>2</v>
      </c>
      <c r="F180" s="1">
        <v>43629</v>
      </c>
      <c r="G180" s="3">
        <v>43662</v>
      </c>
      <c r="H180" s="12">
        <f t="shared" si="32"/>
        <v>1.0999999999999999</v>
      </c>
      <c r="I180">
        <v>2</v>
      </c>
      <c r="J180">
        <v>0</v>
      </c>
      <c r="K180">
        <f t="shared" si="24"/>
        <v>6</v>
      </c>
      <c r="L180" t="b">
        <v>0</v>
      </c>
      <c r="M180" t="b">
        <v>0</v>
      </c>
      <c r="N180" t="b">
        <v>0</v>
      </c>
      <c r="O180" t="b">
        <v>0</v>
      </c>
      <c r="P180" t="b">
        <v>0</v>
      </c>
      <c r="Q180" t="b">
        <v>0</v>
      </c>
      <c r="R180" t="b">
        <v>0</v>
      </c>
      <c r="S180" t="b">
        <v>1</v>
      </c>
      <c r="T180" t="b">
        <v>0</v>
      </c>
      <c r="U180" t="s">
        <v>49</v>
      </c>
      <c r="V180" t="s">
        <v>51</v>
      </c>
      <c r="W180" t="s">
        <v>59</v>
      </c>
      <c r="X180" t="s">
        <v>48</v>
      </c>
      <c r="Y180" t="s">
        <v>157</v>
      </c>
      <c r="AC180" s="11" t="str">
        <f>IF(OR(INDEX(U180='ICD-codes-stroke'!$A$1:$A$20,)),"1",IF(OR(INDEX(U180='ICD-codes-stroke'!$A$22:$A$35,)),"2",IF(OR(INDEX(U180='ICD-codes-stroke'!$A$37:$A$64,)),"3","")))</f>
        <v>3</v>
      </c>
      <c r="AD180" s="1" t="str">
        <f>IF(COUNTIF(U180:AB180,"*"&amp;'ICD codes-diseases'!$A$15&amp;"*"),"YES",IF(COUNTIF(U180:AB180,"*"&amp;'ICD codes-diseases'!$A$16&amp;"*"),"YES",IF(COUNTIF(U180:AB180,"*"&amp;'ICD codes-diseases'!$A$17&amp;"*"),"YES",IF(COUNTIF(U180:AB180,"*"&amp;'ICD codes-diseases'!$A$18&amp;"*"),"YES",IF(COUNTIF(U180:AB180,"*"&amp;'ICD codes-diseases'!$A$19&amp;"*"),"YES",IF(COUNTIF(U180:AB180,"*"&amp;'ICD codes-diseases'!$A$20&amp;"*"),"YES",IF(COUNTIF(U180:AB180,"*"&amp;'ICD codes-diseases'!$A$21&amp;"*"),"YES",IF(COUNTIF(U180:AB180,"*"&amp;'ICD codes-diseases'!$A$22&amp;"*"),"YES",IF(COUNTIF(U180:AB180,"*"&amp;'ICD codes-diseases'!$A$23&amp;"*"),"YES",IF(COUNTIF(U180:AB180,"*"&amp;'ICD codes-diseases'!$A$24&amp;"*"),"YES",IF(COUNTIF(U180:AB180,"*"&amp;'ICD codes-diseases'!$A$25&amp;"*"),"YES",IF(COUNTIF(U180:AB180,"*"&amp;'ICD codes-diseases'!$A$26&amp;"*"),"YES",IF(COUNTIF(U180:AB180,"*"&amp;'ICD codes-diseases'!$A$27&amp;"*"),"YES",IF(COUNTIF(U180:AB180,"*"&amp;'ICD codes-diseases'!$A$28&amp;"*"),"YES",IF(COUNTIF(U180:AB180,"*"&amp;'ICD codes-diseases'!$A$29&amp;"*"),"YES",IF(COUNTIF(U180:AB180,"*"&amp;'ICD codes-diseases'!$A$30&amp;"*"),"YES","NO"))))))))))))))))</f>
        <v>NO</v>
      </c>
      <c r="AE180" s="1" t="str">
        <f>IF(COUNTIF(U180:AB180,"*"&amp;'ICD codes-diseases'!$A$92&amp;"*"),"YES","NO")</f>
        <v>YES</v>
      </c>
      <c r="AF180" s="10" t="str">
        <f>IF(COUNTIF(U180:AB180,"*"&amp;'ICD codes-diseases'!$A$34&amp;"*"),"YES",IF(COUNTIF(U180:AB180,"*"&amp;'ICD codes-diseases'!$A$35&amp;"*"),"YES",IF(COUNTIF(U180:AB180,"*"&amp;'ICD codes-diseases'!$A$36&amp;"*"),"YES",IF(COUNTIF(U180:AB180,"*"&amp;'ICD codes-diseases'!$A$37&amp;"*"),"YES",IF(COUNTIF(U180:AB180,"*"&amp;'ICD codes-diseases'!$A$38&amp;"*"),"YES",IF(COUNTIF(U180:AB180,"*"&amp;'ICD codes-diseases'!$A$39&amp;"*"),"YES","NO"))))))</f>
        <v>NO</v>
      </c>
      <c r="AG180" s="1" t="str">
        <f>IF(COUNTIF(U180:AB180,'ICD codes-diseases'!$A$113),"YES","NO")</f>
        <v>NO</v>
      </c>
      <c r="AH180" s="1" t="str">
        <f>IF(COUNTIF(U180:AB180,"*"&amp;'ICD codes-diseases'!$A$96&amp;"*"),"YES",IF(COUNTIF(U180:AB180,"*"&amp;'ICD codes-diseases'!$A$97&amp;"*"),"YES",IF(COUNTIF(U180:AB180,"*"&amp;'ICD codes-diseases'!$A$98&amp;"*"),"YES",IF(COUNTIF(U180:AB180,"*"&amp;'ICD codes-diseases'!$A$99&amp;"*"),"YES",IF(COUNTIF(U180:AB180,"*"&amp;'ICD codes-diseases'!$A$100&amp;"*"),"YES",IF(COUNTIF(U180:AB180,"*"&amp;'ICD codes-diseases'!$A$101&amp;"*"),"YES",IF(COUNTIF(U180:AB180,"*"&amp;'ICD codes-diseases'!$A$102&amp;"*"),"YES",IF(COUNTIF(U180:AB180,"*"&amp;'ICD codes-diseases'!$A$103&amp;"*"),"YES","NO"))))))))</f>
        <v>NO</v>
      </c>
      <c r="AI180" s="1" t="str">
        <f>IF(COUNTIF(U180:AB180,"*"&amp;'ICD codes-diseases'!$A$116&amp;"*"),"YES",IF(COUNTIF(U180:AB180,"*"&amp;'ICD codes-diseases'!$A$117&amp;"*"),"YES","NO"))</f>
        <v>NO</v>
      </c>
      <c r="AJ180" s="1" t="str">
        <f>IF(COUNTIF(U180:AB180,"*"&amp;'ICD codes-diseases'!$A$206&amp;"*"),"YES","NO")</f>
        <v>NO</v>
      </c>
      <c r="AK180" s="1" t="str">
        <f>IF(COUNTIF(U180:AB180,"*"&amp;'ICD codes-diseases'!$A$217&amp;"*"),"YES","NO")</f>
        <v>NO</v>
      </c>
      <c r="AL180" s="1" t="str">
        <f>IF(COUNTIF(U180:AB180,"*"&amp;'ICD codes-diseases'!$A$216&amp;"*"),"YES","NO")</f>
        <v>YES</v>
      </c>
      <c r="AM180" s="1" t="str">
        <f>IF(COUNTIF(U180:AB180,"*"&amp;'ICD codes-diseases'!$A$73&amp;"*"),"YES",IF(COUNTIF(U180:AB180,"*"&amp;'ICD codes-diseases'!$A$74&amp;"*"),"YES",IF(COUNTIF(U180:AB180,"*"&amp;'ICD codes-diseases'!$A$75&amp;"*"),"YES","NO")))</f>
        <v>YES</v>
      </c>
      <c r="AN180" s="1" t="str">
        <f>IF(COUNTIF(U180:AB180,"*"&amp;'ICD codes-diseases'!$A$76&amp;"*"),"YES",IF(COUNTIF(U180:AB180,"*"&amp;'ICD codes-diseases'!$A$77&amp;"*"),"YES",IF(COUNTIF(U180:AB180,"*"&amp;'ICD codes-diseases'!$A$78&amp;"*"),"YES","NO")))</f>
        <v>NO</v>
      </c>
      <c r="AO180" s="1" t="str">
        <f>IF(COUNTIF(U180:AB180,"*"&amp;'ICD codes-diseases'!$A$209&amp;"*"),"YES",IF(COUNTIF(U180:AB180,"*"&amp;'ICD codes-diseases'!$A$212&amp;"*"),"YES","NO"))</f>
        <v>NO</v>
      </c>
      <c r="AP180" s="1" t="str">
        <f>IF(COUNTIF(U180:AB180,"*"&amp;'ICD codes-diseases'!$A$47&amp;"*"),"YES",IF(COUNTIF(U180:AB180,"*"&amp;'ICD codes-diseases'!$A$48&amp;"*"),"YES",IF(COUNTIF(U180:AB180,"*"&amp;'ICD codes-diseases'!$A$49&amp;"*"),"YES",IF(COUNTIF(U180:AB180,"*"&amp;'ICD codes-diseases'!$A$50&amp;"*"),"YES",IF(COUNTIF(U180:AB180,"*"&amp;'ICD codes-diseases'!$A$52&amp;"*"),"YES",IF(COUNTIF(U180:AB180,"*"&amp;'ICD codes-diseases'!$A$53&amp;"*"),"YES",IF(COUNTIF(U180:AB180,"*"&amp;'ICD codes-diseases'!$A$54&amp;"*"),"YES",IF(COUNTIF(U180:AB180,"*"&amp;'ICD codes-diseases'!$A$55&amp;"*"),"YES",IF(COUNTIF(U180:AB180,"*"&amp;'ICD codes-diseases'!$A$56&amp;"*"),"YES",IF(COUNTIF(U180:AB180,"*"&amp;'ICD codes-diseases'!$A$57&amp;"*"),"YES",IF(COUNTIF(U180:AB180,"*"&amp;'ICD codes-diseases'!$A$58&amp;"*"),"YES",IF(COUNTIF(U180:AB180,"*"&amp;'ICD codes-diseases'!$A$60&amp;"*"),"YES",IF(COUNTIF(U180:AB180,"*"&amp;'ICD codes-diseases'!$A$61&amp;"*"),"YES","NO")))))))))))))</f>
        <v>NO</v>
      </c>
      <c r="AQ180" s="10" t="b">
        <f t="shared" si="25"/>
        <v>1</v>
      </c>
      <c r="AR180">
        <v>0</v>
      </c>
      <c r="AS180">
        <v>5</v>
      </c>
      <c r="AT180">
        <v>5</v>
      </c>
      <c r="AU180">
        <v>5</v>
      </c>
      <c r="AV180" t="b">
        <f t="shared" si="26"/>
        <v>1</v>
      </c>
      <c r="AW180">
        <v>1</v>
      </c>
      <c r="AX180">
        <v>72</v>
      </c>
      <c r="AY180">
        <v>10</v>
      </c>
      <c r="AZ180">
        <v>0</v>
      </c>
      <c r="BA180">
        <v>1</v>
      </c>
      <c r="BB180">
        <v>5</v>
      </c>
      <c r="BC180">
        <v>0</v>
      </c>
      <c r="BD180">
        <v>2</v>
      </c>
      <c r="BE180">
        <f t="shared" si="33"/>
        <v>2</v>
      </c>
      <c r="BF180" t="s">
        <v>37</v>
      </c>
      <c r="BG180" t="s">
        <v>38</v>
      </c>
      <c r="BH180">
        <f t="shared" si="34"/>
        <v>0</v>
      </c>
      <c r="BI180" t="s">
        <v>37</v>
      </c>
      <c r="BJ180" t="s">
        <v>37</v>
      </c>
      <c r="BK180" t="s">
        <v>37</v>
      </c>
      <c r="BL180" t="b">
        <v>0</v>
      </c>
      <c r="BM180" s="16">
        <v>7</v>
      </c>
      <c r="BN180" s="16">
        <v>4</v>
      </c>
      <c r="BO180" s="16">
        <v>7</v>
      </c>
      <c r="BP180" s="16">
        <v>7</v>
      </c>
      <c r="BQ180" s="16">
        <v>4</v>
      </c>
      <c r="BR180" s="16">
        <v>4</v>
      </c>
      <c r="BS180" s="16">
        <v>7</v>
      </c>
      <c r="BT180" s="16">
        <v>4</v>
      </c>
      <c r="BU180" s="16">
        <v>4</v>
      </c>
      <c r="BV180" s="16">
        <v>7</v>
      </c>
      <c r="BW180" s="16">
        <v>7</v>
      </c>
      <c r="BX180" s="16">
        <v>4</v>
      </c>
      <c r="BY180" s="16">
        <v>7</v>
      </c>
      <c r="BZ180" s="16">
        <v>4</v>
      </c>
      <c r="CA180" s="16">
        <v>7</v>
      </c>
      <c r="CB180" s="16">
        <v>4</v>
      </c>
      <c r="CC180" s="18">
        <v>0</v>
      </c>
      <c r="CD180" s="18">
        <v>0</v>
      </c>
      <c r="CE180" s="18">
        <v>4</v>
      </c>
      <c r="CF180" s="18">
        <v>0</v>
      </c>
      <c r="CG180" s="18">
        <v>0</v>
      </c>
      <c r="CH180" s="18">
        <v>4</v>
      </c>
      <c r="CI180" s="18">
        <v>1</v>
      </c>
      <c r="CJ180" s="18">
        <v>0</v>
      </c>
      <c r="CK180" s="18">
        <v>0</v>
      </c>
      <c r="CL180" s="18">
        <v>0</v>
      </c>
      <c r="CM180" s="18">
        <v>1</v>
      </c>
      <c r="CN180" s="18">
        <v>0</v>
      </c>
      <c r="CO180" s="18">
        <v>0</v>
      </c>
      <c r="CP180" s="18">
        <v>1</v>
      </c>
      <c r="CQ180" s="18">
        <v>4</v>
      </c>
      <c r="CR180" s="18">
        <v>4</v>
      </c>
      <c r="CS180">
        <f t="shared" si="27"/>
        <v>3</v>
      </c>
      <c r="CT180">
        <f t="shared" si="28"/>
        <v>12</v>
      </c>
      <c r="CU180">
        <f t="shared" si="29"/>
        <v>0</v>
      </c>
      <c r="CV180">
        <f t="shared" si="30"/>
        <v>15</v>
      </c>
      <c r="CW180">
        <v>0</v>
      </c>
      <c r="CX180">
        <v>0</v>
      </c>
      <c r="CY180">
        <v>2</v>
      </c>
      <c r="CZ180" t="b">
        <v>1</v>
      </c>
    </row>
    <row r="181" spans="1:104" x14ac:dyDescent="0.35">
      <c r="A181" s="10">
        <v>180</v>
      </c>
      <c r="B181" t="s">
        <v>435</v>
      </c>
      <c r="C181" s="1">
        <v>23215</v>
      </c>
      <c r="D181" s="9">
        <f t="shared" si="35"/>
        <v>56</v>
      </c>
      <c r="E181" s="9">
        <f t="shared" si="31"/>
        <v>2</v>
      </c>
      <c r="F181" s="1">
        <v>43630</v>
      </c>
      <c r="G181" s="3">
        <v>43670</v>
      </c>
      <c r="H181" s="12">
        <f t="shared" si="32"/>
        <v>1.3333333333333333</v>
      </c>
      <c r="I181">
        <v>3</v>
      </c>
      <c r="J181">
        <v>0</v>
      </c>
      <c r="K181">
        <f t="shared" si="24"/>
        <v>1</v>
      </c>
      <c r="L181" t="b">
        <v>1</v>
      </c>
      <c r="M181" t="b">
        <v>0</v>
      </c>
      <c r="N181" t="b">
        <v>0</v>
      </c>
      <c r="O181" t="b">
        <v>0</v>
      </c>
      <c r="P181" t="b">
        <v>0</v>
      </c>
      <c r="Q181" t="b">
        <v>0</v>
      </c>
      <c r="R181" t="b">
        <v>0</v>
      </c>
      <c r="S181" t="b">
        <v>0</v>
      </c>
      <c r="T181" t="b">
        <v>0</v>
      </c>
      <c r="U181" t="s">
        <v>49</v>
      </c>
      <c r="V181" t="s">
        <v>79</v>
      </c>
      <c r="W181" t="s">
        <v>204</v>
      </c>
      <c r="X181" t="s">
        <v>203</v>
      </c>
      <c r="Y181" t="s">
        <v>205</v>
      </c>
      <c r="Z181" t="s">
        <v>102</v>
      </c>
      <c r="AC181" s="11" t="str">
        <f>IF(OR(INDEX(U181='ICD-codes-stroke'!$A$1:$A$20,)),"1",IF(OR(INDEX(U181='ICD-codes-stroke'!$A$22:$A$35,)),"2",IF(OR(INDEX(U181='ICD-codes-stroke'!$A$37:$A$64,)),"3","")))</f>
        <v>3</v>
      </c>
      <c r="AD181" s="1" t="str">
        <f>IF(COUNTIF(U181:AB181,"*"&amp;'ICD codes-diseases'!$A$15&amp;"*"),"YES",IF(COUNTIF(U181:AB181,"*"&amp;'ICD codes-diseases'!$A$16&amp;"*"),"YES",IF(COUNTIF(U181:AB181,"*"&amp;'ICD codes-diseases'!$A$17&amp;"*"),"YES",IF(COUNTIF(U181:AB181,"*"&amp;'ICD codes-diseases'!$A$18&amp;"*"),"YES",IF(COUNTIF(U181:AB181,"*"&amp;'ICD codes-diseases'!$A$19&amp;"*"),"YES",IF(COUNTIF(U181:AB181,"*"&amp;'ICD codes-diseases'!$A$20&amp;"*"),"YES",IF(COUNTIF(U181:AB181,"*"&amp;'ICD codes-diseases'!$A$21&amp;"*"),"YES",IF(COUNTIF(U181:AB181,"*"&amp;'ICD codes-diseases'!$A$22&amp;"*"),"YES",IF(COUNTIF(U181:AB181,"*"&amp;'ICD codes-diseases'!$A$23&amp;"*"),"YES",IF(COUNTIF(U181:AB181,"*"&amp;'ICD codes-diseases'!$A$24&amp;"*"),"YES",IF(COUNTIF(U181:AB181,"*"&amp;'ICD codes-diseases'!$A$25&amp;"*"),"YES",IF(COUNTIF(U181:AB181,"*"&amp;'ICD codes-diseases'!$A$26&amp;"*"),"YES",IF(COUNTIF(U181:AB181,"*"&amp;'ICD codes-diseases'!$A$27&amp;"*"),"YES",IF(COUNTIF(U181:AB181,"*"&amp;'ICD codes-diseases'!$A$28&amp;"*"),"YES",IF(COUNTIF(U181:AB181,"*"&amp;'ICD codes-diseases'!$A$29&amp;"*"),"YES",IF(COUNTIF(U181:AB181,"*"&amp;'ICD codes-diseases'!$A$30&amp;"*"),"YES","NO"))))))))))))))))</f>
        <v>NO</v>
      </c>
      <c r="AE181" s="1" t="str">
        <f>IF(COUNTIF(U181:AB181,"*"&amp;'ICD codes-diseases'!$A$92&amp;"*"),"YES","NO")</f>
        <v>NO</v>
      </c>
      <c r="AF181" s="10" t="str">
        <f>IF(COUNTIF(U181:AB181,"*"&amp;'ICD codes-diseases'!$A$34&amp;"*"),"YES",IF(COUNTIF(U181:AB181,"*"&amp;'ICD codes-diseases'!$A$35&amp;"*"),"YES",IF(COUNTIF(U181:AB181,"*"&amp;'ICD codes-diseases'!$A$36&amp;"*"),"YES",IF(COUNTIF(U181:AB181,"*"&amp;'ICD codes-diseases'!$A$37&amp;"*"),"YES",IF(COUNTIF(U181:AB181,"*"&amp;'ICD codes-diseases'!$A$38&amp;"*"),"YES",IF(COUNTIF(U181:AB181,"*"&amp;'ICD codes-diseases'!$A$39&amp;"*"),"YES","NO"))))))</f>
        <v>NO</v>
      </c>
      <c r="AG181" s="1" t="str">
        <f>IF(COUNTIF(U181:AB181,'ICD codes-diseases'!$A$113),"YES","NO")</f>
        <v>NO</v>
      </c>
      <c r="AH181" s="1" t="str">
        <f>IF(COUNTIF(U181:AB181,"*"&amp;'ICD codes-diseases'!$A$96&amp;"*"),"YES",IF(COUNTIF(U181:AB181,"*"&amp;'ICD codes-diseases'!$A$97&amp;"*"),"YES",IF(COUNTIF(U181:AB181,"*"&amp;'ICD codes-diseases'!$A$98&amp;"*"),"YES",IF(COUNTIF(U181:AB181,"*"&amp;'ICD codes-diseases'!$A$99&amp;"*"),"YES",IF(COUNTIF(U181:AB181,"*"&amp;'ICD codes-diseases'!$A$100&amp;"*"),"YES",IF(COUNTIF(U181:AB181,"*"&amp;'ICD codes-diseases'!$A$101&amp;"*"),"YES",IF(COUNTIF(U181:AB181,"*"&amp;'ICD codes-diseases'!$A$102&amp;"*"),"YES",IF(COUNTIF(U181:AB181,"*"&amp;'ICD codes-diseases'!$A$103&amp;"*"),"YES","NO"))))))))</f>
        <v>YES</v>
      </c>
      <c r="AI181" s="1" t="str">
        <f>IF(COUNTIF(U181:AB181,"*"&amp;'ICD codes-diseases'!$A$116&amp;"*"),"YES",IF(COUNTIF(U181:AB181,"*"&amp;'ICD codes-diseases'!$A$117&amp;"*"),"YES","NO"))</f>
        <v>NO</v>
      </c>
      <c r="AJ181" s="1" t="str">
        <f>IF(COUNTIF(U181:AB181,"*"&amp;'ICD codes-diseases'!$A$206&amp;"*"),"YES","NO")</f>
        <v>NO</v>
      </c>
      <c r="AK181" s="1" t="str">
        <f>IF(COUNTIF(U181:AB181,"*"&amp;'ICD codes-diseases'!$A$217&amp;"*"),"YES","NO")</f>
        <v>NO</v>
      </c>
      <c r="AL181" s="1" t="str">
        <f>IF(COUNTIF(U181:AB181,"*"&amp;'ICD codes-diseases'!$A$216&amp;"*"),"YES","NO")</f>
        <v>NO</v>
      </c>
      <c r="AM181" s="1" t="str">
        <f>IF(COUNTIF(U181:AB181,"*"&amp;'ICD codes-diseases'!$A$73&amp;"*"),"YES",IF(COUNTIF(U181:AB181,"*"&amp;'ICD codes-diseases'!$A$74&amp;"*"),"YES",IF(COUNTIF(U181:AB181,"*"&amp;'ICD codes-diseases'!$A$75&amp;"*"),"YES","NO")))</f>
        <v>NO</v>
      </c>
      <c r="AN181" s="1" t="str">
        <f>IF(COUNTIF(U181:AB181,"*"&amp;'ICD codes-diseases'!$A$76&amp;"*"),"YES",IF(COUNTIF(U181:AB181,"*"&amp;'ICD codes-diseases'!$A$77&amp;"*"),"YES",IF(COUNTIF(U181:AB181,"*"&amp;'ICD codes-diseases'!$A$78&amp;"*"),"YES","NO")))</f>
        <v>NO</v>
      </c>
      <c r="AO181" s="1" t="str">
        <f>IF(COUNTIF(U181:AB181,"*"&amp;'ICD codes-diseases'!$A$209&amp;"*"),"YES",IF(COUNTIF(U181:AB181,"*"&amp;'ICD codes-diseases'!$A$212&amp;"*"),"YES","NO"))</f>
        <v>YES</v>
      </c>
      <c r="AP181" s="1" t="str">
        <f>IF(COUNTIF(U181:AB181,"*"&amp;'ICD codes-diseases'!$A$47&amp;"*"),"YES",IF(COUNTIF(U181:AB181,"*"&amp;'ICD codes-diseases'!$A$48&amp;"*"),"YES",IF(COUNTIF(U181:AB181,"*"&amp;'ICD codes-diseases'!$A$49&amp;"*"),"YES",IF(COUNTIF(U181:AB181,"*"&amp;'ICD codes-diseases'!$A$50&amp;"*"),"YES",IF(COUNTIF(U181:AB181,"*"&amp;'ICD codes-diseases'!$A$52&amp;"*"),"YES",IF(COUNTIF(U181:AB181,"*"&amp;'ICD codes-diseases'!$A$53&amp;"*"),"YES",IF(COUNTIF(U181:AB181,"*"&amp;'ICD codes-diseases'!$A$54&amp;"*"),"YES",IF(COUNTIF(U181:AB181,"*"&amp;'ICD codes-diseases'!$A$55&amp;"*"),"YES",IF(COUNTIF(U181:AB181,"*"&amp;'ICD codes-diseases'!$A$56&amp;"*"),"YES",IF(COUNTIF(U181:AB181,"*"&amp;'ICD codes-diseases'!$A$57&amp;"*"),"YES",IF(COUNTIF(U181:AB181,"*"&amp;'ICD codes-diseases'!$A$58&amp;"*"),"YES",IF(COUNTIF(U181:AB181,"*"&amp;'ICD codes-diseases'!$A$60&amp;"*"),"YES",IF(COUNTIF(U181:AB181,"*"&amp;'ICD codes-diseases'!$A$61&amp;"*"),"YES","NO")))))))))))))</f>
        <v>NO</v>
      </c>
      <c r="AQ181" s="10" t="b">
        <f t="shared" si="25"/>
        <v>1</v>
      </c>
      <c r="AR181">
        <v>0</v>
      </c>
      <c r="AS181">
        <v>5</v>
      </c>
      <c r="AT181">
        <v>5</v>
      </c>
      <c r="AU181">
        <v>5</v>
      </c>
      <c r="AV181" t="b">
        <f t="shared" si="26"/>
        <v>0</v>
      </c>
      <c r="AW181">
        <v>0</v>
      </c>
      <c r="AX181">
        <v>100</v>
      </c>
      <c r="AY181">
        <v>55</v>
      </c>
      <c r="AZ181">
        <v>1</v>
      </c>
      <c r="BA181">
        <v>3</v>
      </c>
      <c r="BB181">
        <v>3</v>
      </c>
      <c r="BC181">
        <v>1</v>
      </c>
      <c r="BD181">
        <v>2</v>
      </c>
      <c r="BE181">
        <f t="shared" si="33"/>
        <v>2</v>
      </c>
      <c r="BF181" t="s">
        <v>37</v>
      </c>
      <c r="BG181" t="s">
        <v>38</v>
      </c>
      <c r="BH181">
        <f t="shared" si="34"/>
        <v>0</v>
      </c>
      <c r="BI181" t="s">
        <v>37</v>
      </c>
      <c r="BJ181" t="s">
        <v>37</v>
      </c>
      <c r="BK181" t="s">
        <v>37</v>
      </c>
      <c r="BL181" t="b">
        <v>1</v>
      </c>
      <c r="BM181" s="16">
        <v>4</v>
      </c>
      <c r="BN181" s="16">
        <v>4</v>
      </c>
      <c r="BO181" s="16">
        <v>4</v>
      </c>
      <c r="BP181" s="16">
        <v>1</v>
      </c>
      <c r="BQ181" s="16">
        <v>4</v>
      </c>
      <c r="BR181" s="16">
        <v>2</v>
      </c>
      <c r="BS181" s="16">
        <v>4</v>
      </c>
      <c r="BT181" s="16">
        <v>4</v>
      </c>
      <c r="BU181" s="16">
        <v>4</v>
      </c>
      <c r="BV181" s="16">
        <v>4</v>
      </c>
      <c r="BW181" s="16">
        <v>4</v>
      </c>
      <c r="BX181" s="16">
        <v>2</v>
      </c>
      <c r="BY181" s="16">
        <v>4</v>
      </c>
      <c r="BZ181" s="16">
        <v>4</v>
      </c>
      <c r="CA181" s="16">
        <v>4</v>
      </c>
      <c r="CB181" s="16">
        <v>4</v>
      </c>
      <c r="CC181" s="18">
        <v>1</v>
      </c>
      <c r="CD181" s="18">
        <v>1</v>
      </c>
      <c r="CE181" s="18">
        <v>1</v>
      </c>
      <c r="CF181" s="18">
        <v>0</v>
      </c>
      <c r="CG181" s="18">
        <v>0</v>
      </c>
      <c r="CH181" s="18">
        <v>4</v>
      </c>
      <c r="CI181" s="18">
        <v>4</v>
      </c>
      <c r="CJ181" s="18">
        <v>4</v>
      </c>
      <c r="CK181" s="18">
        <v>4</v>
      </c>
      <c r="CL181" s="18">
        <v>4</v>
      </c>
      <c r="CM181" s="18">
        <v>1</v>
      </c>
      <c r="CN181" s="18">
        <v>4</v>
      </c>
      <c r="CO181" s="18">
        <v>4</v>
      </c>
      <c r="CP181" s="18">
        <v>4</v>
      </c>
      <c r="CQ181" s="18">
        <v>4</v>
      </c>
      <c r="CR181" s="18">
        <v>4</v>
      </c>
      <c r="CS181">
        <f t="shared" si="27"/>
        <v>7</v>
      </c>
      <c r="CT181">
        <f t="shared" si="28"/>
        <v>23</v>
      </c>
      <c r="CU181">
        <f t="shared" si="29"/>
        <v>0</v>
      </c>
      <c r="CV181">
        <f t="shared" si="30"/>
        <v>30</v>
      </c>
      <c r="CW181">
        <v>1</v>
      </c>
      <c r="CX181">
        <v>1</v>
      </c>
      <c r="CY181">
        <v>4</v>
      </c>
      <c r="CZ181" t="b">
        <v>1</v>
      </c>
    </row>
    <row r="182" spans="1:104" x14ac:dyDescent="0.35">
      <c r="A182" s="10">
        <v>181</v>
      </c>
      <c r="B182" t="s">
        <v>435</v>
      </c>
      <c r="C182" s="1">
        <v>20967</v>
      </c>
      <c r="D182" s="9">
        <f t="shared" si="35"/>
        <v>62</v>
      </c>
      <c r="E182" s="9">
        <f t="shared" si="31"/>
        <v>2</v>
      </c>
      <c r="F182" s="1">
        <v>43633</v>
      </c>
      <c r="G182" s="3">
        <v>43685</v>
      </c>
      <c r="H182" s="12">
        <f t="shared" si="32"/>
        <v>1.7</v>
      </c>
      <c r="I182">
        <v>4</v>
      </c>
      <c r="J182">
        <v>1</v>
      </c>
      <c r="K182">
        <f t="shared" si="24"/>
        <v>6</v>
      </c>
      <c r="L182" t="b">
        <v>0</v>
      </c>
      <c r="M182" t="b">
        <v>0</v>
      </c>
      <c r="N182" t="b">
        <v>0</v>
      </c>
      <c r="O182" t="b">
        <v>0</v>
      </c>
      <c r="P182" t="b">
        <v>0</v>
      </c>
      <c r="Q182" t="b">
        <v>0</v>
      </c>
      <c r="R182" t="b">
        <v>0</v>
      </c>
      <c r="S182" t="b">
        <v>1</v>
      </c>
      <c r="T182" t="b">
        <v>0</v>
      </c>
      <c r="U182" t="s">
        <v>49</v>
      </c>
      <c r="V182" t="s">
        <v>60</v>
      </c>
      <c r="W182" t="s">
        <v>51</v>
      </c>
      <c r="X182" t="s">
        <v>48</v>
      </c>
      <c r="Y182" t="s">
        <v>141</v>
      </c>
      <c r="AC182" s="11" t="str">
        <f>IF(OR(INDEX(U182='ICD-codes-stroke'!$A$1:$A$20,)),"1",IF(OR(INDEX(U182='ICD-codes-stroke'!$A$22:$A$35,)),"2",IF(OR(INDEX(U182='ICD-codes-stroke'!$A$37:$A$64,)),"3","")))</f>
        <v>3</v>
      </c>
      <c r="AD182" s="1" t="str">
        <f>IF(COUNTIF(U182:AB182,"*"&amp;'ICD codes-diseases'!$A$15&amp;"*"),"YES",IF(COUNTIF(U182:AB182,"*"&amp;'ICD codes-diseases'!$A$16&amp;"*"),"YES",IF(COUNTIF(U182:AB182,"*"&amp;'ICD codes-diseases'!$A$17&amp;"*"),"YES",IF(COUNTIF(U182:AB182,"*"&amp;'ICD codes-diseases'!$A$18&amp;"*"),"YES",IF(COUNTIF(U182:AB182,"*"&amp;'ICD codes-diseases'!$A$19&amp;"*"),"YES",IF(COUNTIF(U182:AB182,"*"&amp;'ICD codes-diseases'!$A$20&amp;"*"),"YES",IF(COUNTIF(U182:AB182,"*"&amp;'ICD codes-diseases'!$A$21&amp;"*"),"YES",IF(COUNTIF(U182:AB182,"*"&amp;'ICD codes-diseases'!$A$22&amp;"*"),"YES",IF(COUNTIF(U182:AB182,"*"&amp;'ICD codes-diseases'!$A$23&amp;"*"),"YES",IF(COUNTIF(U182:AB182,"*"&amp;'ICD codes-diseases'!$A$24&amp;"*"),"YES",IF(COUNTIF(U182:AB182,"*"&amp;'ICD codes-diseases'!$A$25&amp;"*"),"YES",IF(COUNTIF(U182:AB182,"*"&amp;'ICD codes-diseases'!$A$26&amp;"*"),"YES",IF(COUNTIF(U182:AB182,"*"&amp;'ICD codes-diseases'!$A$27&amp;"*"),"YES",IF(COUNTIF(U182:AB182,"*"&amp;'ICD codes-diseases'!$A$28&amp;"*"),"YES",IF(COUNTIF(U182:AB182,"*"&amp;'ICD codes-diseases'!$A$29&amp;"*"),"YES",IF(COUNTIF(U182:AB182,"*"&amp;'ICD codes-diseases'!$A$30&amp;"*"),"YES","NO"))))))))))))))))</f>
        <v>NO</v>
      </c>
      <c r="AE182" s="1" t="str">
        <f>IF(COUNTIF(U182:AB182,"*"&amp;'ICD codes-diseases'!$A$92&amp;"*"),"YES","NO")</f>
        <v>YES</v>
      </c>
      <c r="AF182" s="10" t="str">
        <f>IF(COUNTIF(U182:AB182,"*"&amp;'ICD codes-diseases'!$A$34&amp;"*"),"YES",IF(COUNTIF(U182:AB182,"*"&amp;'ICD codes-diseases'!$A$35&amp;"*"),"YES",IF(COUNTIF(U182:AB182,"*"&amp;'ICD codes-diseases'!$A$36&amp;"*"),"YES",IF(COUNTIF(U182:AB182,"*"&amp;'ICD codes-diseases'!$A$37&amp;"*"),"YES",IF(COUNTIF(U182:AB182,"*"&amp;'ICD codes-diseases'!$A$38&amp;"*"),"YES",IF(COUNTIF(U182:AB182,"*"&amp;'ICD codes-diseases'!$A$39&amp;"*"),"YES","NO"))))))</f>
        <v>NO</v>
      </c>
      <c r="AG182" s="1" t="str">
        <f>IF(COUNTIF(U182:AB182,'ICD codes-diseases'!$A$113),"YES","NO")</f>
        <v>NO</v>
      </c>
      <c r="AH182" s="1" t="str">
        <f>IF(COUNTIF(U182:AB182,"*"&amp;'ICD codes-diseases'!$A$96&amp;"*"),"YES",IF(COUNTIF(U182:AB182,"*"&amp;'ICD codes-diseases'!$A$97&amp;"*"),"YES",IF(COUNTIF(U182:AB182,"*"&amp;'ICD codes-diseases'!$A$98&amp;"*"),"YES",IF(COUNTIF(U182:AB182,"*"&amp;'ICD codes-diseases'!$A$99&amp;"*"),"YES",IF(COUNTIF(U182:AB182,"*"&amp;'ICD codes-diseases'!$A$100&amp;"*"),"YES",IF(COUNTIF(U182:AB182,"*"&amp;'ICD codes-diseases'!$A$101&amp;"*"),"YES",IF(COUNTIF(U182:AB182,"*"&amp;'ICD codes-diseases'!$A$102&amp;"*"),"YES",IF(COUNTIF(U182:AB182,"*"&amp;'ICD codes-diseases'!$A$103&amp;"*"),"YES","NO"))))))))</f>
        <v>NO</v>
      </c>
      <c r="AI182" s="1" t="str">
        <f>IF(COUNTIF(U182:AB182,"*"&amp;'ICD codes-diseases'!$A$116&amp;"*"),"YES",IF(COUNTIF(U182:AB182,"*"&amp;'ICD codes-diseases'!$A$117&amp;"*"),"YES","NO"))</f>
        <v>NO</v>
      </c>
      <c r="AJ182" s="1" t="str">
        <f>IF(COUNTIF(U182:AB182,"*"&amp;'ICD codes-diseases'!$A$206&amp;"*"),"YES","NO")</f>
        <v>NO</v>
      </c>
      <c r="AK182" s="1" t="str">
        <f>IF(COUNTIF(U182:AB182,"*"&amp;'ICD codes-diseases'!$A$217&amp;"*"),"YES","NO")</f>
        <v>NO</v>
      </c>
      <c r="AL182" s="1" t="str">
        <f>IF(COUNTIF(U182:AB182,"*"&amp;'ICD codes-diseases'!$A$216&amp;"*"),"YES","NO")</f>
        <v>NO</v>
      </c>
      <c r="AM182" s="1" t="str">
        <f>IF(COUNTIF(U182:AB182,"*"&amp;'ICD codes-diseases'!$A$73&amp;"*"),"YES",IF(COUNTIF(U182:AB182,"*"&amp;'ICD codes-diseases'!$A$74&amp;"*"),"YES",IF(COUNTIF(U182:AB182,"*"&amp;'ICD codes-diseases'!$A$75&amp;"*"),"YES","NO")))</f>
        <v>YES</v>
      </c>
      <c r="AN182" s="1" t="str">
        <f>IF(COUNTIF(U182:AB182,"*"&amp;'ICD codes-diseases'!$A$76&amp;"*"),"YES",IF(COUNTIF(U182:AB182,"*"&amp;'ICD codes-diseases'!$A$77&amp;"*"),"YES",IF(COUNTIF(U182:AB182,"*"&amp;'ICD codes-diseases'!$A$78&amp;"*"),"YES","NO")))</f>
        <v>NO</v>
      </c>
      <c r="AO182" s="1" t="str">
        <f>IF(COUNTIF(U182:AB182,"*"&amp;'ICD codes-diseases'!$A$209&amp;"*"),"YES",IF(COUNTIF(U182:AB182,"*"&amp;'ICD codes-diseases'!$A$212&amp;"*"),"YES","NO"))</f>
        <v>NO</v>
      </c>
      <c r="AP182" s="1" t="str">
        <f>IF(COUNTIF(U182:AB182,"*"&amp;'ICD codes-diseases'!$A$47&amp;"*"),"YES",IF(COUNTIF(U182:AB182,"*"&amp;'ICD codes-diseases'!$A$48&amp;"*"),"YES",IF(COUNTIF(U182:AB182,"*"&amp;'ICD codes-diseases'!$A$49&amp;"*"),"YES",IF(COUNTIF(U182:AB182,"*"&amp;'ICD codes-diseases'!$A$50&amp;"*"),"YES",IF(COUNTIF(U182:AB182,"*"&amp;'ICD codes-diseases'!$A$52&amp;"*"),"YES",IF(COUNTIF(U182:AB182,"*"&amp;'ICD codes-diseases'!$A$53&amp;"*"),"YES",IF(COUNTIF(U182:AB182,"*"&amp;'ICD codes-diseases'!$A$54&amp;"*"),"YES",IF(COUNTIF(U182:AB182,"*"&amp;'ICD codes-diseases'!$A$55&amp;"*"),"YES",IF(COUNTIF(U182:AB182,"*"&amp;'ICD codes-diseases'!$A$56&amp;"*"),"YES",IF(COUNTIF(U182:AB182,"*"&amp;'ICD codes-diseases'!$A$57&amp;"*"),"YES",IF(COUNTIF(U182:AB182,"*"&amp;'ICD codes-diseases'!$A$58&amp;"*"),"YES",IF(COUNTIF(U182:AB182,"*"&amp;'ICD codes-diseases'!$A$60&amp;"*"),"YES",IF(COUNTIF(U182:AB182,"*"&amp;'ICD codes-diseases'!$A$61&amp;"*"),"YES","NO")))))))))))))</f>
        <v>NO</v>
      </c>
      <c r="AQ182" s="10" t="b">
        <f t="shared" si="25"/>
        <v>1</v>
      </c>
      <c r="AR182">
        <v>0</v>
      </c>
      <c r="AS182">
        <v>5</v>
      </c>
      <c r="AT182">
        <v>5</v>
      </c>
      <c r="AU182">
        <v>5</v>
      </c>
      <c r="AV182" t="b">
        <f t="shared" si="26"/>
        <v>1</v>
      </c>
      <c r="AW182">
        <v>1</v>
      </c>
      <c r="AX182">
        <v>112</v>
      </c>
      <c r="AY182">
        <v>90</v>
      </c>
      <c r="AZ182">
        <v>3</v>
      </c>
      <c r="BA182">
        <v>3</v>
      </c>
      <c r="BB182">
        <v>3</v>
      </c>
      <c r="BC182">
        <v>0</v>
      </c>
      <c r="BD182">
        <v>1</v>
      </c>
      <c r="BE182">
        <f t="shared" si="33"/>
        <v>2</v>
      </c>
      <c r="BF182" t="s">
        <v>37</v>
      </c>
      <c r="BG182" t="s">
        <v>38</v>
      </c>
      <c r="BH182">
        <f t="shared" si="34"/>
        <v>2</v>
      </c>
      <c r="BI182" t="s">
        <v>37</v>
      </c>
      <c r="BJ182" t="s">
        <v>38</v>
      </c>
      <c r="BK182" t="s">
        <v>37</v>
      </c>
      <c r="BL182" t="b">
        <v>0</v>
      </c>
      <c r="BM182" s="16">
        <v>4</v>
      </c>
      <c r="BN182" s="16">
        <v>4</v>
      </c>
      <c r="BO182" s="16">
        <v>4</v>
      </c>
      <c r="BP182" s="16">
        <v>4</v>
      </c>
      <c r="BQ182" s="16">
        <v>4</v>
      </c>
      <c r="BR182" s="16">
        <v>4</v>
      </c>
      <c r="BS182" s="16">
        <v>4</v>
      </c>
      <c r="BT182" s="16">
        <v>4</v>
      </c>
      <c r="BU182" s="16">
        <v>4</v>
      </c>
      <c r="BV182" s="16">
        <v>4</v>
      </c>
      <c r="BW182" s="16">
        <v>4</v>
      </c>
      <c r="BX182" s="16">
        <v>4</v>
      </c>
      <c r="BY182" s="16">
        <v>4</v>
      </c>
      <c r="BZ182" s="16">
        <v>4</v>
      </c>
      <c r="CA182" s="16">
        <v>4</v>
      </c>
      <c r="CB182" s="16">
        <v>4</v>
      </c>
      <c r="CC182" s="18">
        <v>4</v>
      </c>
      <c r="CD182" s="18">
        <v>4</v>
      </c>
      <c r="CE182" s="18">
        <v>4</v>
      </c>
      <c r="CF182" s="18">
        <v>4</v>
      </c>
      <c r="CG182" s="18">
        <v>4</v>
      </c>
      <c r="CH182" s="18">
        <v>4</v>
      </c>
      <c r="CI182" s="18">
        <v>4</v>
      </c>
      <c r="CJ182" s="18">
        <v>4</v>
      </c>
      <c r="CK182" s="18">
        <v>4</v>
      </c>
      <c r="CL182" s="18">
        <v>4</v>
      </c>
      <c r="CM182" s="18">
        <v>4</v>
      </c>
      <c r="CN182" s="18">
        <v>4</v>
      </c>
      <c r="CO182" s="18">
        <v>4</v>
      </c>
      <c r="CP182" s="18">
        <v>4</v>
      </c>
      <c r="CQ182" s="18">
        <v>4</v>
      </c>
      <c r="CR182" s="18">
        <v>4</v>
      </c>
      <c r="CS182">
        <f t="shared" si="27"/>
        <v>0</v>
      </c>
      <c r="CT182">
        <f t="shared" si="28"/>
        <v>32</v>
      </c>
      <c r="CU182">
        <f t="shared" si="29"/>
        <v>0</v>
      </c>
      <c r="CV182">
        <f t="shared" si="30"/>
        <v>32</v>
      </c>
      <c r="CW182">
        <v>2</v>
      </c>
      <c r="CX182">
        <v>2</v>
      </c>
      <c r="CY182">
        <v>3</v>
      </c>
      <c r="CZ182" t="b">
        <v>1</v>
      </c>
    </row>
    <row r="183" spans="1:104" x14ac:dyDescent="0.35">
      <c r="A183" s="10">
        <v>182</v>
      </c>
      <c r="B183" t="s">
        <v>436</v>
      </c>
      <c r="C183" s="1">
        <v>26075</v>
      </c>
      <c r="D183" s="9">
        <f t="shared" si="35"/>
        <v>48</v>
      </c>
      <c r="E183" s="9">
        <f t="shared" si="31"/>
        <v>1</v>
      </c>
      <c r="F183" s="1">
        <v>43664</v>
      </c>
      <c r="G183" s="3">
        <v>43703</v>
      </c>
      <c r="H183" s="12">
        <f t="shared" si="32"/>
        <v>1.2666666666666666</v>
      </c>
      <c r="I183">
        <v>5</v>
      </c>
      <c r="J183">
        <v>0</v>
      </c>
      <c r="K183">
        <f t="shared" si="24"/>
        <v>1</v>
      </c>
      <c r="L183" t="b">
        <v>1</v>
      </c>
      <c r="M183" t="b">
        <v>0</v>
      </c>
      <c r="N183" t="b">
        <v>0</v>
      </c>
      <c r="O183" t="b">
        <v>0</v>
      </c>
      <c r="P183" t="b">
        <v>0</v>
      </c>
      <c r="Q183" t="b">
        <v>0</v>
      </c>
      <c r="R183" t="b">
        <v>0</v>
      </c>
      <c r="S183" t="b">
        <v>0</v>
      </c>
      <c r="T183" t="b">
        <v>0</v>
      </c>
      <c r="U183" t="s">
        <v>137</v>
      </c>
      <c r="V183" t="s">
        <v>51</v>
      </c>
      <c r="W183" t="s">
        <v>48</v>
      </c>
      <c r="X183" t="s">
        <v>81</v>
      </c>
      <c r="Y183" t="s">
        <v>85</v>
      </c>
      <c r="AC183" s="11" t="str">
        <f>IF(OR(INDEX(U183='ICD-codes-stroke'!$A$1:$A$20,)),"1",IF(OR(INDEX(U183='ICD-codes-stroke'!$A$22:$A$35,)),"2",IF(OR(INDEX(U183='ICD-codes-stroke'!$A$37:$A$64,)),"3","")))</f>
        <v>3</v>
      </c>
      <c r="AD183" s="1" t="str">
        <f>IF(COUNTIF(U183:AB183,"*"&amp;'ICD codes-diseases'!$A$15&amp;"*"),"YES",IF(COUNTIF(U183:AB183,"*"&amp;'ICD codes-diseases'!$A$16&amp;"*"),"YES",IF(COUNTIF(U183:AB183,"*"&amp;'ICD codes-diseases'!$A$17&amp;"*"),"YES",IF(COUNTIF(U183:AB183,"*"&amp;'ICD codes-diseases'!$A$18&amp;"*"),"YES",IF(COUNTIF(U183:AB183,"*"&amp;'ICD codes-diseases'!$A$19&amp;"*"),"YES",IF(COUNTIF(U183:AB183,"*"&amp;'ICD codes-diseases'!$A$20&amp;"*"),"YES",IF(COUNTIF(U183:AB183,"*"&amp;'ICD codes-diseases'!$A$21&amp;"*"),"YES",IF(COUNTIF(U183:AB183,"*"&amp;'ICD codes-diseases'!$A$22&amp;"*"),"YES",IF(COUNTIF(U183:AB183,"*"&amp;'ICD codes-diseases'!$A$23&amp;"*"),"YES",IF(COUNTIF(U183:AB183,"*"&amp;'ICD codes-diseases'!$A$24&amp;"*"),"YES",IF(COUNTIF(U183:AB183,"*"&amp;'ICD codes-diseases'!$A$25&amp;"*"),"YES",IF(COUNTIF(U183:AB183,"*"&amp;'ICD codes-diseases'!$A$26&amp;"*"),"YES",IF(COUNTIF(U183:AB183,"*"&amp;'ICD codes-diseases'!$A$27&amp;"*"),"YES",IF(COUNTIF(U183:AB183,"*"&amp;'ICD codes-diseases'!$A$28&amp;"*"),"YES",IF(COUNTIF(U183:AB183,"*"&amp;'ICD codes-diseases'!$A$29&amp;"*"),"YES",IF(COUNTIF(U183:AB183,"*"&amp;'ICD codes-diseases'!$A$30&amp;"*"),"YES","NO"))))))))))))))))</f>
        <v>YES</v>
      </c>
      <c r="AE183" s="1" t="str">
        <f>IF(COUNTIF(U183:AB183,"*"&amp;'ICD codes-diseases'!$A$92&amp;"*"),"YES","NO")</f>
        <v>YES</v>
      </c>
      <c r="AF183" s="10" t="str">
        <f>IF(COUNTIF(U183:AB183,"*"&amp;'ICD codes-diseases'!$A$34&amp;"*"),"YES",IF(COUNTIF(U183:AB183,"*"&amp;'ICD codes-diseases'!$A$35&amp;"*"),"YES",IF(COUNTIF(U183:AB183,"*"&amp;'ICD codes-diseases'!$A$36&amp;"*"),"YES",IF(COUNTIF(U183:AB183,"*"&amp;'ICD codes-diseases'!$A$37&amp;"*"),"YES",IF(COUNTIF(U183:AB183,"*"&amp;'ICD codes-diseases'!$A$38&amp;"*"),"YES",IF(COUNTIF(U183:AB183,"*"&amp;'ICD codes-diseases'!$A$39&amp;"*"),"YES","NO"))))))</f>
        <v>YES</v>
      </c>
      <c r="AG183" s="1" t="str">
        <f>IF(COUNTIF(U183:AB183,'ICD codes-diseases'!$A$113),"YES","NO")</f>
        <v>NO</v>
      </c>
      <c r="AH183" s="1" t="str">
        <f>IF(COUNTIF(U183:AB183,"*"&amp;'ICD codes-diseases'!$A$96&amp;"*"),"YES",IF(COUNTIF(U183:AB183,"*"&amp;'ICD codes-diseases'!$A$97&amp;"*"),"YES",IF(COUNTIF(U183:AB183,"*"&amp;'ICD codes-diseases'!$A$98&amp;"*"),"YES",IF(COUNTIF(U183:AB183,"*"&amp;'ICD codes-diseases'!$A$99&amp;"*"),"YES",IF(COUNTIF(U183:AB183,"*"&amp;'ICD codes-diseases'!$A$100&amp;"*"),"YES",IF(COUNTIF(U183:AB183,"*"&amp;'ICD codes-diseases'!$A$101&amp;"*"),"YES",IF(COUNTIF(U183:AB183,"*"&amp;'ICD codes-diseases'!$A$102&amp;"*"),"YES",IF(COUNTIF(U183:AB183,"*"&amp;'ICD codes-diseases'!$A$103&amp;"*"),"YES","NO"))))))))</f>
        <v>NO</v>
      </c>
      <c r="AI183" s="1" t="str">
        <f>IF(COUNTIF(U183:AB183,"*"&amp;'ICD codes-diseases'!$A$116&amp;"*"),"YES",IF(COUNTIF(U183:AB183,"*"&amp;'ICD codes-diseases'!$A$117&amp;"*"),"YES","NO"))</f>
        <v>NO</v>
      </c>
      <c r="AJ183" s="1" t="str">
        <f>IF(COUNTIF(U183:AB183,"*"&amp;'ICD codes-diseases'!$A$206&amp;"*"),"YES","NO")</f>
        <v>NO</v>
      </c>
      <c r="AK183" s="1" t="str">
        <f>IF(COUNTIF(U183:AB183,"*"&amp;'ICD codes-diseases'!$A$217&amp;"*"),"YES","NO")</f>
        <v>NO</v>
      </c>
      <c r="AL183" s="1" t="str">
        <f>IF(COUNTIF(U183:AB183,"*"&amp;'ICD codes-diseases'!$A$216&amp;"*"),"YES","NO")</f>
        <v>NO</v>
      </c>
      <c r="AM183" s="1" t="str">
        <f>IF(COUNTIF(U183:AB183,"*"&amp;'ICD codes-diseases'!$A$73&amp;"*"),"YES",IF(COUNTIF(U183:AB183,"*"&amp;'ICD codes-diseases'!$A$74&amp;"*"),"YES",IF(COUNTIF(U183:AB183,"*"&amp;'ICD codes-diseases'!$A$75&amp;"*"),"YES","NO")))</f>
        <v>YES</v>
      </c>
      <c r="AN183" s="1" t="str">
        <f>IF(COUNTIF(U183:AB183,"*"&amp;'ICD codes-diseases'!$A$76&amp;"*"),"YES",IF(COUNTIF(U183:AB183,"*"&amp;'ICD codes-diseases'!$A$77&amp;"*"),"YES",IF(COUNTIF(U183:AB183,"*"&amp;'ICD codes-diseases'!$A$78&amp;"*"),"YES","NO")))</f>
        <v>NO</v>
      </c>
      <c r="AO183" s="1" t="str">
        <f>IF(COUNTIF(U183:AB183,"*"&amp;'ICD codes-diseases'!$A$209&amp;"*"),"YES",IF(COUNTIF(U183:AB183,"*"&amp;'ICD codes-diseases'!$A$212&amp;"*"),"YES","NO"))</f>
        <v>NO</v>
      </c>
      <c r="AP183" s="1" t="str">
        <f>IF(COUNTIF(U183:AB183,"*"&amp;'ICD codes-diseases'!$A$47&amp;"*"),"YES",IF(COUNTIF(U183:AB183,"*"&amp;'ICD codes-diseases'!$A$48&amp;"*"),"YES",IF(COUNTIF(U183:AB183,"*"&amp;'ICD codes-diseases'!$A$49&amp;"*"),"YES",IF(COUNTIF(U183:AB183,"*"&amp;'ICD codes-diseases'!$A$50&amp;"*"),"YES",IF(COUNTIF(U183:AB183,"*"&amp;'ICD codes-diseases'!$A$52&amp;"*"),"YES",IF(COUNTIF(U183:AB183,"*"&amp;'ICD codes-diseases'!$A$53&amp;"*"),"YES",IF(COUNTIF(U183:AB183,"*"&amp;'ICD codes-diseases'!$A$54&amp;"*"),"YES",IF(COUNTIF(U183:AB183,"*"&amp;'ICD codes-diseases'!$A$55&amp;"*"),"YES",IF(COUNTIF(U183:AB183,"*"&amp;'ICD codes-diseases'!$A$56&amp;"*"),"YES",IF(COUNTIF(U183:AB183,"*"&amp;'ICD codes-diseases'!$A$57&amp;"*"),"YES",IF(COUNTIF(U183:AB183,"*"&amp;'ICD codes-diseases'!$A$58&amp;"*"),"YES",IF(COUNTIF(U183:AB183,"*"&amp;'ICD codes-diseases'!$A$60&amp;"*"),"YES",IF(COUNTIF(U183:AB183,"*"&amp;'ICD codes-diseases'!$A$61&amp;"*"),"YES","NO")))))))))))))</f>
        <v>NO</v>
      </c>
      <c r="AQ183" s="10" t="b">
        <f t="shared" si="25"/>
        <v>0</v>
      </c>
      <c r="AR183">
        <v>5</v>
      </c>
      <c r="AS183">
        <v>5</v>
      </c>
      <c r="AT183">
        <v>5</v>
      </c>
      <c r="AU183">
        <v>5</v>
      </c>
      <c r="AV183" t="b">
        <f t="shared" si="26"/>
        <v>0</v>
      </c>
      <c r="AW183">
        <v>0</v>
      </c>
      <c r="AX183">
        <v>118</v>
      </c>
      <c r="AY183">
        <v>100</v>
      </c>
      <c r="AZ183">
        <v>0</v>
      </c>
      <c r="BA183">
        <v>3</v>
      </c>
      <c r="BB183">
        <v>1</v>
      </c>
      <c r="BC183">
        <v>1</v>
      </c>
      <c r="BD183">
        <v>1</v>
      </c>
      <c r="BE183">
        <f t="shared" si="33"/>
        <v>2</v>
      </c>
      <c r="BF183" t="s">
        <v>37</v>
      </c>
      <c r="BG183" t="s">
        <v>38</v>
      </c>
      <c r="BH183">
        <f t="shared" si="34"/>
        <v>3</v>
      </c>
      <c r="BI183" t="s">
        <v>38</v>
      </c>
      <c r="BJ183" t="s">
        <v>38</v>
      </c>
      <c r="BK183" t="s">
        <v>37</v>
      </c>
      <c r="BL183" t="b">
        <v>0</v>
      </c>
      <c r="BM183" s="16">
        <v>3</v>
      </c>
      <c r="BN183" s="16">
        <v>0</v>
      </c>
      <c r="BO183" s="16">
        <v>0</v>
      </c>
      <c r="BP183" s="16">
        <v>4</v>
      </c>
      <c r="BQ183" s="16">
        <v>1</v>
      </c>
      <c r="BR183" s="16">
        <v>3</v>
      </c>
      <c r="BS183" s="16">
        <v>4</v>
      </c>
      <c r="BT183" s="16">
        <v>1</v>
      </c>
      <c r="BU183" s="16">
        <v>1</v>
      </c>
      <c r="BV183" s="16">
        <v>0</v>
      </c>
      <c r="BW183" s="16">
        <v>0</v>
      </c>
      <c r="BX183" s="16">
        <v>0</v>
      </c>
      <c r="BY183" s="16">
        <v>1</v>
      </c>
      <c r="BZ183" s="16">
        <v>4</v>
      </c>
      <c r="CA183" s="16">
        <v>0</v>
      </c>
      <c r="CB183" s="16">
        <v>1</v>
      </c>
      <c r="CC183" s="18">
        <v>0</v>
      </c>
      <c r="CD183" s="18">
        <v>0</v>
      </c>
      <c r="CE183" s="18">
        <v>0</v>
      </c>
      <c r="CF183" s="18">
        <v>0</v>
      </c>
      <c r="CG183" s="18">
        <v>4</v>
      </c>
      <c r="CH183" s="18">
        <v>4</v>
      </c>
      <c r="CI183" s="18">
        <v>4</v>
      </c>
      <c r="CJ183" s="18">
        <v>0</v>
      </c>
      <c r="CK183" s="18">
        <v>0</v>
      </c>
      <c r="CL183" s="18">
        <v>0</v>
      </c>
      <c r="CM183" s="18">
        <v>0</v>
      </c>
      <c r="CN183" s="18">
        <v>0</v>
      </c>
      <c r="CO183" s="18">
        <v>4</v>
      </c>
      <c r="CP183" s="18">
        <v>2</v>
      </c>
      <c r="CQ183" s="18">
        <v>4</v>
      </c>
      <c r="CR183" s="18">
        <v>0</v>
      </c>
      <c r="CS183">
        <f t="shared" si="27"/>
        <v>6</v>
      </c>
      <c r="CT183">
        <f t="shared" si="28"/>
        <v>8</v>
      </c>
      <c r="CU183">
        <f t="shared" si="29"/>
        <v>2</v>
      </c>
      <c r="CV183">
        <f t="shared" si="30"/>
        <v>16</v>
      </c>
      <c r="CW183">
        <v>0</v>
      </c>
      <c r="CX183">
        <v>0</v>
      </c>
      <c r="CY183">
        <v>2</v>
      </c>
      <c r="CZ183" t="b">
        <v>1</v>
      </c>
    </row>
    <row r="184" spans="1:104" x14ac:dyDescent="0.35">
      <c r="A184" s="10">
        <v>183</v>
      </c>
      <c r="B184" t="s">
        <v>435</v>
      </c>
      <c r="C184" s="1">
        <v>13825</v>
      </c>
      <c r="D184" s="9">
        <f t="shared" si="35"/>
        <v>81</v>
      </c>
      <c r="E184" s="9">
        <f t="shared" si="31"/>
        <v>4</v>
      </c>
      <c r="F184" s="1">
        <v>43656</v>
      </c>
      <c r="G184" s="3">
        <v>43706</v>
      </c>
      <c r="H184" s="12">
        <f t="shared" si="32"/>
        <v>1.6333333333333333</v>
      </c>
      <c r="I184">
        <v>2</v>
      </c>
      <c r="J184">
        <v>0</v>
      </c>
      <c r="K184">
        <f t="shared" si="24"/>
        <v>6</v>
      </c>
      <c r="L184" t="b">
        <v>0</v>
      </c>
      <c r="M184" t="b">
        <v>0</v>
      </c>
      <c r="N184" t="b">
        <v>0</v>
      </c>
      <c r="O184" t="b">
        <v>0</v>
      </c>
      <c r="P184" t="b">
        <v>0</v>
      </c>
      <c r="Q184" t="b">
        <v>0</v>
      </c>
      <c r="R184" t="b">
        <v>0</v>
      </c>
      <c r="S184" t="b">
        <v>1</v>
      </c>
      <c r="T184" t="b">
        <v>0</v>
      </c>
      <c r="U184" t="s">
        <v>82</v>
      </c>
      <c r="V184" t="s">
        <v>74</v>
      </c>
      <c r="W184" t="s">
        <v>48</v>
      </c>
      <c r="X184" t="s">
        <v>66</v>
      </c>
      <c r="Y184" t="s">
        <v>129</v>
      </c>
      <c r="Z184" t="s">
        <v>102</v>
      </c>
      <c r="AC184" s="11" t="str">
        <f>IF(OR(INDEX(U184='ICD-codes-stroke'!$A$1:$A$20,)),"1",IF(OR(INDEX(U184='ICD-codes-stroke'!$A$22:$A$35,)),"2",IF(OR(INDEX(U184='ICD-codes-stroke'!$A$37:$A$64,)),"3","")))</f>
        <v>3</v>
      </c>
      <c r="AD184" s="1" t="str">
        <f>IF(COUNTIF(U184:AB184,"*"&amp;'ICD codes-diseases'!$A$15&amp;"*"),"YES",IF(COUNTIF(U184:AB184,"*"&amp;'ICD codes-diseases'!$A$16&amp;"*"),"YES",IF(COUNTIF(U184:AB184,"*"&amp;'ICD codes-diseases'!$A$17&amp;"*"),"YES",IF(COUNTIF(U184:AB184,"*"&amp;'ICD codes-diseases'!$A$18&amp;"*"),"YES",IF(COUNTIF(U184:AB184,"*"&amp;'ICD codes-diseases'!$A$19&amp;"*"),"YES",IF(COUNTIF(U184:AB184,"*"&amp;'ICD codes-diseases'!$A$20&amp;"*"),"YES",IF(COUNTIF(U184:AB184,"*"&amp;'ICD codes-diseases'!$A$21&amp;"*"),"YES",IF(COUNTIF(U184:AB184,"*"&amp;'ICD codes-diseases'!$A$22&amp;"*"),"YES",IF(COUNTIF(U184:AB184,"*"&amp;'ICD codes-diseases'!$A$23&amp;"*"),"YES",IF(COUNTIF(U184:AB184,"*"&amp;'ICD codes-diseases'!$A$24&amp;"*"),"YES",IF(COUNTIF(U184:AB184,"*"&amp;'ICD codes-diseases'!$A$25&amp;"*"),"YES",IF(COUNTIF(U184:AB184,"*"&amp;'ICD codes-diseases'!$A$26&amp;"*"),"YES",IF(COUNTIF(U184:AB184,"*"&amp;'ICD codes-diseases'!$A$27&amp;"*"),"YES",IF(COUNTIF(U184:AB184,"*"&amp;'ICD codes-diseases'!$A$28&amp;"*"),"YES",IF(COUNTIF(U184:AB184,"*"&amp;'ICD codes-diseases'!$A$29&amp;"*"),"YES",IF(COUNTIF(U184:AB184,"*"&amp;'ICD codes-diseases'!$A$30&amp;"*"),"YES","NO"))))))))))))))))</f>
        <v>NO</v>
      </c>
      <c r="AE184" s="1" t="str">
        <f>IF(COUNTIF(U184:AB184,"*"&amp;'ICD codes-diseases'!$A$92&amp;"*"),"YES","NO")</f>
        <v>YES</v>
      </c>
      <c r="AF184" s="10" t="str">
        <f>IF(COUNTIF(U184:AB184,"*"&amp;'ICD codes-diseases'!$A$34&amp;"*"),"YES",IF(COUNTIF(U184:AB184,"*"&amp;'ICD codes-diseases'!$A$35&amp;"*"),"YES",IF(COUNTIF(U184:AB184,"*"&amp;'ICD codes-diseases'!$A$36&amp;"*"),"YES",IF(COUNTIF(U184:AB184,"*"&amp;'ICD codes-diseases'!$A$37&amp;"*"),"YES",IF(COUNTIF(U184:AB184,"*"&amp;'ICD codes-diseases'!$A$38&amp;"*"),"YES",IF(COUNTIF(U184:AB184,"*"&amp;'ICD codes-diseases'!$A$39&amp;"*"),"YES","NO"))))))</f>
        <v>NO</v>
      </c>
      <c r="AG184" s="1" t="str">
        <f>IF(COUNTIF(U184:AB184,'ICD codes-diseases'!$A$113),"YES","NO")</f>
        <v>NO</v>
      </c>
      <c r="AH184" s="1" t="str">
        <f>IF(COUNTIF(U184:AB184,"*"&amp;'ICD codes-diseases'!$A$96&amp;"*"),"YES",IF(COUNTIF(U184:AB184,"*"&amp;'ICD codes-diseases'!$A$97&amp;"*"),"YES",IF(COUNTIF(U184:AB184,"*"&amp;'ICD codes-diseases'!$A$98&amp;"*"),"YES",IF(COUNTIF(U184:AB184,"*"&amp;'ICD codes-diseases'!$A$99&amp;"*"),"YES",IF(COUNTIF(U184:AB184,"*"&amp;'ICD codes-diseases'!$A$100&amp;"*"),"YES",IF(COUNTIF(U184:AB184,"*"&amp;'ICD codes-diseases'!$A$101&amp;"*"),"YES",IF(COUNTIF(U184:AB184,"*"&amp;'ICD codes-diseases'!$A$102&amp;"*"),"YES",IF(COUNTIF(U184:AB184,"*"&amp;'ICD codes-diseases'!$A$103&amp;"*"),"YES","NO"))))))))</f>
        <v>YES</v>
      </c>
      <c r="AI184" s="1" t="str">
        <f>IF(COUNTIF(U184:AB184,"*"&amp;'ICD codes-diseases'!$A$116&amp;"*"),"YES",IF(COUNTIF(U184:AB184,"*"&amp;'ICD codes-diseases'!$A$117&amp;"*"),"YES","NO"))</f>
        <v>NO</v>
      </c>
      <c r="AJ184" s="1" t="str">
        <f>IF(COUNTIF(U184:AB184,"*"&amp;'ICD codes-diseases'!$A$206&amp;"*"),"YES","NO")</f>
        <v>NO</v>
      </c>
      <c r="AK184" s="1" t="str">
        <f>IF(COUNTIF(U184:AB184,"*"&amp;'ICD codes-diseases'!$A$217&amp;"*"),"YES","NO")</f>
        <v>NO</v>
      </c>
      <c r="AL184" s="1" t="str">
        <f>IF(COUNTIF(U184:AB184,"*"&amp;'ICD codes-diseases'!$A$216&amp;"*"),"YES","NO")</f>
        <v>NO</v>
      </c>
      <c r="AM184" s="1" t="str">
        <f>IF(COUNTIF(U184:AB184,"*"&amp;'ICD codes-diseases'!$A$73&amp;"*"),"YES",IF(COUNTIF(U184:AB184,"*"&amp;'ICD codes-diseases'!$A$74&amp;"*"),"YES",IF(COUNTIF(U184:AB184,"*"&amp;'ICD codes-diseases'!$A$75&amp;"*"),"YES","NO")))</f>
        <v>YES</v>
      </c>
      <c r="AN184" s="1" t="str">
        <f>IF(COUNTIF(U184:AB184,"*"&amp;'ICD codes-diseases'!$A$76&amp;"*"),"YES",IF(COUNTIF(U184:AB184,"*"&amp;'ICD codes-diseases'!$A$77&amp;"*"),"YES",IF(COUNTIF(U184:AB184,"*"&amp;'ICD codes-diseases'!$A$78&amp;"*"),"YES","NO")))</f>
        <v>NO</v>
      </c>
      <c r="AO184" s="1" t="str">
        <f>IF(COUNTIF(U184:AB184,"*"&amp;'ICD codes-diseases'!$A$209&amp;"*"),"YES",IF(COUNTIF(U184:AB184,"*"&amp;'ICD codes-diseases'!$A$212&amp;"*"),"YES","NO"))</f>
        <v>NO</v>
      </c>
      <c r="AP184" s="1" t="str">
        <f>IF(COUNTIF(U184:AB184,"*"&amp;'ICD codes-diseases'!$A$47&amp;"*"),"YES",IF(COUNTIF(U184:AB184,"*"&amp;'ICD codes-diseases'!$A$48&amp;"*"),"YES",IF(COUNTIF(U184:AB184,"*"&amp;'ICD codes-diseases'!$A$49&amp;"*"),"YES",IF(COUNTIF(U184:AB184,"*"&amp;'ICD codes-diseases'!$A$50&amp;"*"),"YES",IF(COUNTIF(U184:AB184,"*"&amp;'ICD codes-diseases'!$A$52&amp;"*"),"YES",IF(COUNTIF(U184:AB184,"*"&amp;'ICD codes-diseases'!$A$53&amp;"*"),"YES",IF(COUNTIF(U184:AB184,"*"&amp;'ICD codes-diseases'!$A$54&amp;"*"),"YES",IF(COUNTIF(U184:AB184,"*"&amp;'ICD codes-diseases'!$A$55&amp;"*"),"YES",IF(COUNTIF(U184:AB184,"*"&amp;'ICD codes-diseases'!$A$56&amp;"*"),"YES",IF(COUNTIF(U184:AB184,"*"&amp;'ICD codes-diseases'!$A$57&amp;"*"),"YES",IF(COUNTIF(U184:AB184,"*"&amp;'ICD codes-diseases'!$A$58&amp;"*"),"YES",IF(COUNTIF(U184:AB184,"*"&amp;'ICD codes-diseases'!$A$60&amp;"*"),"YES",IF(COUNTIF(U184:AB184,"*"&amp;'ICD codes-diseases'!$A$61&amp;"*"),"YES","NO")))))))))))))</f>
        <v>YES</v>
      </c>
      <c r="AQ184" s="10" t="b">
        <f t="shared" si="25"/>
        <v>0</v>
      </c>
      <c r="AR184">
        <v>5</v>
      </c>
      <c r="AS184">
        <v>5</v>
      </c>
      <c r="AT184">
        <v>5</v>
      </c>
      <c r="AU184">
        <v>5</v>
      </c>
      <c r="AV184" t="b">
        <f t="shared" si="26"/>
        <v>0</v>
      </c>
      <c r="AW184">
        <v>0</v>
      </c>
      <c r="AX184">
        <v>81</v>
      </c>
      <c r="AY184">
        <v>50</v>
      </c>
      <c r="AZ184">
        <v>2</v>
      </c>
      <c r="BA184">
        <v>1</v>
      </c>
      <c r="BB184">
        <v>5</v>
      </c>
      <c r="BC184">
        <v>0</v>
      </c>
      <c r="BD184">
        <v>2</v>
      </c>
      <c r="BE184">
        <f t="shared" si="33"/>
        <v>2</v>
      </c>
      <c r="BF184" t="s">
        <v>37</v>
      </c>
      <c r="BG184" t="s">
        <v>38</v>
      </c>
      <c r="BH184">
        <f t="shared" si="34"/>
        <v>0</v>
      </c>
      <c r="BI184" t="s">
        <v>37</v>
      </c>
      <c r="BJ184" t="s">
        <v>37</v>
      </c>
      <c r="BK184" t="s">
        <v>37</v>
      </c>
      <c r="BL184" t="b">
        <v>0</v>
      </c>
      <c r="BM184" s="16">
        <v>4</v>
      </c>
      <c r="BN184" s="16">
        <v>4</v>
      </c>
      <c r="BO184" s="16">
        <v>4</v>
      </c>
      <c r="BP184" s="16">
        <v>4</v>
      </c>
      <c r="BQ184" s="16">
        <v>4</v>
      </c>
      <c r="BR184" s="16">
        <v>4</v>
      </c>
      <c r="BS184" s="16">
        <v>4</v>
      </c>
      <c r="BT184" s="16">
        <v>4</v>
      </c>
      <c r="BU184" s="16">
        <v>4</v>
      </c>
      <c r="BV184" s="16">
        <v>4</v>
      </c>
      <c r="BW184" s="16">
        <v>4</v>
      </c>
      <c r="BX184" s="16">
        <v>4</v>
      </c>
      <c r="BY184" s="16">
        <v>4</v>
      </c>
      <c r="BZ184" s="16">
        <v>4</v>
      </c>
      <c r="CA184" s="16">
        <v>4</v>
      </c>
      <c r="CB184" s="16">
        <v>4</v>
      </c>
      <c r="CC184" s="18">
        <v>4</v>
      </c>
      <c r="CD184" s="18">
        <v>4</v>
      </c>
      <c r="CE184" s="18">
        <v>7</v>
      </c>
      <c r="CF184" s="18">
        <v>4</v>
      </c>
      <c r="CG184" s="18">
        <v>7</v>
      </c>
      <c r="CH184" s="18">
        <v>4</v>
      </c>
      <c r="CI184" s="18">
        <v>4</v>
      </c>
      <c r="CJ184" s="18">
        <v>4</v>
      </c>
      <c r="CK184" s="18">
        <v>4</v>
      </c>
      <c r="CL184" s="18">
        <v>4</v>
      </c>
      <c r="CM184" s="18">
        <v>7</v>
      </c>
      <c r="CN184" s="18">
        <v>7</v>
      </c>
      <c r="CO184" s="18">
        <v>7</v>
      </c>
      <c r="CP184" s="18">
        <v>7</v>
      </c>
      <c r="CQ184" s="18">
        <v>4</v>
      </c>
      <c r="CR184" s="18">
        <v>4</v>
      </c>
      <c r="CS184">
        <f t="shared" si="27"/>
        <v>0</v>
      </c>
      <c r="CT184">
        <f t="shared" si="28"/>
        <v>26</v>
      </c>
      <c r="CU184">
        <f t="shared" si="29"/>
        <v>0</v>
      </c>
      <c r="CV184">
        <f t="shared" si="30"/>
        <v>26</v>
      </c>
      <c r="CW184">
        <v>2</v>
      </c>
      <c r="CX184">
        <v>0</v>
      </c>
      <c r="CY184">
        <v>2</v>
      </c>
      <c r="CZ184" t="b">
        <v>1</v>
      </c>
    </row>
    <row r="185" spans="1:104" x14ac:dyDescent="0.35">
      <c r="A185" s="10">
        <v>184</v>
      </c>
      <c r="B185" t="s">
        <v>435</v>
      </c>
      <c r="C185" s="1">
        <v>10979</v>
      </c>
      <c r="D185" s="9">
        <f t="shared" si="35"/>
        <v>89</v>
      </c>
      <c r="E185" s="9">
        <f t="shared" si="31"/>
        <v>4</v>
      </c>
      <c r="F185" s="1">
        <v>43680</v>
      </c>
      <c r="G185" s="3">
        <v>43706</v>
      </c>
      <c r="H185" s="12">
        <f t="shared" si="32"/>
        <v>0.86666666666666659</v>
      </c>
      <c r="I185">
        <v>5</v>
      </c>
      <c r="J185">
        <v>0</v>
      </c>
      <c r="K185">
        <f t="shared" si="24"/>
        <v>6</v>
      </c>
      <c r="L185" t="b">
        <v>0</v>
      </c>
      <c r="M185" t="b">
        <v>0</v>
      </c>
      <c r="N185" t="b">
        <v>0</v>
      </c>
      <c r="O185" t="b">
        <v>0</v>
      </c>
      <c r="P185" t="b">
        <v>0</v>
      </c>
      <c r="Q185" t="b">
        <v>0</v>
      </c>
      <c r="R185" t="b">
        <v>0</v>
      </c>
      <c r="S185" t="b">
        <v>1</v>
      </c>
      <c r="T185" t="b">
        <v>0</v>
      </c>
      <c r="U185" t="s">
        <v>49</v>
      </c>
      <c r="V185" t="s">
        <v>131</v>
      </c>
      <c r="W185" t="s">
        <v>51</v>
      </c>
      <c r="X185" t="s">
        <v>48</v>
      </c>
      <c r="Y185" t="s">
        <v>206</v>
      </c>
      <c r="AC185" s="11" t="str">
        <f>IF(OR(INDEX(U185='ICD-codes-stroke'!$A$1:$A$20,)),"1",IF(OR(INDEX(U185='ICD-codes-stroke'!$A$22:$A$35,)),"2",IF(OR(INDEX(U185='ICD-codes-stroke'!$A$37:$A$64,)),"3","")))</f>
        <v>3</v>
      </c>
      <c r="AD185" s="1" t="str">
        <f>IF(COUNTIF(U185:AB185,"*"&amp;'ICD codes-diseases'!$A$15&amp;"*"),"YES",IF(COUNTIF(U185:AB185,"*"&amp;'ICD codes-diseases'!$A$16&amp;"*"),"YES",IF(COUNTIF(U185:AB185,"*"&amp;'ICD codes-diseases'!$A$17&amp;"*"),"YES",IF(COUNTIF(U185:AB185,"*"&amp;'ICD codes-diseases'!$A$18&amp;"*"),"YES",IF(COUNTIF(U185:AB185,"*"&amp;'ICD codes-diseases'!$A$19&amp;"*"),"YES",IF(COUNTIF(U185:AB185,"*"&amp;'ICD codes-diseases'!$A$20&amp;"*"),"YES",IF(COUNTIF(U185:AB185,"*"&amp;'ICD codes-diseases'!$A$21&amp;"*"),"YES",IF(COUNTIF(U185:AB185,"*"&amp;'ICD codes-diseases'!$A$22&amp;"*"),"YES",IF(COUNTIF(U185:AB185,"*"&amp;'ICD codes-diseases'!$A$23&amp;"*"),"YES",IF(COUNTIF(U185:AB185,"*"&amp;'ICD codes-diseases'!$A$24&amp;"*"),"YES",IF(COUNTIF(U185:AB185,"*"&amp;'ICD codes-diseases'!$A$25&amp;"*"),"YES",IF(COUNTIF(U185:AB185,"*"&amp;'ICD codes-diseases'!$A$26&amp;"*"),"YES",IF(COUNTIF(U185:AB185,"*"&amp;'ICD codes-diseases'!$A$27&amp;"*"),"YES",IF(COUNTIF(U185:AB185,"*"&amp;'ICD codes-diseases'!$A$28&amp;"*"),"YES",IF(COUNTIF(U185:AB185,"*"&amp;'ICD codes-diseases'!$A$29&amp;"*"),"YES",IF(COUNTIF(U185:AB185,"*"&amp;'ICD codes-diseases'!$A$30&amp;"*"),"YES","NO"))))))))))))))))</f>
        <v>NO</v>
      </c>
      <c r="AE185" s="1" t="str">
        <f>IF(COUNTIF(U185:AB185,"*"&amp;'ICD codes-diseases'!$A$92&amp;"*"),"YES","NO")</f>
        <v>YES</v>
      </c>
      <c r="AF185" s="10" t="str">
        <f>IF(COUNTIF(U185:AB185,"*"&amp;'ICD codes-diseases'!$A$34&amp;"*"),"YES",IF(COUNTIF(U185:AB185,"*"&amp;'ICD codes-diseases'!$A$35&amp;"*"),"YES",IF(COUNTIF(U185:AB185,"*"&amp;'ICD codes-diseases'!$A$36&amp;"*"),"YES",IF(COUNTIF(U185:AB185,"*"&amp;'ICD codes-diseases'!$A$37&amp;"*"),"YES",IF(COUNTIF(U185:AB185,"*"&amp;'ICD codes-diseases'!$A$38&amp;"*"),"YES",IF(COUNTIF(U185:AB185,"*"&amp;'ICD codes-diseases'!$A$39&amp;"*"),"YES","NO"))))))</f>
        <v>NO</v>
      </c>
      <c r="AG185" s="1" t="str">
        <f>IF(COUNTIF(U185:AB185,'ICD codes-diseases'!$A$113),"YES","NO")</f>
        <v>NO</v>
      </c>
      <c r="AH185" s="1" t="str">
        <f>IF(COUNTIF(U185:AB185,"*"&amp;'ICD codes-diseases'!$A$96&amp;"*"),"YES",IF(COUNTIF(U185:AB185,"*"&amp;'ICD codes-diseases'!$A$97&amp;"*"),"YES",IF(COUNTIF(U185:AB185,"*"&amp;'ICD codes-diseases'!$A$98&amp;"*"),"YES",IF(COUNTIF(U185:AB185,"*"&amp;'ICD codes-diseases'!$A$99&amp;"*"),"YES",IF(COUNTIF(U185:AB185,"*"&amp;'ICD codes-diseases'!$A$100&amp;"*"),"YES",IF(COUNTIF(U185:AB185,"*"&amp;'ICD codes-diseases'!$A$101&amp;"*"),"YES",IF(COUNTIF(U185:AB185,"*"&amp;'ICD codes-diseases'!$A$102&amp;"*"),"YES",IF(COUNTIF(U185:AB185,"*"&amp;'ICD codes-diseases'!$A$103&amp;"*"),"YES","NO"))))))))</f>
        <v>NO</v>
      </c>
      <c r="AI185" s="1" t="str">
        <f>IF(COUNTIF(U185:AB185,"*"&amp;'ICD codes-diseases'!$A$116&amp;"*"),"YES",IF(COUNTIF(U185:AB185,"*"&amp;'ICD codes-diseases'!$A$117&amp;"*"),"YES","NO"))</f>
        <v>NO</v>
      </c>
      <c r="AJ185" s="1" t="str">
        <f>IF(COUNTIF(U185:AB185,"*"&amp;'ICD codes-diseases'!$A$206&amp;"*"),"YES","NO")</f>
        <v>NO</v>
      </c>
      <c r="AK185" s="1" t="str">
        <f>IF(COUNTIF(U185:AB185,"*"&amp;'ICD codes-diseases'!$A$217&amp;"*"),"YES","NO")</f>
        <v>NO</v>
      </c>
      <c r="AL185" s="1" t="str">
        <f>IF(COUNTIF(U185:AB185,"*"&amp;'ICD codes-diseases'!$A$216&amp;"*"),"YES","NO")</f>
        <v>NO</v>
      </c>
      <c r="AM185" s="1" t="str">
        <f>IF(COUNTIF(U185:AB185,"*"&amp;'ICD codes-diseases'!$A$73&amp;"*"),"YES",IF(COUNTIF(U185:AB185,"*"&amp;'ICD codes-diseases'!$A$74&amp;"*"),"YES",IF(COUNTIF(U185:AB185,"*"&amp;'ICD codes-diseases'!$A$75&amp;"*"),"YES","NO")))</f>
        <v>YES</v>
      </c>
      <c r="AN185" s="1" t="str">
        <f>IF(COUNTIF(U185:AB185,"*"&amp;'ICD codes-diseases'!$A$76&amp;"*"),"YES",IF(COUNTIF(U185:AB185,"*"&amp;'ICD codes-diseases'!$A$77&amp;"*"),"YES",IF(COUNTIF(U185:AB185,"*"&amp;'ICD codes-diseases'!$A$78&amp;"*"),"YES","NO")))</f>
        <v>NO</v>
      </c>
      <c r="AO185" s="1" t="str">
        <f>IF(COUNTIF(U185:AB185,"*"&amp;'ICD codes-diseases'!$A$209&amp;"*"),"YES",IF(COUNTIF(U185:AB185,"*"&amp;'ICD codes-diseases'!$A$212&amp;"*"),"YES","NO"))</f>
        <v>NO</v>
      </c>
      <c r="AP185" s="1" t="str">
        <f>IF(COUNTIF(U185:AB185,"*"&amp;'ICD codes-diseases'!$A$47&amp;"*"),"YES",IF(COUNTIF(U185:AB185,"*"&amp;'ICD codes-diseases'!$A$48&amp;"*"),"YES",IF(COUNTIF(U185:AB185,"*"&amp;'ICD codes-diseases'!$A$49&amp;"*"),"YES",IF(COUNTIF(U185:AB185,"*"&amp;'ICD codes-diseases'!$A$50&amp;"*"),"YES",IF(COUNTIF(U185:AB185,"*"&amp;'ICD codes-diseases'!$A$52&amp;"*"),"YES",IF(COUNTIF(U185:AB185,"*"&amp;'ICD codes-diseases'!$A$53&amp;"*"),"YES",IF(COUNTIF(U185:AB185,"*"&amp;'ICD codes-diseases'!$A$54&amp;"*"),"YES",IF(COUNTIF(U185:AB185,"*"&amp;'ICD codes-diseases'!$A$55&amp;"*"),"YES",IF(COUNTIF(U185:AB185,"*"&amp;'ICD codes-diseases'!$A$56&amp;"*"),"YES",IF(COUNTIF(U185:AB185,"*"&amp;'ICD codes-diseases'!$A$57&amp;"*"),"YES",IF(COUNTIF(U185:AB185,"*"&amp;'ICD codes-diseases'!$A$58&amp;"*"),"YES",IF(COUNTIF(U185:AB185,"*"&amp;'ICD codes-diseases'!$A$60&amp;"*"),"YES",IF(COUNTIF(U185:AB185,"*"&amp;'ICD codes-diseases'!$A$61&amp;"*"),"YES","NO")))))))))))))</f>
        <v>NO</v>
      </c>
      <c r="AQ185" s="10" t="b">
        <f t="shared" si="25"/>
        <v>0</v>
      </c>
      <c r="AR185">
        <v>5</v>
      </c>
      <c r="AS185">
        <v>5</v>
      </c>
      <c r="AT185">
        <v>5</v>
      </c>
      <c r="AU185">
        <v>5</v>
      </c>
      <c r="AV185" t="b">
        <f t="shared" si="26"/>
        <v>1</v>
      </c>
      <c r="AW185">
        <v>1</v>
      </c>
      <c r="AX185">
        <v>87</v>
      </c>
      <c r="AY185">
        <v>90</v>
      </c>
      <c r="AZ185">
        <v>2</v>
      </c>
      <c r="BA185">
        <v>1</v>
      </c>
      <c r="BB185">
        <v>2</v>
      </c>
      <c r="BC185">
        <v>1</v>
      </c>
      <c r="BD185">
        <v>2</v>
      </c>
      <c r="BE185">
        <f t="shared" si="33"/>
        <v>2</v>
      </c>
      <c r="BF185" t="s">
        <v>37</v>
      </c>
      <c r="BG185" t="s">
        <v>38</v>
      </c>
      <c r="BH185">
        <f t="shared" si="34"/>
        <v>0</v>
      </c>
      <c r="BI185" t="s">
        <v>37</v>
      </c>
      <c r="BJ185" t="s">
        <v>37</v>
      </c>
      <c r="BK185" t="s">
        <v>37</v>
      </c>
      <c r="BL185" t="b">
        <v>1</v>
      </c>
      <c r="BM185" s="16">
        <v>4</v>
      </c>
      <c r="BN185" s="16">
        <v>4</v>
      </c>
      <c r="BO185" s="16">
        <v>4</v>
      </c>
      <c r="BP185" s="16">
        <v>4</v>
      </c>
      <c r="BQ185" s="16">
        <v>4</v>
      </c>
      <c r="BR185" s="16">
        <v>4</v>
      </c>
      <c r="BS185" s="16">
        <v>4</v>
      </c>
      <c r="BT185" s="16">
        <v>4</v>
      </c>
      <c r="BU185" s="16">
        <v>4</v>
      </c>
      <c r="BV185" s="16">
        <v>4</v>
      </c>
      <c r="BW185" s="16">
        <v>4</v>
      </c>
      <c r="BX185" s="16">
        <v>4</v>
      </c>
      <c r="BY185" s="16">
        <v>4</v>
      </c>
      <c r="BZ185" s="16">
        <v>4</v>
      </c>
      <c r="CA185" s="16">
        <v>4</v>
      </c>
      <c r="CB185" s="16">
        <v>4</v>
      </c>
      <c r="CC185" s="18">
        <v>4</v>
      </c>
      <c r="CD185" s="18">
        <v>4</v>
      </c>
      <c r="CE185" s="18">
        <v>4</v>
      </c>
      <c r="CF185" s="18">
        <v>7</v>
      </c>
      <c r="CG185" s="18">
        <v>7</v>
      </c>
      <c r="CH185" s="18">
        <v>4</v>
      </c>
      <c r="CI185" s="18">
        <v>4</v>
      </c>
      <c r="CJ185" s="18">
        <v>4</v>
      </c>
      <c r="CK185" s="18">
        <v>4</v>
      </c>
      <c r="CL185" s="18">
        <v>4</v>
      </c>
      <c r="CM185" s="18">
        <v>7</v>
      </c>
      <c r="CN185" s="18">
        <v>4</v>
      </c>
      <c r="CO185" s="18">
        <v>4</v>
      </c>
      <c r="CP185" s="18">
        <v>4</v>
      </c>
      <c r="CQ185" s="18">
        <v>4</v>
      </c>
      <c r="CR185" s="18">
        <v>4</v>
      </c>
      <c r="CS185">
        <f t="shared" si="27"/>
        <v>0</v>
      </c>
      <c r="CT185">
        <f t="shared" si="28"/>
        <v>29</v>
      </c>
      <c r="CU185">
        <f t="shared" si="29"/>
        <v>0</v>
      </c>
      <c r="CV185">
        <f t="shared" si="30"/>
        <v>29</v>
      </c>
      <c r="CW185">
        <v>2</v>
      </c>
      <c r="CX185">
        <v>1</v>
      </c>
      <c r="CY185">
        <v>1</v>
      </c>
      <c r="CZ185" t="b">
        <v>0</v>
      </c>
    </row>
    <row r="186" spans="1:104" x14ac:dyDescent="0.35">
      <c r="A186" s="10">
        <v>185</v>
      </c>
      <c r="B186" t="s">
        <v>435</v>
      </c>
      <c r="C186" s="1">
        <v>23118</v>
      </c>
      <c r="D186" s="9">
        <f t="shared" si="35"/>
        <v>56</v>
      </c>
      <c r="E186" s="9">
        <f t="shared" si="31"/>
        <v>2</v>
      </c>
      <c r="F186" s="1">
        <v>42969</v>
      </c>
      <c r="G186" s="3">
        <v>43706</v>
      </c>
      <c r="H186" s="12">
        <f t="shared" si="32"/>
        <v>24.233333333333334</v>
      </c>
      <c r="I186">
        <v>2</v>
      </c>
      <c r="J186">
        <v>2</v>
      </c>
      <c r="K186">
        <f t="shared" si="24"/>
        <v>7</v>
      </c>
      <c r="L186" t="b">
        <v>0</v>
      </c>
      <c r="M186" t="b">
        <v>0</v>
      </c>
      <c r="N186" t="b">
        <v>0</v>
      </c>
      <c r="O186" t="b">
        <v>0</v>
      </c>
      <c r="P186" t="b">
        <v>0</v>
      </c>
      <c r="Q186" t="b">
        <v>0</v>
      </c>
      <c r="R186" t="b">
        <v>0</v>
      </c>
      <c r="S186" t="b">
        <v>0</v>
      </c>
      <c r="T186" t="b">
        <v>1</v>
      </c>
      <c r="U186" t="s">
        <v>49</v>
      </c>
      <c r="V186" t="s">
        <v>57</v>
      </c>
      <c r="W186" t="s">
        <v>43</v>
      </c>
      <c r="X186" t="s">
        <v>46</v>
      </c>
      <c r="Y186" t="s">
        <v>48</v>
      </c>
      <c r="AC186" s="11" t="str">
        <f>IF(OR(INDEX(U186='ICD-codes-stroke'!$A$1:$A$20,)),"1",IF(OR(INDEX(U186='ICD-codes-stroke'!$A$22:$A$35,)),"2",IF(OR(INDEX(U186='ICD-codes-stroke'!$A$37:$A$64,)),"3","")))</f>
        <v>3</v>
      </c>
      <c r="AD186" s="1" t="str">
        <f>IF(COUNTIF(U186:AB186,"*"&amp;'ICD codes-diseases'!$A$15&amp;"*"),"YES",IF(COUNTIF(U186:AB186,"*"&amp;'ICD codes-diseases'!$A$16&amp;"*"),"YES",IF(COUNTIF(U186:AB186,"*"&amp;'ICD codes-diseases'!$A$17&amp;"*"),"YES",IF(COUNTIF(U186:AB186,"*"&amp;'ICD codes-diseases'!$A$18&amp;"*"),"YES",IF(COUNTIF(U186:AB186,"*"&amp;'ICD codes-diseases'!$A$19&amp;"*"),"YES",IF(COUNTIF(U186:AB186,"*"&amp;'ICD codes-diseases'!$A$20&amp;"*"),"YES",IF(COUNTIF(U186:AB186,"*"&amp;'ICD codes-diseases'!$A$21&amp;"*"),"YES",IF(COUNTIF(U186:AB186,"*"&amp;'ICD codes-diseases'!$A$22&amp;"*"),"YES",IF(COUNTIF(U186:AB186,"*"&amp;'ICD codes-diseases'!$A$23&amp;"*"),"YES",IF(COUNTIF(U186:AB186,"*"&amp;'ICD codes-diseases'!$A$24&amp;"*"),"YES",IF(COUNTIF(U186:AB186,"*"&amp;'ICD codes-diseases'!$A$25&amp;"*"),"YES",IF(COUNTIF(U186:AB186,"*"&amp;'ICD codes-diseases'!$A$26&amp;"*"),"YES",IF(COUNTIF(U186:AB186,"*"&amp;'ICD codes-diseases'!$A$27&amp;"*"),"YES",IF(COUNTIF(U186:AB186,"*"&amp;'ICD codes-diseases'!$A$28&amp;"*"),"YES",IF(COUNTIF(U186:AB186,"*"&amp;'ICD codes-diseases'!$A$29&amp;"*"),"YES",IF(COUNTIF(U186:AB186,"*"&amp;'ICD codes-diseases'!$A$30&amp;"*"),"YES","NO"))))))))))))))))</f>
        <v>NO</v>
      </c>
      <c r="AE186" s="1" t="str">
        <f>IF(COUNTIF(U186:AB186,"*"&amp;'ICD codes-diseases'!$A$92&amp;"*"),"YES","NO")</f>
        <v>YES</v>
      </c>
      <c r="AF186" s="10" t="str">
        <f>IF(COUNTIF(U186:AB186,"*"&amp;'ICD codes-diseases'!$A$34&amp;"*"),"YES",IF(COUNTIF(U186:AB186,"*"&amp;'ICD codes-diseases'!$A$35&amp;"*"),"YES",IF(COUNTIF(U186:AB186,"*"&amp;'ICD codes-diseases'!$A$36&amp;"*"),"YES",IF(COUNTIF(U186:AB186,"*"&amp;'ICD codes-diseases'!$A$37&amp;"*"),"YES",IF(COUNTIF(U186:AB186,"*"&amp;'ICD codes-diseases'!$A$38&amp;"*"),"YES",IF(COUNTIF(U186:AB186,"*"&amp;'ICD codes-diseases'!$A$39&amp;"*"),"YES","NO"))))))</f>
        <v>NO</v>
      </c>
      <c r="AG186" s="1" t="str">
        <f>IF(COUNTIF(U186:AB186,'ICD codes-diseases'!$A$113),"YES","NO")</f>
        <v>NO</v>
      </c>
      <c r="AH186" s="1" t="str">
        <f>IF(COUNTIF(U186:AB186,"*"&amp;'ICD codes-diseases'!$A$96&amp;"*"),"YES",IF(COUNTIF(U186:AB186,"*"&amp;'ICD codes-diseases'!$A$97&amp;"*"),"YES",IF(COUNTIF(U186:AB186,"*"&amp;'ICD codes-diseases'!$A$98&amp;"*"),"YES",IF(COUNTIF(U186:AB186,"*"&amp;'ICD codes-diseases'!$A$99&amp;"*"),"YES",IF(COUNTIF(U186:AB186,"*"&amp;'ICD codes-diseases'!$A$100&amp;"*"),"YES",IF(COUNTIF(U186:AB186,"*"&amp;'ICD codes-diseases'!$A$101&amp;"*"),"YES",IF(COUNTIF(U186:AB186,"*"&amp;'ICD codes-diseases'!$A$102&amp;"*"),"YES",IF(COUNTIF(U186:AB186,"*"&amp;'ICD codes-diseases'!$A$103&amp;"*"),"YES","NO"))))))))</f>
        <v>NO</v>
      </c>
      <c r="AI186" s="1" t="str">
        <f>IF(COUNTIF(U186:AB186,"*"&amp;'ICD codes-diseases'!$A$116&amp;"*"),"YES",IF(COUNTIF(U186:AB186,"*"&amp;'ICD codes-diseases'!$A$117&amp;"*"),"YES","NO"))</f>
        <v>NO</v>
      </c>
      <c r="AJ186" s="1" t="str">
        <f>IF(COUNTIF(U186:AB186,"*"&amp;'ICD codes-diseases'!$A$206&amp;"*"),"YES","NO")</f>
        <v>NO</v>
      </c>
      <c r="AK186" s="1" t="str">
        <f>IF(COUNTIF(U186:AB186,"*"&amp;'ICD codes-diseases'!$A$217&amp;"*"),"YES","NO")</f>
        <v>NO</v>
      </c>
      <c r="AL186" s="1" t="str">
        <f>IF(COUNTIF(U186:AB186,"*"&amp;'ICD codes-diseases'!$A$216&amp;"*"),"YES","NO")</f>
        <v>NO</v>
      </c>
      <c r="AM186" s="1" t="str">
        <f>IF(COUNTIF(U186:AB186,"*"&amp;'ICD codes-diseases'!$A$73&amp;"*"),"YES",IF(COUNTIF(U186:AB186,"*"&amp;'ICD codes-diseases'!$A$74&amp;"*"),"YES",IF(COUNTIF(U186:AB186,"*"&amp;'ICD codes-diseases'!$A$75&amp;"*"),"YES","NO")))</f>
        <v>YES</v>
      </c>
      <c r="AN186" s="1" t="str">
        <f>IF(COUNTIF(U186:AB186,"*"&amp;'ICD codes-diseases'!$A$76&amp;"*"),"YES",IF(COUNTIF(U186:AB186,"*"&amp;'ICD codes-diseases'!$A$77&amp;"*"),"YES",IF(COUNTIF(U186:AB186,"*"&amp;'ICD codes-diseases'!$A$78&amp;"*"),"YES","NO")))</f>
        <v>NO</v>
      </c>
      <c r="AO186" s="1" t="str">
        <f>IF(COUNTIF(U186:AB186,"*"&amp;'ICD codes-diseases'!$A$209&amp;"*"),"YES",IF(COUNTIF(U186:AB186,"*"&amp;'ICD codes-diseases'!$A$212&amp;"*"),"YES","NO"))</f>
        <v>NO</v>
      </c>
      <c r="AP186" s="1" t="str">
        <f>IF(COUNTIF(U186:AB186,"*"&amp;'ICD codes-diseases'!$A$47&amp;"*"),"YES",IF(COUNTIF(U186:AB186,"*"&amp;'ICD codes-diseases'!$A$48&amp;"*"),"YES",IF(COUNTIF(U186:AB186,"*"&amp;'ICD codes-diseases'!$A$49&amp;"*"),"YES",IF(COUNTIF(U186:AB186,"*"&amp;'ICD codes-diseases'!$A$50&amp;"*"),"YES",IF(COUNTIF(U186:AB186,"*"&amp;'ICD codes-diseases'!$A$52&amp;"*"),"YES",IF(COUNTIF(U186:AB186,"*"&amp;'ICD codes-diseases'!$A$53&amp;"*"),"YES",IF(COUNTIF(U186:AB186,"*"&amp;'ICD codes-diseases'!$A$54&amp;"*"),"YES",IF(COUNTIF(U186:AB186,"*"&amp;'ICD codes-diseases'!$A$55&amp;"*"),"YES",IF(COUNTIF(U186:AB186,"*"&amp;'ICD codes-diseases'!$A$56&amp;"*"),"YES",IF(COUNTIF(U186:AB186,"*"&amp;'ICD codes-diseases'!$A$57&amp;"*"),"YES",IF(COUNTIF(U186:AB186,"*"&amp;'ICD codes-diseases'!$A$58&amp;"*"),"YES",IF(COUNTIF(U186:AB186,"*"&amp;'ICD codes-diseases'!$A$60&amp;"*"),"YES",IF(COUNTIF(U186:AB186,"*"&amp;'ICD codes-diseases'!$A$61&amp;"*"),"YES","NO")))))))))))))</f>
        <v>NO</v>
      </c>
      <c r="AQ186" s="10" t="b">
        <f t="shared" si="25"/>
        <v>1</v>
      </c>
      <c r="AR186">
        <v>0</v>
      </c>
      <c r="AS186">
        <v>5</v>
      </c>
      <c r="AT186">
        <v>5</v>
      </c>
      <c r="AU186">
        <v>5</v>
      </c>
      <c r="AV186" t="b">
        <f t="shared" si="26"/>
        <v>0</v>
      </c>
      <c r="AW186">
        <v>0</v>
      </c>
      <c r="AX186">
        <v>78</v>
      </c>
      <c r="AY186">
        <v>50</v>
      </c>
      <c r="AZ186">
        <v>1</v>
      </c>
      <c r="BA186">
        <v>3</v>
      </c>
      <c r="BB186">
        <v>4</v>
      </c>
      <c r="BC186">
        <v>0</v>
      </c>
      <c r="BD186">
        <v>2</v>
      </c>
      <c r="BE186">
        <f t="shared" si="33"/>
        <v>2</v>
      </c>
      <c r="BF186" t="s">
        <v>37</v>
      </c>
      <c r="BG186" t="s">
        <v>38</v>
      </c>
      <c r="BH186">
        <f t="shared" si="34"/>
        <v>0</v>
      </c>
      <c r="BI186" t="s">
        <v>37</v>
      </c>
      <c r="BJ186" t="s">
        <v>37</v>
      </c>
      <c r="BK186" t="s">
        <v>37</v>
      </c>
      <c r="BL186" t="b">
        <v>0</v>
      </c>
      <c r="BM186" s="16">
        <v>5</v>
      </c>
      <c r="BN186" s="16">
        <v>5</v>
      </c>
      <c r="BO186" s="16">
        <v>7</v>
      </c>
      <c r="BP186" s="16">
        <v>5</v>
      </c>
      <c r="BQ186" s="16">
        <v>5</v>
      </c>
      <c r="BR186" s="16">
        <v>7</v>
      </c>
      <c r="BS186" s="16">
        <v>4</v>
      </c>
      <c r="BT186" s="16">
        <v>4</v>
      </c>
      <c r="BU186" s="16">
        <v>7</v>
      </c>
      <c r="BV186" s="16">
        <v>4</v>
      </c>
      <c r="BW186" s="16">
        <v>7</v>
      </c>
      <c r="BX186" s="16">
        <v>4</v>
      </c>
      <c r="BY186" s="16">
        <v>5</v>
      </c>
      <c r="BZ186" s="16">
        <v>7</v>
      </c>
      <c r="CA186" s="16">
        <v>4</v>
      </c>
      <c r="CB186" s="16">
        <v>4</v>
      </c>
      <c r="CC186" s="18">
        <v>4</v>
      </c>
      <c r="CD186" s="18">
        <v>4</v>
      </c>
      <c r="CE186" s="18">
        <v>7</v>
      </c>
      <c r="CF186" s="18">
        <v>0</v>
      </c>
      <c r="CG186" s="18">
        <v>0</v>
      </c>
      <c r="CH186" s="18">
        <v>4</v>
      </c>
      <c r="CI186" s="18">
        <v>4</v>
      </c>
      <c r="CJ186" s="18">
        <v>4</v>
      </c>
      <c r="CK186" s="18">
        <v>4</v>
      </c>
      <c r="CL186" s="18">
        <v>4</v>
      </c>
      <c r="CM186" s="18">
        <v>7</v>
      </c>
      <c r="CN186" s="18">
        <v>7</v>
      </c>
      <c r="CO186" s="18">
        <v>0</v>
      </c>
      <c r="CP186" s="18">
        <v>4</v>
      </c>
      <c r="CQ186" s="18">
        <v>0</v>
      </c>
      <c r="CR186" s="18">
        <v>4</v>
      </c>
      <c r="CS186">
        <f t="shared" si="27"/>
        <v>0</v>
      </c>
      <c r="CT186">
        <f t="shared" si="28"/>
        <v>20</v>
      </c>
      <c r="CU186">
        <f t="shared" si="29"/>
        <v>0</v>
      </c>
      <c r="CV186">
        <f t="shared" si="30"/>
        <v>20</v>
      </c>
      <c r="CW186">
        <v>0</v>
      </c>
      <c r="CX186">
        <v>0</v>
      </c>
      <c r="CY186">
        <v>1</v>
      </c>
      <c r="CZ186" t="b">
        <v>1</v>
      </c>
    </row>
    <row r="187" spans="1:104" x14ac:dyDescent="0.35">
      <c r="A187" s="10">
        <v>186</v>
      </c>
      <c r="B187" t="s">
        <v>436</v>
      </c>
      <c r="C187" s="1">
        <v>27660</v>
      </c>
      <c r="D187" s="9">
        <f t="shared" si="35"/>
        <v>43</v>
      </c>
      <c r="E187" s="9">
        <f t="shared" si="31"/>
        <v>1</v>
      </c>
      <c r="F187" s="1">
        <v>43687</v>
      </c>
      <c r="G187" s="3">
        <v>43711</v>
      </c>
      <c r="H187" s="12">
        <f t="shared" si="32"/>
        <v>0.76666666666666661</v>
      </c>
      <c r="I187">
        <v>4</v>
      </c>
      <c r="J187">
        <v>2</v>
      </c>
      <c r="K187">
        <f t="shared" si="24"/>
        <v>1</v>
      </c>
      <c r="L187" t="b">
        <v>1</v>
      </c>
      <c r="M187" t="b">
        <v>0</v>
      </c>
      <c r="N187" t="b">
        <v>0</v>
      </c>
      <c r="O187" t="b">
        <v>0</v>
      </c>
      <c r="P187" t="b">
        <v>0</v>
      </c>
      <c r="Q187" t="b">
        <v>0</v>
      </c>
      <c r="R187" t="b">
        <v>0</v>
      </c>
      <c r="S187" t="b">
        <v>0</v>
      </c>
      <c r="T187" t="b">
        <v>0</v>
      </c>
      <c r="U187" t="s">
        <v>208</v>
      </c>
      <c r="V187" t="s">
        <v>176</v>
      </c>
      <c r="W187" t="s">
        <v>43</v>
      </c>
      <c r="X187" t="s">
        <v>207</v>
      </c>
      <c r="Y187" t="s">
        <v>48</v>
      </c>
      <c r="AC187" s="11" t="str">
        <f>IF(OR(INDEX(U187='ICD-codes-stroke'!$A$1:$A$20,)),"1",IF(OR(INDEX(U187='ICD-codes-stroke'!$A$22:$A$35,)),"2",IF(OR(INDEX(U187='ICD-codes-stroke'!$A$37:$A$64,)),"3","")))</f>
        <v>3</v>
      </c>
      <c r="AD187" s="1" t="str">
        <f>IF(COUNTIF(U187:AB187,"*"&amp;'ICD codes-diseases'!$A$15&amp;"*"),"YES",IF(COUNTIF(U187:AB187,"*"&amp;'ICD codes-diseases'!$A$16&amp;"*"),"YES",IF(COUNTIF(U187:AB187,"*"&amp;'ICD codes-diseases'!$A$17&amp;"*"),"YES",IF(COUNTIF(U187:AB187,"*"&amp;'ICD codes-diseases'!$A$18&amp;"*"),"YES",IF(COUNTIF(U187:AB187,"*"&amp;'ICD codes-diseases'!$A$19&amp;"*"),"YES",IF(COUNTIF(U187:AB187,"*"&amp;'ICD codes-diseases'!$A$20&amp;"*"),"YES",IF(COUNTIF(U187:AB187,"*"&amp;'ICD codes-diseases'!$A$21&amp;"*"),"YES",IF(COUNTIF(U187:AB187,"*"&amp;'ICD codes-diseases'!$A$22&amp;"*"),"YES",IF(COUNTIF(U187:AB187,"*"&amp;'ICD codes-diseases'!$A$23&amp;"*"),"YES",IF(COUNTIF(U187:AB187,"*"&amp;'ICD codes-diseases'!$A$24&amp;"*"),"YES",IF(COUNTIF(U187:AB187,"*"&amp;'ICD codes-diseases'!$A$25&amp;"*"),"YES",IF(COUNTIF(U187:AB187,"*"&amp;'ICD codes-diseases'!$A$26&amp;"*"),"YES",IF(COUNTIF(U187:AB187,"*"&amp;'ICD codes-diseases'!$A$27&amp;"*"),"YES",IF(COUNTIF(U187:AB187,"*"&amp;'ICD codes-diseases'!$A$28&amp;"*"),"YES",IF(COUNTIF(U187:AB187,"*"&amp;'ICD codes-diseases'!$A$29&amp;"*"),"YES",IF(COUNTIF(U187:AB187,"*"&amp;'ICD codes-diseases'!$A$30&amp;"*"),"YES","NO"))))))))))))))))</f>
        <v>YES</v>
      </c>
      <c r="AE187" s="1" t="str">
        <f>IF(COUNTIF(U187:AB187,"*"&amp;'ICD codes-diseases'!$A$92&amp;"*"),"YES","NO")</f>
        <v>YES</v>
      </c>
      <c r="AF187" s="10" t="str">
        <f>IF(COUNTIF(U187:AB187,"*"&amp;'ICD codes-diseases'!$A$34&amp;"*"),"YES",IF(COUNTIF(U187:AB187,"*"&amp;'ICD codes-diseases'!$A$35&amp;"*"),"YES",IF(COUNTIF(U187:AB187,"*"&amp;'ICD codes-diseases'!$A$36&amp;"*"),"YES",IF(COUNTIF(U187:AB187,"*"&amp;'ICD codes-diseases'!$A$37&amp;"*"),"YES",IF(COUNTIF(U187:AB187,"*"&amp;'ICD codes-diseases'!$A$38&amp;"*"),"YES",IF(COUNTIF(U187:AB187,"*"&amp;'ICD codes-diseases'!$A$39&amp;"*"),"YES","NO"))))))</f>
        <v>NO</v>
      </c>
      <c r="AG187" s="1" t="str">
        <f>IF(COUNTIF(U187:AB187,'ICD codes-diseases'!$A$113),"YES","NO")</f>
        <v>NO</v>
      </c>
      <c r="AH187" s="1" t="str">
        <f>IF(COUNTIF(U187:AB187,"*"&amp;'ICD codes-diseases'!$A$96&amp;"*"),"YES",IF(COUNTIF(U187:AB187,"*"&amp;'ICD codes-diseases'!$A$97&amp;"*"),"YES",IF(COUNTIF(U187:AB187,"*"&amp;'ICD codes-diseases'!$A$98&amp;"*"),"YES",IF(COUNTIF(U187:AB187,"*"&amp;'ICD codes-diseases'!$A$99&amp;"*"),"YES",IF(COUNTIF(U187:AB187,"*"&amp;'ICD codes-diseases'!$A$100&amp;"*"),"YES",IF(COUNTIF(U187:AB187,"*"&amp;'ICD codes-diseases'!$A$101&amp;"*"),"YES",IF(COUNTIF(U187:AB187,"*"&amp;'ICD codes-diseases'!$A$102&amp;"*"),"YES",IF(COUNTIF(U187:AB187,"*"&amp;'ICD codes-diseases'!$A$103&amp;"*"),"YES","NO"))))))))</f>
        <v>NO</v>
      </c>
      <c r="AI187" s="1" t="str">
        <f>IF(COUNTIF(U187:AB187,"*"&amp;'ICD codes-diseases'!$A$116&amp;"*"),"YES",IF(COUNTIF(U187:AB187,"*"&amp;'ICD codes-diseases'!$A$117&amp;"*"),"YES","NO"))</f>
        <v>NO</v>
      </c>
      <c r="AJ187" s="1" t="str">
        <f>IF(COUNTIF(U187:AB187,"*"&amp;'ICD codes-diseases'!$A$206&amp;"*"),"YES","NO")</f>
        <v>NO</v>
      </c>
      <c r="AK187" s="1" t="str">
        <f>IF(COUNTIF(U187:AB187,"*"&amp;'ICD codes-diseases'!$A$217&amp;"*"),"YES","NO")</f>
        <v>NO</v>
      </c>
      <c r="AL187" s="1" t="str">
        <f>IF(COUNTIF(U187:AB187,"*"&amp;'ICD codes-diseases'!$A$216&amp;"*"),"YES","NO")</f>
        <v>NO</v>
      </c>
      <c r="AM187" s="1" t="str">
        <f>IF(COUNTIF(U187:AB187,"*"&amp;'ICD codes-diseases'!$A$73&amp;"*"),"YES",IF(COUNTIF(U187:AB187,"*"&amp;'ICD codes-diseases'!$A$74&amp;"*"),"YES",IF(COUNTIF(U187:AB187,"*"&amp;'ICD codes-diseases'!$A$75&amp;"*"),"YES","NO")))</f>
        <v>YES</v>
      </c>
      <c r="AN187" s="1" t="str">
        <f>IF(COUNTIF(U187:AB187,"*"&amp;'ICD codes-diseases'!$A$76&amp;"*"),"YES",IF(COUNTIF(U187:AB187,"*"&amp;'ICD codes-diseases'!$A$77&amp;"*"),"YES",IF(COUNTIF(U187:AB187,"*"&amp;'ICD codes-diseases'!$A$78&amp;"*"),"YES","NO")))</f>
        <v>NO</v>
      </c>
      <c r="AO187" s="1" t="str">
        <f>IF(COUNTIF(U187:AB187,"*"&amp;'ICD codes-diseases'!$A$209&amp;"*"),"YES",IF(COUNTIF(U187:AB187,"*"&amp;'ICD codes-diseases'!$A$212&amp;"*"),"YES","NO"))</f>
        <v>NO</v>
      </c>
      <c r="AP187" s="1" t="str">
        <f>IF(COUNTIF(U187:AB187,"*"&amp;'ICD codes-diseases'!$A$47&amp;"*"),"YES",IF(COUNTIF(U187:AB187,"*"&amp;'ICD codes-diseases'!$A$48&amp;"*"),"YES",IF(COUNTIF(U187:AB187,"*"&amp;'ICD codes-diseases'!$A$49&amp;"*"),"YES",IF(COUNTIF(U187:AB187,"*"&amp;'ICD codes-diseases'!$A$50&amp;"*"),"YES",IF(COUNTIF(U187:AB187,"*"&amp;'ICD codes-diseases'!$A$52&amp;"*"),"YES",IF(COUNTIF(U187:AB187,"*"&amp;'ICD codes-diseases'!$A$53&amp;"*"),"YES",IF(COUNTIF(U187:AB187,"*"&amp;'ICD codes-diseases'!$A$54&amp;"*"),"YES",IF(COUNTIF(U187:AB187,"*"&amp;'ICD codes-diseases'!$A$55&amp;"*"),"YES",IF(COUNTIF(U187:AB187,"*"&amp;'ICD codes-diseases'!$A$56&amp;"*"),"YES",IF(COUNTIF(U187:AB187,"*"&amp;'ICD codes-diseases'!$A$57&amp;"*"),"YES",IF(COUNTIF(U187:AB187,"*"&amp;'ICD codes-diseases'!$A$58&amp;"*"),"YES",IF(COUNTIF(U187:AB187,"*"&amp;'ICD codes-diseases'!$A$60&amp;"*"),"YES",IF(COUNTIF(U187:AB187,"*"&amp;'ICD codes-diseases'!$A$61&amp;"*"),"YES","NO")))))))))))))</f>
        <v>NO</v>
      </c>
      <c r="AQ187" s="10" t="b">
        <f t="shared" si="25"/>
        <v>1</v>
      </c>
      <c r="AR187">
        <v>0</v>
      </c>
      <c r="AS187">
        <v>5</v>
      </c>
      <c r="AT187">
        <v>5</v>
      </c>
      <c r="AU187">
        <v>5</v>
      </c>
      <c r="AV187" t="b">
        <f t="shared" si="26"/>
        <v>0</v>
      </c>
      <c r="AW187">
        <v>0</v>
      </c>
      <c r="AX187">
        <v>110</v>
      </c>
      <c r="AY187">
        <v>95</v>
      </c>
      <c r="AZ187">
        <v>0</v>
      </c>
      <c r="BA187">
        <v>3</v>
      </c>
      <c r="BB187">
        <v>4</v>
      </c>
      <c r="BC187">
        <v>0</v>
      </c>
      <c r="BD187">
        <v>2</v>
      </c>
      <c r="BE187">
        <f t="shared" si="33"/>
        <v>2</v>
      </c>
      <c r="BF187" t="s">
        <v>37</v>
      </c>
      <c r="BG187" t="s">
        <v>38</v>
      </c>
      <c r="BH187">
        <f t="shared" si="34"/>
        <v>2</v>
      </c>
      <c r="BI187" t="s">
        <v>37</v>
      </c>
      <c r="BJ187" t="s">
        <v>38</v>
      </c>
      <c r="BK187" t="s">
        <v>37</v>
      </c>
      <c r="BL187" t="b">
        <v>0</v>
      </c>
      <c r="BM187" s="16">
        <v>0</v>
      </c>
      <c r="BN187" s="16">
        <v>1</v>
      </c>
      <c r="BO187" s="16">
        <v>0</v>
      </c>
      <c r="BP187" s="16">
        <v>4</v>
      </c>
      <c r="BQ187" s="16">
        <v>4</v>
      </c>
      <c r="BR187" s="16">
        <v>1</v>
      </c>
      <c r="BS187" s="16">
        <v>0</v>
      </c>
      <c r="BT187" s="16">
        <v>4</v>
      </c>
      <c r="BU187" s="16">
        <v>0</v>
      </c>
      <c r="BV187" s="16">
        <v>1</v>
      </c>
      <c r="BW187" s="16">
        <v>0</v>
      </c>
      <c r="BX187" s="16">
        <v>1</v>
      </c>
      <c r="BY187" s="16">
        <v>1</v>
      </c>
      <c r="BZ187" s="16">
        <v>1</v>
      </c>
      <c r="CA187" s="16">
        <v>1</v>
      </c>
      <c r="CB187" s="16">
        <v>1</v>
      </c>
      <c r="CC187" s="18">
        <v>0</v>
      </c>
      <c r="CD187" s="18">
        <v>0</v>
      </c>
      <c r="CE187" s="18">
        <v>0</v>
      </c>
      <c r="CF187" s="18">
        <v>0</v>
      </c>
      <c r="CG187" s="18">
        <v>1</v>
      </c>
      <c r="CH187" s="18">
        <v>1</v>
      </c>
      <c r="CI187" s="18">
        <v>1</v>
      </c>
      <c r="CJ187" s="18">
        <v>1</v>
      </c>
      <c r="CK187" s="18">
        <v>0</v>
      </c>
      <c r="CL187" s="18">
        <v>0</v>
      </c>
      <c r="CM187" s="18">
        <v>0</v>
      </c>
      <c r="CN187" s="18">
        <v>0</v>
      </c>
      <c r="CO187" s="18">
        <v>1</v>
      </c>
      <c r="CP187" s="18">
        <v>4</v>
      </c>
      <c r="CQ187" s="18">
        <v>4</v>
      </c>
      <c r="CR187" s="18">
        <v>1</v>
      </c>
      <c r="CS187">
        <f t="shared" si="27"/>
        <v>14</v>
      </c>
      <c r="CT187">
        <f t="shared" si="28"/>
        <v>5</v>
      </c>
      <c r="CU187">
        <f t="shared" si="29"/>
        <v>0</v>
      </c>
      <c r="CV187">
        <f t="shared" si="30"/>
        <v>19</v>
      </c>
      <c r="CW187">
        <v>0</v>
      </c>
      <c r="CX187">
        <v>0</v>
      </c>
      <c r="CY187">
        <v>2</v>
      </c>
      <c r="CZ187" t="b">
        <v>1</v>
      </c>
    </row>
    <row r="188" spans="1:104" x14ac:dyDescent="0.35">
      <c r="A188" s="10">
        <v>187</v>
      </c>
      <c r="B188" t="s">
        <v>436</v>
      </c>
      <c r="C188" s="1">
        <v>27245</v>
      </c>
      <c r="D188" s="9">
        <f t="shared" si="35"/>
        <v>45</v>
      </c>
      <c r="E188" s="9">
        <f t="shared" si="31"/>
        <v>1</v>
      </c>
      <c r="F188" s="1">
        <v>43672</v>
      </c>
      <c r="G188" s="3">
        <v>43713</v>
      </c>
      <c r="H188" s="12">
        <f t="shared" si="32"/>
        <v>1.3</v>
      </c>
      <c r="I188">
        <v>2</v>
      </c>
      <c r="J188">
        <v>2</v>
      </c>
      <c r="K188">
        <f t="shared" si="24"/>
        <v>7</v>
      </c>
      <c r="L188" t="b">
        <v>0</v>
      </c>
      <c r="M188" t="b">
        <v>0</v>
      </c>
      <c r="N188" t="b">
        <v>0</v>
      </c>
      <c r="O188" t="b">
        <v>0</v>
      </c>
      <c r="P188" t="b">
        <v>0</v>
      </c>
      <c r="Q188" t="b">
        <v>0</v>
      </c>
      <c r="R188" t="b">
        <v>0</v>
      </c>
      <c r="S188" t="b">
        <v>0</v>
      </c>
      <c r="T188" t="b">
        <v>1</v>
      </c>
      <c r="U188" t="s">
        <v>49</v>
      </c>
      <c r="V188" t="s">
        <v>51</v>
      </c>
      <c r="W188" t="s">
        <v>88</v>
      </c>
      <c r="X188" t="s">
        <v>44</v>
      </c>
      <c r="Y188" t="s">
        <v>46</v>
      </c>
      <c r="Z188" t="s">
        <v>203</v>
      </c>
      <c r="AA188" t="s">
        <v>53</v>
      </c>
      <c r="AC188" s="11" t="str">
        <f>IF(OR(INDEX(U188='ICD-codes-stroke'!$A$1:$A$20,)),"1",IF(OR(INDEX(U188='ICD-codes-stroke'!$A$22:$A$35,)),"2",IF(OR(INDEX(U188='ICD-codes-stroke'!$A$37:$A$64,)),"3","")))</f>
        <v>3</v>
      </c>
      <c r="AD188" s="1" t="str">
        <f>IF(COUNTIF(U188:AB188,"*"&amp;'ICD codes-diseases'!$A$15&amp;"*"),"YES",IF(COUNTIF(U188:AB188,"*"&amp;'ICD codes-diseases'!$A$16&amp;"*"),"YES",IF(COUNTIF(U188:AB188,"*"&amp;'ICD codes-diseases'!$A$17&amp;"*"),"YES",IF(COUNTIF(U188:AB188,"*"&amp;'ICD codes-diseases'!$A$18&amp;"*"),"YES",IF(COUNTIF(U188:AB188,"*"&amp;'ICD codes-diseases'!$A$19&amp;"*"),"YES",IF(COUNTIF(U188:AB188,"*"&amp;'ICD codes-diseases'!$A$20&amp;"*"),"YES",IF(COUNTIF(U188:AB188,"*"&amp;'ICD codes-diseases'!$A$21&amp;"*"),"YES",IF(COUNTIF(U188:AB188,"*"&amp;'ICD codes-diseases'!$A$22&amp;"*"),"YES",IF(COUNTIF(U188:AB188,"*"&amp;'ICD codes-diseases'!$A$23&amp;"*"),"YES",IF(COUNTIF(U188:AB188,"*"&amp;'ICD codes-diseases'!$A$24&amp;"*"),"YES",IF(COUNTIF(U188:AB188,"*"&amp;'ICD codes-diseases'!$A$25&amp;"*"),"YES",IF(COUNTIF(U188:AB188,"*"&amp;'ICD codes-diseases'!$A$26&amp;"*"),"YES",IF(COUNTIF(U188:AB188,"*"&amp;'ICD codes-diseases'!$A$27&amp;"*"),"YES",IF(COUNTIF(U188:AB188,"*"&amp;'ICD codes-diseases'!$A$28&amp;"*"),"YES",IF(COUNTIF(U188:AB188,"*"&amp;'ICD codes-diseases'!$A$29&amp;"*"),"YES",IF(COUNTIF(U188:AB188,"*"&amp;'ICD codes-diseases'!$A$30&amp;"*"),"YES","NO"))))))))))))))))</f>
        <v>YES</v>
      </c>
      <c r="AE188" s="1" t="str">
        <f>IF(COUNTIF(U188:AB188,"*"&amp;'ICD codes-diseases'!$A$92&amp;"*"),"YES","NO")</f>
        <v>NO</v>
      </c>
      <c r="AF188" s="10" t="str">
        <f>IF(COUNTIF(U188:AB188,"*"&amp;'ICD codes-diseases'!$A$34&amp;"*"),"YES",IF(COUNTIF(U188:AB188,"*"&amp;'ICD codes-diseases'!$A$35&amp;"*"),"YES",IF(COUNTIF(U188:AB188,"*"&amp;'ICD codes-diseases'!$A$36&amp;"*"),"YES",IF(COUNTIF(U188:AB188,"*"&amp;'ICD codes-diseases'!$A$37&amp;"*"),"YES",IF(COUNTIF(U188:AB188,"*"&amp;'ICD codes-diseases'!$A$38&amp;"*"),"YES",IF(COUNTIF(U188:AB188,"*"&amp;'ICD codes-diseases'!$A$39&amp;"*"),"YES","NO"))))))</f>
        <v>NO</v>
      </c>
      <c r="AG188" s="1" t="str">
        <f>IF(COUNTIF(U188:AB188,'ICD codes-diseases'!$A$113),"YES","NO")</f>
        <v>NO</v>
      </c>
      <c r="AH188" s="1" t="str">
        <f>IF(COUNTIF(U188:AB188,"*"&amp;'ICD codes-diseases'!$A$96&amp;"*"),"YES",IF(COUNTIF(U188:AB188,"*"&amp;'ICD codes-diseases'!$A$97&amp;"*"),"YES",IF(COUNTIF(U188:AB188,"*"&amp;'ICD codes-diseases'!$A$98&amp;"*"),"YES",IF(COUNTIF(U188:AB188,"*"&amp;'ICD codes-diseases'!$A$99&amp;"*"),"YES",IF(COUNTIF(U188:AB188,"*"&amp;'ICD codes-diseases'!$A$100&amp;"*"),"YES",IF(COUNTIF(U188:AB188,"*"&amp;'ICD codes-diseases'!$A$101&amp;"*"),"YES",IF(COUNTIF(U188:AB188,"*"&amp;'ICD codes-diseases'!$A$102&amp;"*"),"YES",IF(COUNTIF(U188:AB188,"*"&amp;'ICD codes-diseases'!$A$103&amp;"*"),"YES","NO"))))))))</f>
        <v>YES</v>
      </c>
      <c r="AI188" s="1" t="str">
        <f>IF(COUNTIF(U188:AB188,"*"&amp;'ICD codes-diseases'!$A$116&amp;"*"),"YES",IF(COUNTIF(U188:AB188,"*"&amp;'ICD codes-diseases'!$A$117&amp;"*"),"YES","NO"))</f>
        <v>NO</v>
      </c>
      <c r="AJ188" s="1" t="str">
        <f>IF(COUNTIF(U188:AB188,"*"&amp;'ICD codes-diseases'!$A$206&amp;"*"),"YES","NO")</f>
        <v>NO</v>
      </c>
      <c r="AK188" s="1" t="str">
        <f>IF(COUNTIF(U188:AB188,"*"&amp;'ICD codes-diseases'!$A$217&amp;"*"),"YES","NO")</f>
        <v>YES</v>
      </c>
      <c r="AL188" s="1" t="str">
        <f>IF(COUNTIF(U188:AB188,"*"&amp;'ICD codes-diseases'!$A$216&amp;"*"),"YES","NO")</f>
        <v>NO</v>
      </c>
      <c r="AM188" s="1" t="str">
        <f>IF(COUNTIF(U188:AB188,"*"&amp;'ICD codes-diseases'!$A$73&amp;"*"),"YES",IF(COUNTIF(U188:AB188,"*"&amp;'ICD codes-diseases'!$A$74&amp;"*"),"YES",IF(COUNTIF(U188:AB188,"*"&amp;'ICD codes-diseases'!$A$75&amp;"*"),"YES","NO")))</f>
        <v>YES</v>
      </c>
      <c r="AN188" s="1" t="str">
        <f>IF(COUNTIF(U188:AB188,"*"&amp;'ICD codes-diseases'!$A$76&amp;"*"),"YES",IF(COUNTIF(U188:AB188,"*"&amp;'ICD codes-diseases'!$A$77&amp;"*"),"YES",IF(COUNTIF(U188:AB188,"*"&amp;'ICD codes-diseases'!$A$78&amp;"*"),"YES","NO")))</f>
        <v>NO</v>
      </c>
      <c r="AO188" s="1" t="str">
        <f>IF(COUNTIF(U188:AB188,"*"&amp;'ICD codes-diseases'!$A$209&amp;"*"),"YES",IF(COUNTIF(U188:AB188,"*"&amp;'ICD codes-diseases'!$A$212&amp;"*"),"YES","NO"))</f>
        <v>NO</v>
      </c>
      <c r="AP188" s="1" t="str">
        <f>IF(COUNTIF(U188:AB188,"*"&amp;'ICD codes-diseases'!$A$47&amp;"*"),"YES",IF(COUNTIF(U188:AB188,"*"&amp;'ICD codes-diseases'!$A$48&amp;"*"),"YES",IF(COUNTIF(U188:AB188,"*"&amp;'ICD codes-diseases'!$A$49&amp;"*"),"YES",IF(COUNTIF(U188:AB188,"*"&amp;'ICD codes-diseases'!$A$50&amp;"*"),"YES",IF(COUNTIF(U188:AB188,"*"&amp;'ICD codes-diseases'!$A$52&amp;"*"),"YES",IF(COUNTIF(U188:AB188,"*"&amp;'ICD codes-diseases'!$A$53&amp;"*"),"YES",IF(COUNTIF(U188:AB188,"*"&amp;'ICD codes-diseases'!$A$54&amp;"*"),"YES",IF(COUNTIF(U188:AB188,"*"&amp;'ICD codes-diseases'!$A$55&amp;"*"),"YES",IF(COUNTIF(U188:AB188,"*"&amp;'ICD codes-diseases'!$A$56&amp;"*"),"YES",IF(COUNTIF(U188:AB188,"*"&amp;'ICD codes-diseases'!$A$57&amp;"*"),"YES",IF(COUNTIF(U188:AB188,"*"&amp;'ICD codes-diseases'!$A$58&amp;"*"),"YES",IF(COUNTIF(U188:AB188,"*"&amp;'ICD codes-diseases'!$A$60&amp;"*"),"YES",IF(COUNTIF(U188:AB188,"*"&amp;'ICD codes-diseases'!$A$61&amp;"*"),"YES","NO")))))))))))))</f>
        <v>NO</v>
      </c>
      <c r="AQ188" s="10" t="b">
        <f t="shared" si="25"/>
        <v>1</v>
      </c>
      <c r="AR188">
        <v>0</v>
      </c>
      <c r="AS188">
        <v>5</v>
      </c>
      <c r="AT188">
        <v>5</v>
      </c>
      <c r="AU188">
        <v>5</v>
      </c>
      <c r="AV188" t="b">
        <f t="shared" si="26"/>
        <v>0</v>
      </c>
      <c r="AW188">
        <v>0</v>
      </c>
      <c r="AX188">
        <v>107</v>
      </c>
      <c r="AY188">
        <v>95</v>
      </c>
      <c r="AZ188">
        <v>0</v>
      </c>
      <c r="BA188">
        <v>3</v>
      </c>
      <c r="BB188">
        <v>1</v>
      </c>
      <c r="BC188">
        <v>1</v>
      </c>
      <c r="BD188">
        <v>1</v>
      </c>
      <c r="BE188">
        <f t="shared" si="33"/>
        <v>1</v>
      </c>
      <c r="BF188" t="s">
        <v>38</v>
      </c>
      <c r="BG188" t="s">
        <v>37</v>
      </c>
      <c r="BH188">
        <f t="shared" si="34"/>
        <v>2</v>
      </c>
      <c r="BI188" t="s">
        <v>37</v>
      </c>
      <c r="BJ188" t="s">
        <v>38</v>
      </c>
      <c r="BK188" t="s">
        <v>37</v>
      </c>
      <c r="BL188" t="b">
        <v>0</v>
      </c>
      <c r="BM188" s="16">
        <v>7</v>
      </c>
      <c r="BN188" s="16">
        <v>7</v>
      </c>
      <c r="BO188" s="16">
        <v>4</v>
      </c>
      <c r="BP188" s="16">
        <v>4</v>
      </c>
      <c r="BQ188" s="16">
        <v>7</v>
      </c>
      <c r="BR188" s="16">
        <v>7</v>
      </c>
      <c r="BS188" s="16">
        <v>4</v>
      </c>
      <c r="BT188" s="16">
        <v>4</v>
      </c>
      <c r="BU188" s="16">
        <v>7</v>
      </c>
      <c r="BV188" s="16">
        <v>4</v>
      </c>
      <c r="BW188" s="16">
        <v>4</v>
      </c>
      <c r="BX188" s="16">
        <v>7</v>
      </c>
      <c r="BY188" s="16">
        <v>7</v>
      </c>
      <c r="BZ188" s="16">
        <v>4</v>
      </c>
      <c r="CA188" s="16">
        <v>4</v>
      </c>
      <c r="CB188" s="16">
        <v>4</v>
      </c>
      <c r="CC188" s="18">
        <v>0</v>
      </c>
      <c r="CD188" s="18">
        <v>1</v>
      </c>
      <c r="CE188" s="18">
        <v>3</v>
      </c>
      <c r="CF188" s="18">
        <v>1</v>
      </c>
      <c r="CG188" s="18">
        <v>4</v>
      </c>
      <c r="CH188" s="18">
        <v>7</v>
      </c>
      <c r="CI188" s="18">
        <v>4</v>
      </c>
      <c r="CJ188" s="18">
        <v>4</v>
      </c>
      <c r="CK188" s="18">
        <v>0</v>
      </c>
      <c r="CL188" s="18">
        <v>0</v>
      </c>
      <c r="CM188" s="18">
        <v>3</v>
      </c>
      <c r="CN188" s="18">
        <v>3</v>
      </c>
      <c r="CO188" s="18">
        <v>7</v>
      </c>
      <c r="CP188" s="18">
        <v>7</v>
      </c>
      <c r="CQ188" s="18">
        <v>4</v>
      </c>
      <c r="CR188" s="18">
        <v>4</v>
      </c>
      <c r="CS188">
        <f t="shared" si="27"/>
        <v>2</v>
      </c>
      <c r="CT188">
        <f t="shared" si="28"/>
        <v>14</v>
      </c>
      <c r="CU188">
        <f t="shared" si="29"/>
        <v>3</v>
      </c>
      <c r="CV188">
        <f t="shared" si="30"/>
        <v>19</v>
      </c>
      <c r="CW188">
        <v>0</v>
      </c>
      <c r="CX188">
        <v>0</v>
      </c>
      <c r="CY188">
        <v>2</v>
      </c>
      <c r="CZ188" t="b">
        <v>1</v>
      </c>
    </row>
    <row r="189" spans="1:104" x14ac:dyDescent="0.35">
      <c r="A189" s="10">
        <v>188</v>
      </c>
      <c r="B189" t="s">
        <v>436</v>
      </c>
      <c r="C189" s="1">
        <v>17062</v>
      </c>
      <c r="D189" s="9">
        <f t="shared" si="35"/>
        <v>73</v>
      </c>
      <c r="E189" s="9">
        <f t="shared" si="31"/>
        <v>3</v>
      </c>
      <c r="F189" s="1">
        <v>43691</v>
      </c>
      <c r="G189" s="3">
        <v>43717</v>
      </c>
      <c r="H189" s="12">
        <f t="shared" si="32"/>
        <v>0.83333333333333337</v>
      </c>
      <c r="I189">
        <v>5</v>
      </c>
      <c r="J189">
        <v>2</v>
      </c>
      <c r="K189">
        <f t="shared" si="24"/>
        <v>6</v>
      </c>
      <c r="L189" t="b">
        <v>0</v>
      </c>
      <c r="M189" t="b">
        <v>0</v>
      </c>
      <c r="N189" t="b">
        <v>0</v>
      </c>
      <c r="O189" t="b">
        <v>0</v>
      </c>
      <c r="P189" t="b">
        <v>0</v>
      </c>
      <c r="Q189" t="b">
        <v>0</v>
      </c>
      <c r="R189" t="b">
        <v>0</v>
      </c>
      <c r="S189" t="b">
        <v>1</v>
      </c>
      <c r="T189" t="b">
        <v>0</v>
      </c>
      <c r="U189" t="s">
        <v>49</v>
      </c>
      <c r="V189" t="s">
        <v>82</v>
      </c>
      <c r="W189" t="s">
        <v>51</v>
      </c>
      <c r="X189" t="s">
        <v>48</v>
      </c>
      <c r="AC189" s="11" t="str">
        <f>IF(OR(INDEX(U189='ICD-codes-stroke'!$A$1:$A$20,)),"1",IF(OR(INDEX(U189='ICD-codes-stroke'!$A$22:$A$35,)),"2",IF(OR(INDEX(U189='ICD-codes-stroke'!$A$37:$A$64,)),"3","")))</f>
        <v>3</v>
      </c>
      <c r="AD189" s="1" t="str">
        <f>IF(COUNTIF(U189:AB189,"*"&amp;'ICD codes-diseases'!$A$15&amp;"*"),"YES",IF(COUNTIF(U189:AB189,"*"&amp;'ICD codes-diseases'!$A$16&amp;"*"),"YES",IF(COUNTIF(U189:AB189,"*"&amp;'ICD codes-diseases'!$A$17&amp;"*"),"YES",IF(COUNTIF(U189:AB189,"*"&amp;'ICD codes-diseases'!$A$18&amp;"*"),"YES",IF(COUNTIF(U189:AB189,"*"&amp;'ICD codes-diseases'!$A$19&amp;"*"),"YES",IF(COUNTIF(U189:AB189,"*"&amp;'ICD codes-diseases'!$A$20&amp;"*"),"YES",IF(COUNTIF(U189:AB189,"*"&amp;'ICD codes-diseases'!$A$21&amp;"*"),"YES",IF(COUNTIF(U189:AB189,"*"&amp;'ICD codes-diseases'!$A$22&amp;"*"),"YES",IF(COUNTIF(U189:AB189,"*"&amp;'ICD codes-diseases'!$A$23&amp;"*"),"YES",IF(COUNTIF(U189:AB189,"*"&amp;'ICD codes-diseases'!$A$24&amp;"*"),"YES",IF(COUNTIF(U189:AB189,"*"&amp;'ICD codes-diseases'!$A$25&amp;"*"),"YES",IF(COUNTIF(U189:AB189,"*"&amp;'ICD codes-diseases'!$A$26&amp;"*"),"YES",IF(COUNTIF(U189:AB189,"*"&amp;'ICD codes-diseases'!$A$27&amp;"*"),"YES",IF(COUNTIF(U189:AB189,"*"&amp;'ICD codes-diseases'!$A$28&amp;"*"),"YES",IF(COUNTIF(U189:AB189,"*"&amp;'ICD codes-diseases'!$A$29&amp;"*"),"YES",IF(COUNTIF(U189:AB189,"*"&amp;'ICD codes-diseases'!$A$30&amp;"*"),"YES","NO"))))))))))))))))</f>
        <v>NO</v>
      </c>
      <c r="AE189" s="1" t="str">
        <f>IF(COUNTIF(U189:AB189,"*"&amp;'ICD codes-diseases'!$A$92&amp;"*"),"YES","NO")</f>
        <v>YES</v>
      </c>
      <c r="AF189" s="10" t="str">
        <f>IF(COUNTIF(U189:AB189,"*"&amp;'ICD codes-diseases'!$A$34&amp;"*"),"YES",IF(COUNTIF(U189:AB189,"*"&amp;'ICD codes-diseases'!$A$35&amp;"*"),"YES",IF(COUNTIF(U189:AB189,"*"&amp;'ICD codes-diseases'!$A$36&amp;"*"),"YES",IF(COUNTIF(U189:AB189,"*"&amp;'ICD codes-diseases'!$A$37&amp;"*"),"YES",IF(COUNTIF(U189:AB189,"*"&amp;'ICD codes-diseases'!$A$38&amp;"*"),"YES",IF(COUNTIF(U189:AB189,"*"&amp;'ICD codes-diseases'!$A$39&amp;"*"),"YES","NO"))))))</f>
        <v>NO</v>
      </c>
      <c r="AG189" s="1" t="str">
        <f>IF(COUNTIF(U189:AB189,'ICD codes-diseases'!$A$113),"YES","NO")</f>
        <v>NO</v>
      </c>
      <c r="AH189" s="1" t="str">
        <f>IF(COUNTIF(U189:AB189,"*"&amp;'ICD codes-diseases'!$A$96&amp;"*"),"YES",IF(COUNTIF(U189:AB189,"*"&amp;'ICD codes-diseases'!$A$97&amp;"*"),"YES",IF(COUNTIF(U189:AB189,"*"&amp;'ICD codes-diseases'!$A$98&amp;"*"),"YES",IF(COUNTIF(U189:AB189,"*"&amp;'ICD codes-diseases'!$A$99&amp;"*"),"YES",IF(COUNTIF(U189:AB189,"*"&amp;'ICD codes-diseases'!$A$100&amp;"*"),"YES",IF(COUNTIF(U189:AB189,"*"&amp;'ICD codes-diseases'!$A$101&amp;"*"),"YES",IF(COUNTIF(U189:AB189,"*"&amp;'ICD codes-diseases'!$A$102&amp;"*"),"YES",IF(COUNTIF(U189:AB189,"*"&amp;'ICD codes-diseases'!$A$103&amp;"*"),"YES","NO"))))))))</f>
        <v>NO</v>
      </c>
      <c r="AI189" s="1" t="str">
        <f>IF(COUNTIF(U189:AB189,"*"&amp;'ICD codes-diseases'!$A$116&amp;"*"),"YES",IF(COUNTIF(U189:AB189,"*"&amp;'ICD codes-diseases'!$A$117&amp;"*"),"YES","NO"))</f>
        <v>NO</v>
      </c>
      <c r="AJ189" s="1" t="str">
        <f>IF(COUNTIF(U189:AB189,"*"&amp;'ICD codes-diseases'!$A$206&amp;"*"),"YES","NO")</f>
        <v>NO</v>
      </c>
      <c r="AK189" s="1" t="str">
        <f>IF(COUNTIF(U189:AB189,"*"&amp;'ICD codes-diseases'!$A$217&amp;"*"),"YES","NO")</f>
        <v>NO</v>
      </c>
      <c r="AL189" s="1" t="str">
        <f>IF(COUNTIF(U189:AB189,"*"&amp;'ICD codes-diseases'!$A$216&amp;"*"),"YES","NO")</f>
        <v>NO</v>
      </c>
      <c r="AM189" s="1" t="str">
        <f>IF(COUNTIF(U189:AB189,"*"&amp;'ICD codes-diseases'!$A$73&amp;"*"),"YES",IF(COUNTIF(U189:AB189,"*"&amp;'ICD codes-diseases'!$A$74&amp;"*"),"YES",IF(COUNTIF(U189:AB189,"*"&amp;'ICD codes-diseases'!$A$75&amp;"*"),"YES","NO")))</f>
        <v>YES</v>
      </c>
      <c r="AN189" s="1" t="str">
        <f>IF(COUNTIF(U189:AB189,"*"&amp;'ICD codes-diseases'!$A$76&amp;"*"),"YES",IF(COUNTIF(U189:AB189,"*"&amp;'ICD codes-diseases'!$A$77&amp;"*"),"YES",IF(COUNTIF(U189:AB189,"*"&amp;'ICD codes-diseases'!$A$78&amp;"*"),"YES","NO")))</f>
        <v>NO</v>
      </c>
      <c r="AO189" s="1" t="str">
        <f>IF(COUNTIF(U189:AB189,"*"&amp;'ICD codes-diseases'!$A$209&amp;"*"),"YES",IF(COUNTIF(U189:AB189,"*"&amp;'ICD codes-diseases'!$A$212&amp;"*"),"YES","NO"))</f>
        <v>NO</v>
      </c>
      <c r="AP189" s="1" t="str">
        <f>IF(COUNTIF(U189:AB189,"*"&amp;'ICD codes-diseases'!$A$47&amp;"*"),"YES",IF(COUNTIF(U189:AB189,"*"&amp;'ICD codes-diseases'!$A$48&amp;"*"),"YES",IF(COUNTIF(U189:AB189,"*"&amp;'ICD codes-diseases'!$A$49&amp;"*"),"YES",IF(COUNTIF(U189:AB189,"*"&amp;'ICD codes-diseases'!$A$50&amp;"*"),"YES",IF(COUNTIF(U189:AB189,"*"&amp;'ICD codes-diseases'!$A$52&amp;"*"),"YES",IF(COUNTIF(U189:AB189,"*"&amp;'ICD codes-diseases'!$A$53&amp;"*"),"YES",IF(COUNTIF(U189:AB189,"*"&amp;'ICD codes-diseases'!$A$54&amp;"*"),"YES",IF(COUNTIF(U189:AB189,"*"&amp;'ICD codes-diseases'!$A$55&amp;"*"),"YES",IF(COUNTIF(U189:AB189,"*"&amp;'ICD codes-diseases'!$A$56&amp;"*"),"YES",IF(COUNTIF(U189:AB189,"*"&amp;'ICD codes-diseases'!$A$57&amp;"*"),"YES",IF(COUNTIF(U189:AB189,"*"&amp;'ICD codes-diseases'!$A$58&amp;"*"),"YES",IF(COUNTIF(U189:AB189,"*"&amp;'ICD codes-diseases'!$A$60&amp;"*"),"YES",IF(COUNTIF(U189:AB189,"*"&amp;'ICD codes-diseases'!$A$61&amp;"*"),"YES","NO")))))))))))))</f>
        <v>NO</v>
      </c>
      <c r="AQ189" s="10" t="b">
        <f t="shared" si="25"/>
        <v>1</v>
      </c>
      <c r="AR189">
        <v>1</v>
      </c>
      <c r="AS189">
        <v>1</v>
      </c>
      <c r="AT189">
        <v>1</v>
      </c>
      <c r="AU189">
        <v>5</v>
      </c>
      <c r="AV189" t="b">
        <f t="shared" si="26"/>
        <v>1</v>
      </c>
      <c r="AW189">
        <v>4</v>
      </c>
      <c r="AX189">
        <v>112</v>
      </c>
      <c r="AY189">
        <v>90</v>
      </c>
      <c r="AZ189">
        <v>0</v>
      </c>
      <c r="BA189">
        <v>3</v>
      </c>
      <c r="BB189">
        <v>5</v>
      </c>
      <c r="BC189">
        <v>0</v>
      </c>
      <c r="BD189">
        <v>1</v>
      </c>
      <c r="BE189">
        <f t="shared" si="33"/>
        <v>2</v>
      </c>
      <c r="BF189" t="s">
        <v>37</v>
      </c>
      <c r="BG189" t="s">
        <v>38</v>
      </c>
      <c r="BH189">
        <f t="shared" si="34"/>
        <v>0</v>
      </c>
      <c r="BI189" t="s">
        <v>37</v>
      </c>
      <c r="BJ189" t="s">
        <v>37</v>
      </c>
      <c r="BK189" t="s">
        <v>37</v>
      </c>
      <c r="BL189" t="b">
        <v>0</v>
      </c>
      <c r="BM189" s="16">
        <v>1</v>
      </c>
      <c r="BN189" s="16">
        <v>1</v>
      </c>
      <c r="BO189" s="16">
        <v>1</v>
      </c>
      <c r="BP189" s="16">
        <v>3</v>
      </c>
      <c r="BQ189" s="16">
        <v>2</v>
      </c>
      <c r="BR189" s="16">
        <v>2</v>
      </c>
      <c r="BS189" s="16">
        <v>1</v>
      </c>
      <c r="BT189" s="16">
        <v>1</v>
      </c>
      <c r="BU189" s="16">
        <v>1</v>
      </c>
      <c r="BV189" s="16">
        <v>1</v>
      </c>
      <c r="BW189" s="16">
        <v>1</v>
      </c>
      <c r="BX189" s="16">
        <v>1</v>
      </c>
      <c r="BY189" s="16">
        <v>3</v>
      </c>
      <c r="BZ189" s="16">
        <v>3</v>
      </c>
      <c r="CA189" s="16">
        <v>1</v>
      </c>
      <c r="CB189" s="16">
        <v>1</v>
      </c>
      <c r="CC189" s="18">
        <v>0</v>
      </c>
      <c r="CD189" s="18">
        <v>0</v>
      </c>
      <c r="CE189" s="18">
        <v>0</v>
      </c>
      <c r="CF189" s="18">
        <v>1</v>
      </c>
      <c r="CG189" s="18">
        <v>1</v>
      </c>
      <c r="CH189" s="18">
        <v>2</v>
      </c>
      <c r="CI189" s="18">
        <v>3</v>
      </c>
      <c r="CJ189" s="18">
        <v>0</v>
      </c>
      <c r="CK189" s="18">
        <v>0</v>
      </c>
      <c r="CL189" s="18">
        <v>0</v>
      </c>
      <c r="CM189" s="18">
        <v>0</v>
      </c>
      <c r="CN189" s="18">
        <v>1</v>
      </c>
      <c r="CO189" s="18">
        <v>0</v>
      </c>
      <c r="CP189" s="18">
        <v>3</v>
      </c>
      <c r="CQ189" s="18">
        <v>1</v>
      </c>
      <c r="CR189" s="18">
        <v>1</v>
      </c>
      <c r="CS189">
        <f t="shared" si="27"/>
        <v>19</v>
      </c>
      <c r="CT189">
        <f t="shared" si="28"/>
        <v>0</v>
      </c>
      <c r="CU189">
        <f t="shared" si="29"/>
        <v>5</v>
      </c>
      <c r="CV189">
        <f t="shared" si="30"/>
        <v>24</v>
      </c>
      <c r="CW189">
        <v>0</v>
      </c>
      <c r="CX189">
        <v>0</v>
      </c>
      <c r="CY189">
        <v>4</v>
      </c>
      <c r="CZ189" t="b">
        <v>1</v>
      </c>
    </row>
    <row r="190" spans="1:104" x14ac:dyDescent="0.35">
      <c r="A190" s="10">
        <v>189</v>
      </c>
      <c r="B190" t="s">
        <v>436</v>
      </c>
      <c r="C190" s="1">
        <v>17386</v>
      </c>
      <c r="D190" s="9">
        <f t="shared" si="35"/>
        <v>72</v>
      </c>
      <c r="E190" s="9">
        <f t="shared" si="31"/>
        <v>3</v>
      </c>
      <c r="F190" s="1">
        <v>43629</v>
      </c>
      <c r="G190" s="3">
        <v>43717</v>
      </c>
      <c r="H190" s="12">
        <f t="shared" si="32"/>
        <v>2.8666666666666667</v>
      </c>
      <c r="I190">
        <v>4</v>
      </c>
      <c r="J190">
        <v>2</v>
      </c>
      <c r="K190">
        <f t="shared" si="24"/>
        <v>6</v>
      </c>
      <c r="L190" t="b">
        <v>0</v>
      </c>
      <c r="M190" t="b">
        <v>0</v>
      </c>
      <c r="N190" t="b">
        <v>0</v>
      </c>
      <c r="O190" t="b">
        <v>0</v>
      </c>
      <c r="P190" t="b">
        <v>0</v>
      </c>
      <c r="Q190" t="b">
        <v>0</v>
      </c>
      <c r="R190" t="b">
        <v>0</v>
      </c>
      <c r="S190" t="b">
        <v>1</v>
      </c>
      <c r="T190" t="b">
        <v>0</v>
      </c>
      <c r="U190" t="s">
        <v>49</v>
      </c>
      <c r="V190" t="s">
        <v>129</v>
      </c>
      <c r="W190" t="s">
        <v>48</v>
      </c>
      <c r="X190" t="s">
        <v>102</v>
      </c>
      <c r="Y190" t="s">
        <v>89</v>
      </c>
      <c r="Z190" t="s">
        <v>203</v>
      </c>
      <c r="AA190" t="s">
        <v>51</v>
      </c>
      <c r="AC190" s="11" t="str">
        <f>IF(OR(INDEX(U190='ICD-codes-stroke'!$A$1:$A$20,)),"1",IF(OR(INDEX(U190='ICD-codes-stroke'!$A$22:$A$35,)),"2",IF(OR(INDEX(U190='ICD-codes-stroke'!$A$37:$A$64,)),"3","")))</f>
        <v>3</v>
      </c>
      <c r="AD190" s="1" t="str">
        <f>IF(COUNTIF(U190:AB190,"*"&amp;'ICD codes-diseases'!$A$15&amp;"*"),"YES",IF(COUNTIF(U190:AB190,"*"&amp;'ICD codes-diseases'!$A$16&amp;"*"),"YES",IF(COUNTIF(U190:AB190,"*"&amp;'ICD codes-diseases'!$A$17&amp;"*"),"YES",IF(COUNTIF(U190:AB190,"*"&amp;'ICD codes-diseases'!$A$18&amp;"*"),"YES",IF(COUNTIF(U190:AB190,"*"&amp;'ICD codes-diseases'!$A$19&amp;"*"),"YES",IF(COUNTIF(U190:AB190,"*"&amp;'ICD codes-diseases'!$A$20&amp;"*"),"YES",IF(COUNTIF(U190:AB190,"*"&amp;'ICD codes-diseases'!$A$21&amp;"*"),"YES",IF(COUNTIF(U190:AB190,"*"&amp;'ICD codes-diseases'!$A$22&amp;"*"),"YES",IF(COUNTIF(U190:AB190,"*"&amp;'ICD codes-diseases'!$A$23&amp;"*"),"YES",IF(COUNTIF(U190:AB190,"*"&amp;'ICD codes-diseases'!$A$24&amp;"*"),"YES",IF(COUNTIF(U190:AB190,"*"&amp;'ICD codes-diseases'!$A$25&amp;"*"),"YES",IF(COUNTIF(U190:AB190,"*"&amp;'ICD codes-diseases'!$A$26&amp;"*"),"YES",IF(COUNTIF(U190:AB190,"*"&amp;'ICD codes-diseases'!$A$27&amp;"*"),"YES",IF(COUNTIF(U190:AB190,"*"&amp;'ICD codes-diseases'!$A$28&amp;"*"),"YES",IF(COUNTIF(U190:AB190,"*"&amp;'ICD codes-diseases'!$A$29&amp;"*"),"YES",IF(COUNTIF(U190:AB190,"*"&amp;'ICD codes-diseases'!$A$30&amp;"*"),"YES","NO"))))))))))))))))</f>
        <v>NO</v>
      </c>
      <c r="AE190" s="1" t="str">
        <f>IF(COUNTIF(U190:AB190,"*"&amp;'ICD codes-diseases'!$A$92&amp;"*"),"YES","NO")</f>
        <v>YES</v>
      </c>
      <c r="AF190" s="10" t="str">
        <f>IF(COUNTIF(U190:AB190,"*"&amp;'ICD codes-diseases'!$A$34&amp;"*"),"YES",IF(COUNTIF(U190:AB190,"*"&amp;'ICD codes-diseases'!$A$35&amp;"*"),"YES",IF(COUNTIF(U190:AB190,"*"&amp;'ICD codes-diseases'!$A$36&amp;"*"),"YES",IF(COUNTIF(U190:AB190,"*"&amp;'ICD codes-diseases'!$A$37&amp;"*"),"YES",IF(COUNTIF(U190:AB190,"*"&amp;'ICD codes-diseases'!$A$38&amp;"*"),"YES",IF(COUNTIF(U190:AB190,"*"&amp;'ICD codes-diseases'!$A$39&amp;"*"),"YES","NO"))))))</f>
        <v>NO</v>
      </c>
      <c r="AG190" s="1" t="str">
        <f>IF(COUNTIF(U190:AB190,'ICD codes-diseases'!$A$113),"YES","NO")</f>
        <v>NO</v>
      </c>
      <c r="AH190" s="1" t="str">
        <f>IF(COUNTIF(U190:AB190,"*"&amp;'ICD codes-diseases'!$A$96&amp;"*"),"YES",IF(COUNTIF(U190:AB190,"*"&amp;'ICD codes-diseases'!$A$97&amp;"*"),"YES",IF(COUNTIF(U190:AB190,"*"&amp;'ICD codes-diseases'!$A$98&amp;"*"),"YES",IF(COUNTIF(U190:AB190,"*"&amp;'ICD codes-diseases'!$A$99&amp;"*"),"YES",IF(COUNTIF(U190:AB190,"*"&amp;'ICD codes-diseases'!$A$100&amp;"*"),"YES",IF(COUNTIF(U190:AB190,"*"&amp;'ICD codes-diseases'!$A$101&amp;"*"),"YES",IF(COUNTIF(U190:AB190,"*"&amp;'ICD codes-diseases'!$A$102&amp;"*"),"YES",IF(COUNTIF(U190:AB190,"*"&amp;'ICD codes-diseases'!$A$103&amp;"*"),"YES","NO"))))))))</f>
        <v>YES</v>
      </c>
      <c r="AI190" s="1" t="str">
        <f>IF(COUNTIF(U190:AB190,"*"&amp;'ICD codes-diseases'!$A$116&amp;"*"),"YES",IF(COUNTIF(U190:AB190,"*"&amp;'ICD codes-diseases'!$A$117&amp;"*"),"YES","NO"))</f>
        <v>NO</v>
      </c>
      <c r="AJ190" s="1" t="str">
        <f>IF(COUNTIF(U190:AB190,"*"&amp;'ICD codes-diseases'!$A$206&amp;"*"),"YES","NO")</f>
        <v>NO</v>
      </c>
      <c r="AK190" s="1" t="str">
        <f>IF(COUNTIF(U190:AB190,"*"&amp;'ICD codes-diseases'!$A$217&amp;"*"),"YES","NO")</f>
        <v>NO</v>
      </c>
      <c r="AL190" s="1" t="str">
        <f>IF(COUNTIF(U190:AB190,"*"&amp;'ICD codes-diseases'!$A$216&amp;"*"),"YES","NO")</f>
        <v>NO</v>
      </c>
      <c r="AM190" s="1" t="str">
        <f>IF(COUNTIF(U190:AB190,"*"&amp;'ICD codes-diseases'!$A$73&amp;"*"),"YES",IF(COUNTIF(U190:AB190,"*"&amp;'ICD codes-diseases'!$A$74&amp;"*"),"YES",IF(COUNTIF(U190:AB190,"*"&amp;'ICD codes-diseases'!$A$75&amp;"*"),"YES","NO")))</f>
        <v>YES</v>
      </c>
      <c r="AN190" s="1" t="str">
        <f>IF(COUNTIF(U190:AB190,"*"&amp;'ICD codes-diseases'!$A$76&amp;"*"),"YES",IF(COUNTIF(U190:AB190,"*"&amp;'ICD codes-diseases'!$A$77&amp;"*"),"YES",IF(COUNTIF(U190:AB190,"*"&amp;'ICD codes-diseases'!$A$78&amp;"*"),"YES","NO")))</f>
        <v>NO</v>
      </c>
      <c r="AO190" s="1" t="str">
        <f>IF(COUNTIF(U190:AB190,"*"&amp;'ICD codes-diseases'!$A$209&amp;"*"),"YES",IF(COUNTIF(U190:AB190,"*"&amp;'ICD codes-diseases'!$A$212&amp;"*"),"YES","NO"))</f>
        <v>NO</v>
      </c>
      <c r="AP190" s="1" t="str">
        <f>IF(COUNTIF(U190:AB190,"*"&amp;'ICD codes-diseases'!$A$47&amp;"*"),"YES",IF(COUNTIF(U190:AB190,"*"&amp;'ICD codes-diseases'!$A$48&amp;"*"),"YES",IF(COUNTIF(U190:AB190,"*"&amp;'ICD codes-diseases'!$A$49&amp;"*"),"YES",IF(COUNTIF(U190:AB190,"*"&amp;'ICD codes-diseases'!$A$50&amp;"*"),"YES",IF(COUNTIF(U190:AB190,"*"&amp;'ICD codes-diseases'!$A$52&amp;"*"),"YES",IF(COUNTIF(U190:AB190,"*"&amp;'ICD codes-diseases'!$A$53&amp;"*"),"YES",IF(COUNTIF(U190:AB190,"*"&amp;'ICD codes-diseases'!$A$54&amp;"*"),"YES",IF(COUNTIF(U190:AB190,"*"&amp;'ICD codes-diseases'!$A$55&amp;"*"),"YES",IF(COUNTIF(U190:AB190,"*"&amp;'ICD codes-diseases'!$A$56&amp;"*"),"YES",IF(COUNTIF(U190:AB190,"*"&amp;'ICD codes-diseases'!$A$57&amp;"*"),"YES",IF(COUNTIF(U190:AB190,"*"&amp;'ICD codes-diseases'!$A$58&amp;"*"),"YES",IF(COUNTIF(U190:AB190,"*"&amp;'ICD codes-diseases'!$A$60&amp;"*"),"YES",IF(COUNTIF(U190:AB190,"*"&amp;'ICD codes-diseases'!$A$61&amp;"*"),"YES","NO")))))))))))))</f>
        <v>YES</v>
      </c>
      <c r="AQ190" s="10" t="b">
        <f t="shared" si="25"/>
        <v>0</v>
      </c>
      <c r="AR190">
        <v>5</v>
      </c>
      <c r="AS190">
        <v>5</v>
      </c>
      <c r="AT190">
        <v>5</v>
      </c>
      <c r="AU190">
        <v>5</v>
      </c>
      <c r="AV190" t="b">
        <f t="shared" si="26"/>
        <v>0</v>
      </c>
      <c r="AW190">
        <v>0</v>
      </c>
      <c r="AX190">
        <v>53</v>
      </c>
      <c r="AY190">
        <v>20</v>
      </c>
      <c r="AZ190">
        <v>2</v>
      </c>
      <c r="BA190">
        <v>1</v>
      </c>
      <c r="BB190">
        <v>3</v>
      </c>
      <c r="BC190">
        <v>0</v>
      </c>
      <c r="BD190">
        <v>2</v>
      </c>
      <c r="BE190">
        <f t="shared" si="33"/>
        <v>2</v>
      </c>
      <c r="BF190" t="s">
        <v>37</v>
      </c>
      <c r="BG190" t="s">
        <v>38</v>
      </c>
      <c r="BH190">
        <f t="shared" si="34"/>
        <v>2</v>
      </c>
      <c r="BI190" t="s">
        <v>37</v>
      </c>
      <c r="BJ190" t="s">
        <v>38</v>
      </c>
      <c r="BK190" t="s">
        <v>37</v>
      </c>
      <c r="BL190" t="b">
        <v>1</v>
      </c>
      <c r="BM190" s="16">
        <v>4</v>
      </c>
      <c r="BN190" s="16">
        <v>4</v>
      </c>
      <c r="BO190" s="16">
        <v>4</v>
      </c>
      <c r="BP190" s="16">
        <v>4</v>
      </c>
      <c r="BQ190" s="16">
        <v>4</v>
      </c>
      <c r="BR190" s="16">
        <v>4</v>
      </c>
      <c r="BS190" s="16">
        <v>4</v>
      </c>
      <c r="BT190" s="16">
        <v>4</v>
      </c>
      <c r="BU190" s="16">
        <v>4</v>
      </c>
      <c r="BV190" s="16">
        <v>4</v>
      </c>
      <c r="BW190" s="16">
        <v>4</v>
      </c>
      <c r="BX190" s="16">
        <v>4</v>
      </c>
      <c r="BY190" s="16">
        <v>4</v>
      </c>
      <c r="BZ190" s="16">
        <v>4</v>
      </c>
      <c r="CA190" s="16">
        <v>4</v>
      </c>
      <c r="CB190" s="16">
        <v>4</v>
      </c>
      <c r="CC190" s="18">
        <v>7</v>
      </c>
      <c r="CD190" s="18">
        <v>7</v>
      </c>
      <c r="CE190" s="18">
        <v>7</v>
      </c>
      <c r="CF190" s="18">
        <v>1</v>
      </c>
      <c r="CG190" s="18">
        <v>4</v>
      </c>
      <c r="CH190" s="18">
        <v>4</v>
      </c>
      <c r="CI190" s="18">
        <v>4</v>
      </c>
      <c r="CJ190" s="18">
        <v>4</v>
      </c>
      <c r="CK190" s="18">
        <v>7</v>
      </c>
      <c r="CL190" s="18">
        <v>7</v>
      </c>
      <c r="CM190" s="18">
        <v>7</v>
      </c>
      <c r="CN190" s="18">
        <v>1</v>
      </c>
      <c r="CO190" s="18">
        <v>1</v>
      </c>
      <c r="CP190" s="18">
        <v>1</v>
      </c>
      <c r="CQ190" s="18">
        <v>4</v>
      </c>
      <c r="CR190" s="18">
        <v>4</v>
      </c>
      <c r="CS190">
        <f t="shared" si="27"/>
        <v>4</v>
      </c>
      <c r="CT190">
        <f t="shared" si="28"/>
        <v>22</v>
      </c>
      <c r="CU190">
        <f t="shared" si="29"/>
        <v>0</v>
      </c>
      <c r="CV190">
        <f t="shared" si="30"/>
        <v>26</v>
      </c>
      <c r="CW190">
        <v>2</v>
      </c>
      <c r="CX190">
        <v>0</v>
      </c>
      <c r="CY190">
        <v>4</v>
      </c>
      <c r="CZ190" t="b">
        <v>0</v>
      </c>
    </row>
    <row r="191" spans="1:104" x14ac:dyDescent="0.35">
      <c r="A191" s="10">
        <v>190</v>
      </c>
      <c r="B191" t="s">
        <v>436</v>
      </c>
      <c r="C191" s="1">
        <v>20218</v>
      </c>
      <c r="D191" s="9">
        <f t="shared" si="35"/>
        <v>64</v>
      </c>
      <c r="E191" s="9">
        <f t="shared" si="31"/>
        <v>2</v>
      </c>
      <c r="F191" s="1">
        <v>43678</v>
      </c>
      <c r="G191" s="3">
        <v>43717</v>
      </c>
      <c r="H191" s="12">
        <f t="shared" si="32"/>
        <v>1.2666666666666666</v>
      </c>
      <c r="I191">
        <v>3</v>
      </c>
      <c r="J191">
        <v>1</v>
      </c>
      <c r="K191">
        <f t="shared" si="24"/>
        <v>6</v>
      </c>
      <c r="L191" t="b">
        <v>0</v>
      </c>
      <c r="M191" t="b">
        <v>0</v>
      </c>
      <c r="N191" t="b">
        <v>0</v>
      </c>
      <c r="O191" t="b">
        <v>0</v>
      </c>
      <c r="P191" t="b">
        <v>0</v>
      </c>
      <c r="Q191" t="b">
        <v>0</v>
      </c>
      <c r="R191" t="b">
        <v>0</v>
      </c>
      <c r="S191" t="b">
        <v>1</v>
      </c>
      <c r="T191" t="b">
        <v>0</v>
      </c>
      <c r="U191" t="s">
        <v>84</v>
      </c>
      <c r="V191" t="s">
        <v>51</v>
      </c>
      <c r="W191" t="s">
        <v>79</v>
      </c>
      <c r="X191" t="s">
        <v>48</v>
      </c>
      <c r="AC191" s="11" t="str">
        <f>IF(OR(INDEX(U191='ICD-codes-stroke'!$A$1:$A$20,)),"1",IF(OR(INDEX(U191='ICD-codes-stroke'!$A$22:$A$35,)),"2",IF(OR(INDEX(U191='ICD-codes-stroke'!$A$37:$A$64,)),"3","")))</f>
        <v>2</v>
      </c>
      <c r="AD191" s="1" t="str">
        <f>IF(COUNTIF(U191:AB191,"*"&amp;'ICD codes-diseases'!$A$15&amp;"*"),"YES",IF(COUNTIF(U191:AB191,"*"&amp;'ICD codes-diseases'!$A$16&amp;"*"),"YES",IF(COUNTIF(U191:AB191,"*"&amp;'ICD codes-diseases'!$A$17&amp;"*"),"YES",IF(COUNTIF(U191:AB191,"*"&amp;'ICD codes-diseases'!$A$18&amp;"*"),"YES",IF(COUNTIF(U191:AB191,"*"&amp;'ICD codes-diseases'!$A$19&amp;"*"),"YES",IF(COUNTIF(U191:AB191,"*"&amp;'ICD codes-diseases'!$A$20&amp;"*"),"YES",IF(COUNTIF(U191:AB191,"*"&amp;'ICD codes-diseases'!$A$21&amp;"*"),"YES",IF(COUNTIF(U191:AB191,"*"&amp;'ICD codes-diseases'!$A$22&amp;"*"),"YES",IF(COUNTIF(U191:AB191,"*"&amp;'ICD codes-diseases'!$A$23&amp;"*"),"YES",IF(COUNTIF(U191:AB191,"*"&amp;'ICD codes-diseases'!$A$24&amp;"*"),"YES",IF(COUNTIF(U191:AB191,"*"&amp;'ICD codes-diseases'!$A$25&amp;"*"),"YES",IF(COUNTIF(U191:AB191,"*"&amp;'ICD codes-diseases'!$A$26&amp;"*"),"YES",IF(COUNTIF(U191:AB191,"*"&amp;'ICD codes-diseases'!$A$27&amp;"*"),"YES",IF(COUNTIF(U191:AB191,"*"&amp;'ICD codes-diseases'!$A$28&amp;"*"),"YES",IF(COUNTIF(U191:AB191,"*"&amp;'ICD codes-diseases'!$A$29&amp;"*"),"YES",IF(COUNTIF(U191:AB191,"*"&amp;'ICD codes-diseases'!$A$30&amp;"*"),"YES","NO"))))))))))))))))</f>
        <v>NO</v>
      </c>
      <c r="AE191" s="1" t="str">
        <f>IF(COUNTIF(U191:AB191,"*"&amp;'ICD codes-diseases'!$A$92&amp;"*"),"YES","NO")</f>
        <v>YES</v>
      </c>
      <c r="AF191" s="10" t="str">
        <f>IF(COUNTIF(U191:AB191,"*"&amp;'ICD codes-diseases'!$A$34&amp;"*"),"YES",IF(COUNTIF(U191:AB191,"*"&amp;'ICD codes-diseases'!$A$35&amp;"*"),"YES",IF(COUNTIF(U191:AB191,"*"&amp;'ICD codes-diseases'!$A$36&amp;"*"),"YES",IF(COUNTIF(U191:AB191,"*"&amp;'ICD codes-diseases'!$A$37&amp;"*"),"YES",IF(COUNTIF(U191:AB191,"*"&amp;'ICD codes-diseases'!$A$38&amp;"*"),"YES",IF(COUNTIF(U191:AB191,"*"&amp;'ICD codes-diseases'!$A$39&amp;"*"),"YES","NO"))))))</f>
        <v>NO</v>
      </c>
      <c r="AG191" s="1" t="str">
        <f>IF(COUNTIF(U191:AB191,'ICD codes-diseases'!$A$113),"YES","NO")</f>
        <v>NO</v>
      </c>
      <c r="AH191" s="1" t="str">
        <f>IF(COUNTIF(U191:AB191,"*"&amp;'ICD codes-diseases'!$A$96&amp;"*"),"YES",IF(COUNTIF(U191:AB191,"*"&amp;'ICD codes-diseases'!$A$97&amp;"*"),"YES",IF(COUNTIF(U191:AB191,"*"&amp;'ICD codes-diseases'!$A$98&amp;"*"),"YES",IF(COUNTIF(U191:AB191,"*"&amp;'ICD codes-diseases'!$A$99&amp;"*"),"YES",IF(COUNTIF(U191:AB191,"*"&amp;'ICD codes-diseases'!$A$100&amp;"*"),"YES",IF(COUNTIF(U191:AB191,"*"&amp;'ICD codes-diseases'!$A$101&amp;"*"),"YES",IF(COUNTIF(U191:AB191,"*"&amp;'ICD codes-diseases'!$A$102&amp;"*"),"YES",IF(COUNTIF(U191:AB191,"*"&amp;'ICD codes-diseases'!$A$103&amp;"*"),"YES","NO"))))))))</f>
        <v>NO</v>
      </c>
      <c r="AI191" s="1" t="str">
        <f>IF(COUNTIF(U191:AB191,"*"&amp;'ICD codes-diseases'!$A$116&amp;"*"),"YES",IF(COUNTIF(U191:AB191,"*"&amp;'ICD codes-diseases'!$A$117&amp;"*"),"YES","NO"))</f>
        <v>NO</v>
      </c>
      <c r="AJ191" s="1" t="str">
        <f>IF(COUNTIF(U191:AB191,"*"&amp;'ICD codes-diseases'!$A$206&amp;"*"),"YES","NO")</f>
        <v>NO</v>
      </c>
      <c r="AK191" s="1" t="str">
        <f>IF(COUNTIF(U191:AB191,"*"&amp;'ICD codes-diseases'!$A$217&amp;"*"),"YES","NO")</f>
        <v>NO</v>
      </c>
      <c r="AL191" s="1" t="str">
        <f>IF(COUNTIF(U191:AB191,"*"&amp;'ICD codes-diseases'!$A$216&amp;"*"),"YES","NO")</f>
        <v>NO</v>
      </c>
      <c r="AM191" s="1" t="str">
        <f>IF(COUNTIF(U191:AB191,"*"&amp;'ICD codes-diseases'!$A$73&amp;"*"),"YES",IF(COUNTIF(U191:AB191,"*"&amp;'ICD codes-diseases'!$A$74&amp;"*"),"YES",IF(COUNTIF(U191:AB191,"*"&amp;'ICD codes-diseases'!$A$75&amp;"*"),"YES","NO")))</f>
        <v>YES</v>
      </c>
      <c r="AN191" s="1" t="str">
        <f>IF(COUNTIF(U191:AB191,"*"&amp;'ICD codes-diseases'!$A$76&amp;"*"),"YES",IF(COUNTIF(U191:AB191,"*"&amp;'ICD codes-diseases'!$A$77&amp;"*"),"YES",IF(COUNTIF(U191:AB191,"*"&amp;'ICD codes-diseases'!$A$78&amp;"*"),"YES","NO")))</f>
        <v>NO</v>
      </c>
      <c r="AO191" s="1" t="str">
        <f>IF(COUNTIF(U191:AB191,"*"&amp;'ICD codes-diseases'!$A$209&amp;"*"),"YES",IF(COUNTIF(U191:AB191,"*"&amp;'ICD codes-diseases'!$A$212&amp;"*"),"YES","NO"))</f>
        <v>YES</v>
      </c>
      <c r="AP191" s="1" t="str">
        <f>IF(COUNTIF(U191:AB191,"*"&amp;'ICD codes-diseases'!$A$47&amp;"*"),"YES",IF(COUNTIF(U191:AB191,"*"&amp;'ICD codes-diseases'!$A$48&amp;"*"),"YES",IF(COUNTIF(U191:AB191,"*"&amp;'ICD codes-diseases'!$A$49&amp;"*"),"YES",IF(COUNTIF(U191:AB191,"*"&amp;'ICD codes-diseases'!$A$50&amp;"*"),"YES",IF(COUNTIF(U191:AB191,"*"&amp;'ICD codes-diseases'!$A$52&amp;"*"),"YES",IF(COUNTIF(U191:AB191,"*"&amp;'ICD codes-diseases'!$A$53&amp;"*"),"YES",IF(COUNTIF(U191:AB191,"*"&amp;'ICD codes-diseases'!$A$54&amp;"*"),"YES",IF(COUNTIF(U191:AB191,"*"&amp;'ICD codes-diseases'!$A$55&amp;"*"),"YES",IF(COUNTIF(U191:AB191,"*"&amp;'ICD codes-diseases'!$A$56&amp;"*"),"YES",IF(COUNTIF(U191:AB191,"*"&amp;'ICD codes-diseases'!$A$57&amp;"*"),"YES",IF(COUNTIF(U191:AB191,"*"&amp;'ICD codes-diseases'!$A$58&amp;"*"),"YES",IF(COUNTIF(U191:AB191,"*"&amp;'ICD codes-diseases'!$A$60&amp;"*"),"YES",IF(COUNTIF(U191:AB191,"*"&amp;'ICD codes-diseases'!$A$61&amp;"*"),"YES","NO")))))))))))))</f>
        <v>NO</v>
      </c>
      <c r="AQ191" s="10" t="b">
        <f t="shared" si="25"/>
        <v>1</v>
      </c>
      <c r="AR191">
        <v>0</v>
      </c>
      <c r="AS191">
        <v>5</v>
      </c>
      <c r="AT191">
        <v>5</v>
      </c>
      <c r="AU191">
        <v>5</v>
      </c>
      <c r="AV191" t="b">
        <f t="shared" si="26"/>
        <v>1</v>
      </c>
      <c r="AW191">
        <v>1</v>
      </c>
      <c r="AX191">
        <v>111</v>
      </c>
      <c r="AY191">
        <v>80</v>
      </c>
      <c r="AZ191">
        <v>2</v>
      </c>
      <c r="BA191">
        <v>3</v>
      </c>
      <c r="BB191">
        <v>5</v>
      </c>
      <c r="BC191">
        <v>0</v>
      </c>
      <c r="BD191">
        <v>2</v>
      </c>
      <c r="BE191">
        <f t="shared" si="33"/>
        <v>2</v>
      </c>
      <c r="BF191" t="s">
        <v>37</v>
      </c>
      <c r="BG191" t="s">
        <v>38</v>
      </c>
      <c r="BH191">
        <f t="shared" si="34"/>
        <v>0</v>
      </c>
      <c r="BI191" t="s">
        <v>37</v>
      </c>
      <c r="BJ191" t="s">
        <v>37</v>
      </c>
      <c r="BK191" t="s">
        <v>37</v>
      </c>
      <c r="BL191" t="b">
        <v>0</v>
      </c>
      <c r="BM191" s="16">
        <v>1</v>
      </c>
      <c r="BN191" s="16">
        <v>4</v>
      </c>
      <c r="BO191" s="16">
        <v>1</v>
      </c>
      <c r="BP191" s="16">
        <v>4</v>
      </c>
      <c r="BQ191" s="16">
        <v>1</v>
      </c>
      <c r="BR191" s="16">
        <v>4</v>
      </c>
      <c r="BS191" s="16">
        <v>4</v>
      </c>
      <c r="BT191" s="16">
        <v>8</v>
      </c>
      <c r="BU191" s="16">
        <v>1</v>
      </c>
      <c r="BV191" s="16">
        <v>4</v>
      </c>
      <c r="BW191" s="16">
        <v>4</v>
      </c>
      <c r="BX191" s="16">
        <v>4</v>
      </c>
      <c r="BY191" s="16">
        <v>4</v>
      </c>
      <c r="BZ191" s="16">
        <v>4</v>
      </c>
      <c r="CA191" s="16">
        <v>1</v>
      </c>
      <c r="CB191" s="16">
        <v>8</v>
      </c>
      <c r="CC191" s="18">
        <v>1</v>
      </c>
      <c r="CD191" s="18">
        <v>1</v>
      </c>
      <c r="CE191" s="18">
        <v>1</v>
      </c>
      <c r="CF191" s="18">
        <v>4</v>
      </c>
      <c r="CG191" s="18">
        <v>4</v>
      </c>
      <c r="CH191" s="18">
        <v>4</v>
      </c>
      <c r="CI191" s="18">
        <v>4</v>
      </c>
      <c r="CJ191" s="18">
        <v>8</v>
      </c>
      <c r="CK191" s="18">
        <v>1</v>
      </c>
      <c r="CL191" s="18">
        <v>1</v>
      </c>
      <c r="CM191" s="18">
        <v>1</v>
      </c>
      <c r="CN191" s="18">
        <v>1</v>
      </c>
      <c r="CO191" s="18">
        <v>4</v>
      </c>
      <c r="CP191" s="18">
        <v>4</v>
      </c>
      <c r="CQ191" s="18">
        <v>4</v>
      </c>
      <c r="CR191" s="18">
        <v>8</v>
      </c>
      <c r="CS191">
        <f t="shared" si="27"/>
        <v>12</v>
      </c>
      <c r="CT191">
        <f t="shared" si="28"/>
        <v>16</v>
      </c>
      <c r="CU191">
        <f t="shared" si="29"/>
        <v>0</v>
      </c>
      <c r="CV191">
        <f t="shared" si="30"/>
        <v>28</v>
      </c>
      <c r="CW191">
        <v>0</v>
      </c>
      <c r="CX191">
        <v>0</v>
      </c>
      <c r="CY191">
        <v>4</v>
      </c>
      <c r="CZ191" t="b">
        <v>1</v>
      </c>
    </row>
    <row r="192" spans="1:104" x14ac:dyDescent="0.35">
      <c r="A192" s="10">
        <v>191</v>
      </c>
      <c r="B192" t="s">
        <v>436</v>
      </c>
      <c r="C192" s="1">
        <v>20971</v>
      </c>
      <c r="D192" s="9">
        <f t="shared" si="35"/>
        <v>62</v>
      </c>
      <c r="E192" s="9">
        <f t="shared" si="31"/>
        <v>2</v>
      </c>
      <c r="F192" s="1">
        <v>43670</v>
      </c>
      <c r="G192" s="3">
        <v>43718</v>
      </c>
      <c r="H192" s="12">
        <f t="shared" si="32"/>
        <v>1.5333333333333332</v>
      </c>
      <c r="I192">
        <v>3</v>
      </c>
      <c r="J192">
        <v>1</v>
      </c>
      <c r="K192">
        <f t="shared" si="24"/>
        <v>6</v>
      </c>
      <c r="L192" t="b">
        <v>0</v>
      </c>
      <c r="M192" t="b">
        <v>0</v>
      </c>
      <c r="N192" t="b">
        <v>0</v>
      </c>
      <c r="O192" t="b">
        <v>0</v>
      </c>
      <c r="P192" t="b">
        <v>0</v>
      </c>
      <c r="Q192" t="b">
        <v>0</v>
      </c>
      <c r="R192" t="b">
        <v>0</v>
      </c>
      <c r="S192" t="b">
        <v>1</v>
      </c>
      <c r="T192" t="b">
        <v>0</v>
      </c>
      <c r="U192" t="s">
        <v>82</v>
      </c>
      <c r="V192" t="s">
        <v>51</v>
      </c>
      <c r="W192" t="s">
        <v>85</v>
      </c>
      <c r="X192" t="s">
        <v>83</v>
      </c>
      <c r="Y192" t="s">
        <v>66</v>
      </c>
      <c r="AC192" s="11" t="str">
        <f>IF(OR(INDEX(U192='ICD-codes-stroke'!$A$1:$A$20,)),"1",IF(OR(INDEX(U192='ICD-codes-stroke'!$A$22:$A$35,)),"2",IF(OR(INDEX(U192='ICD-codes-stroke'!$A$37:$A$64,)),"3","")))</f>
        <v>3</v>
      </c>
      <c r="AD192" s="1" t="str">
        <f>IF(COUNTIF(U192:AB192,"*"&amp;'ICD codes-diseases'!$A$15&amp;"*"),"YES",IF(COUNTIF(U192:AB192,"*"&amp;'ICD codes-diseases'!$A$16&amp;"*"),"YES",IF(COUNTIF(U192:AB192,"*"&amp;'ICD codes-diseases'!$A$17&amp;"*"),"YES",IF(COUNTIF(U192:AB192,"*"&amp;'ICD codes-diseases'!$A$18&amp;"*"),"YES",IF(COUNTIF(U192:AB192,"*"&amp;'ICD codes-diseases'!$A$19&amp;"*"),"YES",IF(COUNTIF(U192:AB192,"*"&amp;'ICD codes-diseases'!$A$20&amp;"*"),"YES",IF(COUNTIF(U192:AB192,"*"&amp;'ICD codes-diseases'!$A$21&amp;"*"),"YES",IF(COUNTIF(U192:AB192,"*"&amp;'ICD codes-diseases'!$A$22&amp;"*"),"YES",IF(COUNTIF(U192:AB192,"*"&amp;'ICD codes-diseases'!$A$23&amp;"*"),"YES",IF(COUNTIF(U192:AB192,"*"&amp;'ICD codes-diseases'!$A$24&amp;"*"),"YES",IF(COUNTIF(U192:AB192,"*"&amp;'ICD codes-diseases'!$A$25&amp;"*"),"YES",IF(COUNTIF(U192:AB192,"*"&amp;'ICD codes-diseases'!$A$26&amp;"*"),"YES",IF(COUNTIF(U192:AB192,"*"&amp;'ICD codes-diseases'!$A$27&amp;"*"),"YES",IF(COUNTIF(U192:AB192,"*"&amp;'ICD codes-diseases'!$A$28&amp;"*"),"YES",IF(COUNTIF(U192:AB192,"*"&amp;'ICD codes-diseases'!$A$29&amp;"*"),"YES",IF(COUNTIF(U192:AB192,"*"&amp;'ICD codes-diseases'!$A$30&amp;"*"),"YES","NO"))))))))))))))))</f>
        <v>NO</v>
      </c>
      <c r="AE192" s="1" t="str">
        <f>IF(COUNTIF(U192:AB192,"*"&amp;'ICD codes-diseases'!$A$92&amp;"*"),"YES","NO")</f>
        <v>NO</v>
      </c>
      <c r="AF192" s="10" t="str">
        <f>IF(COUNTIF(U192:AB192,"*"&amp;'ICD codes-diseases'!$A$34&amp;"*"),"YES",IF(COUNTIF(U192:AB192,"*"&amp;'ICD codes-diseases'!$A$35&amp;"*"),"YES",IF(COUNTIF(U192:AB192,"*"&amp;'ICD codes-diseases'!$A$36&amp;"*"),"YES",IF(COUNTIF(U192:AB192,"*"&amp;'ICD codes-diseases'!$A$37&amp;"*"),"YES",IF(COUNTIF(U192:AB192,"*"&amp;'ICD codes-diseases'!$A$38&amp;"*"),"YES",IF(COUNTIF(U192:AB192,"*"&amp;'ICD codes-diseases'!$A$39&amp;"*"),"YES","NO"))))))</f>
        <v>YES</v>
      </c>
      <c r="AG192" s="1" t="str">
        <f>IF(COUNTIF(U192:AB192,'ICD codes-diseases'!$A$113),"YES","NO")</f>
        <v>NO</v>
      </c>
      <c r="AH192" s="1" t="str">
        <f>IF(COUNTIF(U192:AB192,"*"&amp;'ICD codes-diseases'!$A$96&amp;"*"),"YES",IF(COUNTIF(U192:AB192,"*"&amp;'ICD codes-diseases'!$A$97&amp;"*"),"YES",IF(COUNTIF(U192:AB192,"*"&amp;'ICD codes-diseases'!$A$98&amp;"*"),"YES",IF(COUNTIF(U192:AB192,"*"&amp;'ICD codes-diseases'!$A$99&amp;"*"),"YES",IF(COUNTIF(U192:AB192,"*"&amp;'ICD codes-diseases'!$A$100&amp;"*"),"YES",IF(COUNTIF(U192:AB192,"*"&amp;'ICD codes-diseases'!$A$101&amp;"*"),"YES",IF(COUNTIF(U192:AB192,"*"&amp;'ICD codes-diseases'!$A$102&amp;"*"),"YES",IF(COUNTIF(U192:AB192,"*"&amp;'ICD codes-diseases'!$A$103&amp;"*"),"YES","NO"))))))))</f>
        <v>NO</v>
      </c>
      <c r="AI192" s="1" t="str">
        <f>IF(COUNTIF(U192:AB192,"*"&amp;'ICD codes-diseases'!$A$116&amp;"*"),"YES",IF(COUNTIF(U192:AB192,"*"&amp;'ICD codes-diseases'!$A$117&amp;"*"),"YES","NO"))</f>
        <v>NO</v>
      </c>
      <c r="AJ192" s="1" t="str">
        <f>IF(COUNTIF(U192:AB192,"*"&amp;'ICD codes-diseases'!$A$206&amp;"*"),"YES","NO")</f>
        <v>NO</v>
      </c>
      <c r="AK192" s="1" t="str">
        <f>IF(COUNTIF(U192:AB192,"*"&amp;'ICD codes-diseases'!$A$217&amp;"*"),"YES","NO")</f>
        <v>NO</v>
      </c>
      <c r="AL192" s="1" t="str">
        <f>IF(COUNTIF(U192:AB192,"*"&amp;'ICD codes-diseases'!$A$216&amp;"*"),"YES","NO")</f>
        <v>NO</v>
      </c>
      <c r="AM192" s="1" t="str">
        <f>IF(COUNTIF(U192:AB192,"*"&amp;'ICD codes-diseases'!$A$73&amp;"*"),"YES",IF(COUNTIF(U192:AB192,"*"&amp;'ICD codes-diseases'!$A$74&amp;"*"),"YES",IF(COUNTIF(U192:AB192,"*"&amp;'ICD codes-diseases'!$A$75&amp;"*"),"YES","NO")))</f>
        <v>YES</v>
      </c>
      <c r="AN192" s="1" t="str">
        <f>IF(COUNTIF(U192:AB192,"*"&amp;'ICD codes-diseases'!$A$76&amp;"*"),"YES",IF(COUNTIF(U192:AB192,"*"&amp;'ICD codes-diseases'!$A$77&amp;"*"),"YES",IF(COUNTIF(U192:AB192,"*"&amp;'ICD codes-diseases'!$A$78&amp;"*"),"YES","NO")))</f>
        <v>NO</v>
      </c>
      <c r="AO192" s="1" t="str">
        <f>IF(COUNTIF(U192:AB192,"*"&amp;'ICD codes-diseases'!$A$209&amp;"*"),"YES",IF(COUNTIF(U192:AB192,"*"&amp;'ICD codes-diseases'!$A$212&amp;"*"),"YES","NO"))</f>
        <v>NO</v>
      </c>
      <c r="AP192" s="1" t="str">
        <f>IF(COUNTIF(U192:AB192,"*"&amp;'ICD codes-diseases'!$A$47&amp;"*"),"YES",IF(COUNTIF(U192:AB192,"*"&amp;'ICD codes-diseases'!$A$48&amp;"*"),"YES",IF(COUNTIF(U192:AB192,"*"&amp;'ICD codes-diseases'!$A$49&amp;"*"),"YES",IF(COUNTIF(U192:AB192,"*"&amp;'ICD codes-diseases'!$A$50&amp;"*"),"YES",IF(COUNTIF(U192:AB192,"*"&amp;'ICD codes-diseases'!$A$52&amp;"*"),"YES",IF(COUNTIF(U192:AB192,"*"&amp;'ICD codes-diseases'!$A$53&amp;"*"),"YES",IF(COUNTIF(U192:AB192,"*"&amp;'ICD codes-diseases'!$A$54&amp;"*"),"YES",IF(COUNTIF(U192:AB192,"*"&amp;'ICD codes-diseases'!$A$55&amp;"*"),"YES",IF(COUNTIF(U192:AB192,"*"&amp;'ICD codes-diseases'!$A$56&amp;"*"),"YES",IF(COUNTIF(U192:AB192,"*"&amp;'ICD codes-diseases'!$A$57&amp;"*"),"YES",IF(COUNTIF(U192:AB192,"*"&amp;'ICD codes-diseases'!$A$58&amp;"*"),"YES",IF(COUNTIF(U192:AB192,"*"&amp;'ICD codes-diseases'!$A$60&amp;"*"),"YES",IF(COUNTIF(U192:AB192,"*"&amp;'ICD codes-diseases'!$A$61&amp;"*"),"YES","NO")))))))))))))</f>
        <v>NO</v>
      </c>
      <c r="AQ192" s="10" t="b">
        <f t="shared" si="25"/>
        <v>1</v>
      </c>
      <c r="AR192">
        <v>5</v>
      </c>
      <c r="AS192">
        <v>0</v>
      </c>
      <c r="AT192">
        <v>5</v>
      </c>
      <c r="AU192">
        <v>5</v>
      </c>
      <c r="AV192" t="b">
        <f t="shared" si="26"/>
        <v>1</v>
      </c>
      <c r="AW192">
        <v>1</v>
      </c>
      <c r="AX192">
        <v>57</v>
      </c>
      <c r="AY192">
        <v>60</v>
      </c>
      <c r="AZ192">
        <v>3</v>
      </c>
      <c r="BA192">
        <v>3</v>
      </c>
      <c r="BB192">
        <v>5</v>
      </c>
      <c r="BC192">
        <v>0</v>
      </c>
      <c r="BD192">
        <v>2</v>
      </c>
      <c r="BE192">
        <f t="shared" si="33"/>
        <v>0</v>
      </c>
      <c r="BF192" t="s">
        <v>37</v>
      </c>
      <c r="BG192" t="s">
        <v>37</v>
      </c>
      <c r="BH192">
        <f t="shared" si="34"/>
        <v>0</v>
      </c>
      <c r="BI192" t="s">
        <v>37</v>
      </c>
      <c r="BJ192" t="s">
        <v>37</v>
      </c>
      <c r="BK192" t="s">
        <v>37</v>
      </c>
      <c r="BL192" t="b">
        <v>0</v>
      </c>
      <c r="BM192" s="16">
        <v>4</v>
      </c>
      <c r="BN192" s="16">
        <v>4</v>
      </c>
      <c r="BO192" s="16">
        <v>4</v>
      </c>
      <c r="BP192" s="16">
        <v>4</v>
      </c>
      <c r="BQ192" s="16">
        <v>4</v>
      </c>
      <c r="BR192" s="16">
        <v>4</v>
      </c>
      <c r="BS192" s="16">
        <v>4</v>
      </c>
      <c r="BT192" s="16">
        <v>4</v>
      </c>
      <c r="BU192" s="16">
        <v>4</v>
      </c>
      <c r="BV192" s="16">
        <v>4</v>
      </c>
      <c r="BW192" s="16">
        <v>4</v>
      </c>
      <c r="BX192" s="16">
        <v>4</v>
      </c>
      <c r="BY192" s="16">
        <v>4</v>
      </c>
      <c r="BZ192" s="16">
        <v>4</v>
      </c>
      <c r="CA192" s="16">
        <v>4</v>
      </c>
      <c r="CB192" s="16">
        <v>4</v>
      </c>
      <c r="CC192" s="18">
        <v>4</v>
      </c>
      <c r="CD192" s="18">
        <v>4</v>
      </c>
      <c r="CE192" s="18">
        <v>4</v>
      </c>
      <c r="CF192" s="18">
        <v>4</v>
      </c>
      <c r="CG192" s="18">
        <v>4</v>
      </c>
      <c r="CH192" s="18">
        <v>4</v>
      </c>
      <c r="CI192" s="18">
        <v>4</v>
      </c>
      <c r="CJ192" s="18">
        <v>4</v>
      </c>
      <c r="CK192" s="18">
        <v>4</v>
      </c>
      <c r="CL192" s="18">
        <v>4</v>
      </c>
      <c r="CM192" s="18">
        <v>4</v>
      </c>
      <c r="CN192" s="18">
        <v>4</v>
      </c>
      <c r="CO192" s="18">
        <v>4</v>
      </c>
      <c r="CP192" s="18">
        <v>4</v>
      </c>
      <c r="CQ192" s="18">
        <v>4</v>
      </c>
      <c r="CR192" s="18">
        <v>4</v>
      </c>
      <c r="CS192">
        <f t="shared" si="27"/>
        <v>0</v>
      </c>
      <c r="CT192">
        <f t="shared" si="28"/>
        <v>32</v>
      </c>
      <c r="CU192">
        <f t="shared" si="29"/>
        <v>0</v>
      </c>
      <c r="CV192">
        <f t="shared" si="30"/>
        <v>32</v>
      </c>
      <c r="CW192">
        <v>0</v>
      </c>
      <c r="CX192">
        <v>0</v>
      </c>
      <c r="CY192">
        <v>4</v>
      </c>
      <c r="CZ192" t="b">
        <v>1</v>
      </c>
    </row>
    <row r="193" spans="1:104" x14ac:dyDescent="0.35">
      <c r="A193" s="10">
        <v>192</v>
      </c>
      <c r="B193" t="s">
        <v>436</v>
      </c>
      <c r="C193" s="1">
        <v>23345</v>
      </c>
      <c r="D193" s="9">
        <f t="shared" si="35"/>
        <v>55</v>
      </c>
      <c r="E193" s="9">
        <f t="shared" si="31"/>
        <v>2</v>
      </c>
      <c r="F193" s="1">
        <v>43243</v>
      </c>
      <c r="G193" s="3">
        <v>43718</v>
      </c>
      <c r="H193" s="12">
        <f t="shared" si="32"/>
        <v>15.566666666666666</v>
      </c>
      <c r="I193">
        <v>3</v>
      </c>
      <c r="J193">
        <v>2</v>
      </c>
      <c r="K193">
        <f t="shared" si="24"/>
        <v>7</v>
      </c>
      <c r="L193" t="b">
        <v>0</v>
      </c>
      <c r="M193" t="b">
        <v>0</v>
      </c>
      <c r="N193" t="b">
        <v>0</v>
      </c>
      <c r="O193" t="b">
        <v>0</v>
      </c>
      <c r="P193" t="b">
        <v>0</v>
      </c>
      <c r="Q193" t="b">
        <v>0</v>
      </c>
      <c r="R193" t="b">
        <v>0</v>
      </c>
      <c r="S193" t="b">
        <v>0</v>
      </c>
      <c r="T193" t="b">
        <v>1</v>
      </c>
      <c r="U193" t="s">
        <v>41</v>
      </c>
      <c r="V193" t="s">
        <v>49</v>
      </c>
      <c r="W193" t="s">
        <v>43</v>
      </c>
      <c r="X193" t="s">
        <v>46</v>
      </c>
      <c r="Y193" t="s">
        <v>347</v>
      </c>
      <c r="AC193" s="11" t="str">
        <f>IF(OR(INDEX(U193='ICD-codes-stroke'!$A$1:$A$20,)),"1",IF(OR(INDEX(U193='ICD-codes-stroke'!$A$22:$A$35,)),"2",IF(OR(INDEX(U193='ICD-codes-stroke'!$A$37:$A$64,)),"3","")))</f>
        <v>3</v>
      </c>
      <c r="AD193" s="1" t="str">
        <f>IF(COUNTIF(U193:AB193,"*"&amp;'ICD codes-diseases'!$A$15&amp;"*"),"YES",IF(COUNTIF(U193:AB193,"*"&amp;'ICD codes-diseases'!$A$16&amp;"*"),"YES",IF(COUNTIF(U193:AB193,"*"&amp;'ICD codes-diseases'!$A$17&amp;"*"),"YES",IF(COUNTIF(U193:AB193,"*"&amp;'ICD codes-diseases'!$A$18&amp;"*"),"YES",IF(COUNTIF(U193:AB193,"*"&amp;'ICD codes-diseases'!$A$19&amp;"*"),"YES",IF(COUNTIF(U193:AB193,"*"&amp;'ICD codes-diseases'!$A$20&amp;"*"),"YES",IF(COUNTIF(U193:AB193,"*"&amp;'ICD codes-diseases'!$A$21&amp;"*"),"YES",IF(COUNTIF(U193:AB193,"*"&amp;'ICD codes-diseases'!$A$22&amp;"*"),"YES",IF(COUNTIF(U193:AB193,"*"&amp;'ICD codes-diseases'!$A$23&amp;"*"),"YES",IF(COUNTIF(U193:AB193,"*"&amp;'ICD codes-diseases'!$A$24&amp;"*"),"YES",IF(COUNTIF(U193:AB193,"*"&amp;'ICD codes-diseases'!$A$25&amp;"*"),"YES",IF(COUNTIF(U193:AB193,"*"&amp;'ICD codes-diseases'!$A$26&amp;"*"),"YES",IF(COUNTIF(U193:AB193,"*"&amp;'ICD codes-diseases'!$A$27&amp;"*"),"YES",IF(COUNTIF(U193:AB193,"*"&amp;'ICD codes-diseases'!$A$28&amp;"*"),"YES",IF(COUNTIF(U193:AB193,"*"&amp;'ICD codes-diseases'!$A$29&amp;"*"),"YES",IF(COUNTIF(U193:AB193,"*"&amp;'ICD codes-diseases'!$A$30&amp;"*"),"YES","NO"))))))))))))))))</f>
        <v>NO</v>
      </c>
      <c r="AE193" s="1" t="str">
        <f>IF(COUNTIF(U193:AB193,"*"&amp;'ICD codes-diseases'!$A$92&amp;"*"),"YES","NO")</f>
        <v>NO</v>
      </c>
      <c r="AF193" s="10" t="str">
        <f>IF(COUNTIF(U193:AB193,"*"&amp;'ICD codes-diseases'!$A$34&amp;"*"),"YES",IF(COUNTIF(U193:AB193,"*"&amp;'ICD codes-diseases'!$A$35&amp;"*"),"YES",IF(COUNTIF(U193:AB193,"*"&amp;'ICD codes-diseases'!$A$36&amp;"*"),"YES",IF(COUNTIF(U193:AB193,"*"&amp;'ICD codes-diseases'!$A$37&amp;"*"),"YES",IF(COUNTIF(U193:AB193,"*"&amp;'ICD codes-diseases'!$A$38&amp;"*"),"YES",IF(COUNTIF(U193:AB193,"*"&amp;'ICD codes-diseases'!$A$39&amp;"*"),"YES","NO"))))))</f>
        <v>NO</v>
      </c>
      <c r="AG193" s="1" t="str">
        <f>IF(COUNTIF(U193:AB193,'ICD codes-diseases'!$A$113),"YES","NO")</f>
        <v>NO</v>
      </c>
      <c r="AH193" s="1" t="str">
        <f>IF(COUNTIF(U193:AB193,"*"&amp;'ICD codes-diseases'!$A$96&amp;"*"),"YES",IF(COUNTIF(U193:AB193,"*"&amp;'ICD codes-diseases'!$A$97&amp;"*"),"YES",IF(COUNTIF(U193:AB193,"*"&amp;'ICD codes-diseases'!$A$98&amp;"*"),"YES",IF(COUNTIF(U193:AB193,"*"&amp;'ICD codes-diseases'!$A$99&amp;"*"),"YES",IF(COUNTIF(U193:AB193,"*"&amp;'ICD codes-diseases'!$A$100&amp;"*"),"YES",IF(COUNTIF(U193:AB193,"*"&amp;'ICD codes-diseases'!$A$101&amp;"*"),"YES",IF(COUNTIF(U193:AB193,"*"&amp;'ICD codes-diseases'!$A$102&amp;"*"),"YES",IF(COUNTIF(U193:AB193,"*"&amp;'ICD codes-diseases'!$A$103&amp;"*"),"YES","NO"))))))))</f>
        <v>NO</v>
      </c>
      <c r="AI193" s="1" t="str">
        <f>IF(COUNTIF(U193:AB193,"*"&amp;'ICD codes-diseases'!$A$116&amp;"*"),"YES",IF(COUNTIF(U193:AB193,"*"&amp;'ICD codes-diseases'!$A$117&amp;"*"),"YES","NO"))</f>
        <v>NO</v>
      </c>
      <c r="AJ193" s="1" t="str">
        <f>IF(COUNTIF(U193:AB193,"*"&amp;'ICD codes-diseases'!$A$206&amp;"*"),"YES","NO")</f>
        <v>NO</v>
      </c>
      <c r="AK193" s="1" t="str">
        <f>IF(COUNTIF(U193:AB193,"*"&amp;'ICD codes-diseases'!$A$217&amp;"*"),"YES","NO")</f>
        <v>NO</v>
      </c>
      <c r="AL193" s="1" t="str">
        <f>IF(COUNTIF(U193:AB193,"*"&amp;'ICD codes-diseases'!$A$216&amp;"*"),"YES","NO")</f>
        <v>NO</v>
      </c>
      <c r="AM193" s="1" t="str">
        <f>IF(COUNTIF(U193:AB193,"*"&amp;'ICD codes-diseases'!$A$73&amp;"*"),"YES",IF(COUNTIF(U193:AB193,"*"&amp;'ICD codes-diseases'!$A$74&amp;"*"),"YES",IF(COUNTIF(U193:AB193,"*"&amp;'ICD codes-diseases'!$A$75&amp;"*"),"YES","NO")))</f>
        <v>YES</v>
      </c>
      <c r="AN193" s="1" t="str">
        <f>IF(COUNTIF(U193:AB193,"*"&amp;'ICD codes-diseases'!$A$76&amp;"*"),"YES",IF(COUNTIF(U193:AB193,"*"&amp;'ICD codes-diseases'!$A$77&amp;"*"),"YES",IF(COUNTIF(U193:AB193,"*"&amp;'ICD codes-diseases'!$A$78&amp;"*"),"YES","NO")))</f>
        <v>NO</v>
      </c>
      <c r="AO193" s="1" t="str">
        <f>IF(COUNTIF(U193:AB193,"*"&amp;'ICD codes-diseases'!$A$209&amp;"*"),"YES",IF(COUNTIF(U193:AB193,"*"&amp;'ICD codes-diseases'!$A$212&amp;"*"),"YES","NO"))</f>
        <v>NO</v>
      </c>
      <c r="AP193" s="1" t="str">
        <f>IF(COUNTIF(U193:AB193,"*"&amp;'ICD codes-diseases'!$A$47&amp;"*"),"YES",IF(COUNTIF(U193:AB193,"*"&amp;'ICD codes-diseases'!$A$48&amp;"*"),"YES",IF(COUNTIF(U193:AB193,"*"&amp;'ICD codes-diseases'!$A$49&amp;"*"),"YES",IF(COUNTIF(U193:AB193,"*"&amp;'ICD codes-diseases'!$A$50&amp;"*"),"YES",IF(COUNTIF(U193:AB193,"*"&amp;'ICD codes-diseases'!$A$52&amp;"*"),"YES",IF(COUNTIF(U193:AB193,"*"&amp;'ICD codes-diseases'!$A$53&amp;"*"),"YES",IF(COUNTIF(U193:AB193,"*"&amp;'ICD codes-diseases'!$A$54&amp;"*"),"YES",IF(COUNTIF(U193:AB193,"*"&amp;'ICD codes-diseases'!$A$55&amp;"*"),"YES",IF(COUNTIF(U193:AB193,"*"&amp;'ICD codes-diseases'!$A$56&amp;"*"),"YES",IF(COUNTIF(U193:AB193,"*"&amp;'ICD codes-diseases'!$A$57&amp;"*"),"YES",IF(COUNTIF(U193:AB193,"*"&amp;'ICD codes-diseases'!$A$58&amp;"*"),"YES",IF(COUNTIF(U193:AB193,"*"&amp;'ICD codes-diseases'!$A$60&amp;"*"),"YES",IF(COUNTIF(U193:AB193,"*"&amp;'ICD codes-diseases'!$A$61&amp;"*"),"YES","NO")))))))))))))</f>
        <v>NO</v>
      </c>
      <c r="AQ193" s="10" t="b">
        <f t="shared" si="25"/>
        <v>0</v>
      </c>
      <c r="AR193">
        <v>5</v>
      </c>
      <c r="AS193">
        <v>5</v>
      </c>
      <c r="AT193">
        <v>5</v>
      </c>
      <c r="AU193">
        <v>5</v>
      </c>
      <c r="AV193" t="b">
        <f t="shared" si="26"/>
        <v>0</v>
      </c>
      <c r="AW193">
        <v>0</v>
      </c>
      <c r="AX193">
        <v>108</v>
      </c>
      <c r="AY193">
        <v>100</v>
      </c>
      <c r="AZ193">
        <v>0</v>
      </c>
      <c r="BA193">
        <v>3</v>
      </c>
      <c r="BB193">
        <v>3</v>
      </c>
      <c r="BC193">
        <v>0</v>
      </c>
      <c r="BD193">
        <v>1</v>
      </c>
      <c r="BE193">
        <f t="shared" si="33"/>
        <v>2</v>
      </c>
      <c r="BF193" t="s">
        <v>37</v>
      </c>
      <c r="BG193" t="s">
        <v>38</v>
      </c>
      <c r="BH193">
        <f t="shared" si="34"/>
        <v>2</v>
      </c>
      <c r="BI193" t="s">
        <v>37</v>
      </c>
      <c r="BJ193" t="s">
        <v>38</v>
      </c>
      <c r="BK193" t="s">
        <v>37</v>
      </c>
      <c r="BL193" t="b">
        <v>0</v>
      </c>
      <c r="BM193" s="16">
        <v>0</v>
      </c>
      <c r="BN193" s="16">
        <v>0</v>
      </c>
      <c r="BO193" s="16">
        <v>7</v>
      </c>
      <c r="BP193" s="16">
        <v>4</v>
      </c>
      <c r="BQ193" s="16">
        <v>4</v>
      </c>
      <c r="BR193" s="16">
        <v>4</v>
      </c>
      <c r="BS193" s="16">
        <v>7</v>
      </c>
      <c r="BT193" s="16">
        <v>0</v>
      </c>
      <c r="BU193" s="16">
        <v>3</v>
      </c>
      <c r="BV193" s="16">
        <v>0</v>
      </c>
      <c r="BW193" s="16">
        <v>0</v>
      </c>
      <c r="BX193" s="16">
        <v>0</v>
      </c>
      <c r="BY193" s="16">
        <v>7</v>
      </c>
      <c r="BZ193" s="16">
        <v>4</v>
      </c>
      <c r="CA193" s="16">
        <v>7</v>
      </c>
      <c r="CB193" s="16">
        <v>1</v>
      </c>
      <c r="CC193" s="18">
        <v>0</v>
      </c>
      <c r="CD193" s="18">
        <v>0</v>
      </c>
      <c r="CE193" s="18">
        <v>7</v>
      </c>
      <c r="CF193" s="18">
        <v>4</v>
      </c>
      <c r="CG193" s="18">
        <v>4</v>
      </c>
      <c r="CH193" s="18">
        <v>4</v>
      </c>
      <c r="CI193" s="18">
        <v>4</v>
      </c>
      <c r="CJ193" s="18">
        <v>7</v>
      </c>
      <c r="CK193" s="18">
        <v>0</v>
      </c>
      <c r="CL193" s="18">
        <v>0</v>
      </c>
      <c r="CM193" s="18">
        <v>0</v>
      </c>
      <c r="CN193" s="18">
        <v>0</v>
      </c>
      <c r="CO193" s="18">
        <v>3</v>
      </c>
      <c r="CP193" s="18">
        <v>7</v>
      </c>
      <c r="CQ193" s="18">
        <v>0</v>
      </c>
      <c r="CR193" s="18">
        <v>0</v>
      </c>
      <c r="CS193">
        <f t="shared" si="27"/>
        <v>1</v>
      </c>
      <c r="CT193">
        <f t="shared" si="28"/>
        <v>8</v>
      </c>
      <c r="CU193">
        <f t="shared" si="29"/>
        <v>2</v>
      </c>
      <c r="CV193">
        <f t="shared" si="30"/>
        <v>11</v>
      </c>
      <c r="CW193">
        <v>0</v>
      </c>
      <c r="CX193">
        <v>0</v>
      </c>
      <c r="CY193">
        <v>2</v>
      </c>
      <c r="CZ193" t="b">
        <v>1</v>
      </c>
    </row>
    <row r="194" spans="1:104" x14ac:dyDescent="0.35">
      <c r="A194" s="10">
        <v>193</v>
      </c>
      <c r="B194" t="s">
        <v>436</v>
      </c>
      <c r="C194" s="1">
        <v>22673</v>
      </c>
      <c r="D194" s="9">
        <f t="shared" si="35"/>
        <v>57</v>
      </c>
      <c r="E194" s="9">
        <f t="shared" si="31"/>
        <v>2</v>
      </c>
      <c r="F194" s="1">
        <v>43656</v>
      </c>
      <c r="G194" s="3">
        <v>43718</v>
      </c>
      <c r="H194" s="12">
        <f t="shared" si="32"/>
        <v>2</v>
      </c>
      <c r="I194">
        <v>3</v>
      </c>
      <c r="J194">
        <v>2</v>
      </c>
      <c r="K194">
        <f t="shared" ref="K194:K257" si="36">IF(L194=TRUE,1,IF(M194=TRUE,2,IF(N194=TRUE,0,IF(O194=TRUE,0,IF(P194=TRUE,3,IF(Q194=TRUE,4,IF(R194=TRUE,5,IF(S194=TRUE,6,IF(T194=TRUE,7,)))))))))</f>
        <v>1</v>
      </c>
      <c r="L194" t="b">
        <v>1</v>
      </c>
      <c r="M194" t="b">
        <v>0</v>
      </c>
      <c r="N194" t="b">
        <v>0</v>
      </c>
      <c r="O194" t="b">
        <v>0</v>
      </c>
      <c r="P194" t="b">
        <v>0</v>
      </c>
      <c r="Q194" t="b">
        <v>0</v>
      </c>
      <c r="R194" t="b">
        <v>0</v>
      </c>
      <c r="S194" t="b">
        <v>0</v>
      </c>
      <c r="T194" t="b">
        <v>0</v>
      </c>
      <c r="U194" t="s">
        <v>82</v>
      </c>
      <c r="V194" t="s">
        <v>137</v>
      </c>
      <c r="W194" t="s">
        <v>51</v>
      </c>
      <c r="X194" t="s">
        <v>85</v>
      </c>
      <c r="Y194" t="s">
        <v>209</v>
      </c>
      <c r="AC194" s="11" t="str">
        <f>IF(OR(INDEX(U194='ICD-codes-stroke'!$A$1:$A$20,)),"1",IF(OR(INDEX(U194='ICD-codes-stroke'!$A$22:$A$35,)),"2",IF(OR(INDEX(U194='ICD-codes-stroke'!$A$37:$A$64,)),"3","")))</f>
        <v>3</v>
      </c>
      <c r="AD194" s="1" t="str">
        <f>IF(COUNTIF(U194:AB194,"*"&amp;'ICD codes-diseases'!$A$15&amp;"*"),"YES",IF(COUNTIF(U194:AB194,"*"&amp;'ICD codes-diseases'!$A$16&amp;"*"),"YES",IF(COUNTIF(U194:AB194,"*"&amp;'ICD codes-diseases'!$A$17&amp;"*"),"YES",IF(COUNTIF(U194:AB194,"*"&amp;'ICD codes-diseases'!$A$18&amp;"*"),"YES",IF(COUNTIF(U194:AB194,"*"&amp;'ICD codes-diseases'!$A$19&amp;"*"),"YES",IF(COUNTIF(U194:AB194,"*"&amp;'ICD codes-diseases'!$A$20&amp;"*"),"YES",IF(COUNTIF(U194:AB194,"*"&amp;'ICD codes-diseases'!$A$21&amp;"*"),"YES",IF(COUNTIF(U194:AB194,"*"&amp;'ICD codes-diseases'!$A$22&amp;"*"),"YES",IF(COUNTIF(U194:AB194,"*"&amp;'ICD codes-diseases'!$A$23&amp;"*"),"YES",IF(COUNTIF(U194:AB194,"*"&amp;'ICD codes-diseases'!$A$24&amp;"*"),"YES",IF(COUNTIF(U194:AB194,"*"&amp;'ICD codes-diseases'!$A$25&amp;"*"),"YES",IF(COUNTIF(U194:AB194,"*"&amp;'ICD codes-diseases'!$A$26&amp;"*"),"YES",IF(COUNTIF(U194:AB194,"*"&amp;'ICD codes-diseases'!$A$27&amp;"*"),"YES",IF(COUNTIF(U194:AB194,"*"&amp;'ICD codes-diseases'!$A$28&amp;"*"),"YES",IF(COUNTIF(U194:AB194,"*"&amp;'ICD codes-diseases'!$A$29&amp;"*"),"YES",IF(COUNTIF(U194:AB194,"*"&amp;'ICD codes-diseases'!$A$30&amp;"*"),"YES","NO"))))))))))))))))</f>
        <v>NO</v>
      </c>
      <c r="AE194" s="1" t="str">
        <f>IF(COUNTIF(U194:AB194,"*"&amp;'ICD codes-diseases'!$A$92&amp;"*"),"YES","NO")</f>
        <v>NO</v>
      </c>
      <c r="AF194" s="10" t="str">
        <f>IF(COUNTIF(U194:AB194,"*"&amp;'ICD codes-diseases'!$A$34&amp;"*"),"YES",IF(COUNTIF(U194:AB194,"*"&amp;'ICD codes-diseases'!$A$35&amp;"*"),"YES",IF(COUNTIF(U194:AB194,"*"&amp;'ICD codes-diseases'!$A$36&amp;"*"),"YES",IF(COUNTIF(U194:AB194,"*"&amp;'ICD codes-diseases'!$A$37&amp;"*"),"YES",IF(COUNTIF(U194:AB194,"*"&amp;'ICD codes-diseases'!$A$38&amp;"*"),"YES",IF(COUNTIF(U194:AB194,"*"&amp;'ICD codes-diseases'!$A$39&amp;"*"),"YES","NO"))))))</f>
        <v>YES</v>
      </c>
      <c r="AG194" s="1" t="str">
        <f>IF(COUNTIF(U194:AB194,'ICD codes-diseases'!$A$113),"YES","NO")</f>
        <v>NO</v>
      </c>
      <c r="AH194" s="1" t="str">
        <f>IF(COUNTIF(U194:AB194,"*"&amp;'ICD codes-diseases'!$A$96&amp;"*"),"YES",IF(COUNTIF(U194:AB194,"*"&amp;'ICD codes-diseases'!$A$97&amp;"*"),"YES",IF(COUNTIF(U194:AB194,"*"&amp;'ICD codes-diseases'!$A$98&amp;"*"),"YES",IF(COUNTIF(U194:AB194,"*"&amp;'ICD codes-diseases'!$A$99&amp;"*"),"YES",IF(COUNTIF(U194:AB194,"*"&amp;'ICD codes-diseases'!$A$100&amp;"*"),"YES",IF(COUNTIF(U194:AB194,"*"&amp;'ICD codes-diseases'!$A$101&amp;"*"),"YES",IF(COUNTIF(U194:AB194,"*"&amp;'ICD codes-diseases'!$A$102&amp;"*"),"YES",IF(COUNTIF(U194:AB194,"*"&amp;'ICD codes-diseases'!$A$103&amp;"*"),"YES","NO"))))))))</f>
        <v>NO</v>
      </c>
      <c r="AI194" s="1" t="str">
        <f>IF(COUNTIF(U194:AB194,"*"&amp;'ICD codes-diseases'!$A$116&amp;"*"),"YES",IF(COUNTIF(U194:AB194,"*"&amp;'ICD codes-diseases'!$A$117&amp;"*"),"YES","NO"))</f>
        <v>NO</v>
      </c>
      <c r="AJ194" s="1" t="str">
        <f>IF(COUNTIF(U194:AB194,"*"&amp;'ICD codes-diseases'!$A$206&amp;"*"),"YES","NO")</f>
        <v>NO</v>
      </c>
      <c r="AK194" s="1" t="str">
        <f>IF(COUNTIF(U194:AB194,"*"&amp;'ICD codes-diseases'!$A$217&amp;"*"),"YES","NO")</f>
        <v>NO</v>
      </c>
      <c r="AL194" s="1" t="str">
        <f>IF(COUNTIF(U194:AB194,"*"&amp;'ICD codes-diseases'!$A$216&amp;"*"),"YES","NO")</f>
        <v>NO</v>
      </c>
      <c r="AM194" s="1" t="str">
        <f>IF(COUNTIF(U194:AB194,"*"&amp;'ICD codes-diseases'!$A$73&amp;"*"),"YES",IF(COUNTIF(U194:AB194,"*"&amp;'ICD codes-diseases'!$A$74&amp;"*"),"YES",IF(COUNTIF(U194:AB194,"*"&amp;'ICD codes-diseases'!$A$75&amp;"*"),"YES","NO")))</f>
        <v>YES</v>
      </c>
      <c r="AN194" s="1" t="str">
        <f>IF(COUNTIF(U194:AB194,"*"&amp;'ICD codes-diseases'!$A$76&amp;"*"),"YES",IF(COUNTIF(U194:AB194,"*"&amp;'ICD codes-diseases'!$A$77&amp;"*"),"YES",IF(COUNTIF(U194:AB194,"*"&amp;'ICD codes-diseases'!$A$78&amp;"*"),"YES","NO")))</f>
        <v>NO</v>
      </c>
      <c r="AO194" s="1" t="str">
        <f>IF(COUNTIF(U194:AB194,"*"&amp;'ICD codes-diseases'!$A$209&amp;"*"),"YES",IF(COUNTIF(U194:AB194,"*"&amp;'ICD codes-diseases'!$A$212&amp;"*"),"YES","NO"))</f>
        <v>NO</v>
      </c>
      <c r="AP194" s="1" t="str">
        <f>IF(COUNTIF(U194:AB194,"*"&amp;'ICD codes-diseases'!$A$47&amp;"*"),"YES",IF(COUNTIF(U194:AB194,"*"&amp;'ICD codes-diseases'!$A$48&amp;"*"),"YES",IF(COUNTIF(U194:AB194,"*"&amp;'ICD codes-diseases'!$A$49&amp;"*"),"YES",IF(COUNTIF(U194:AB194,"*"&amp;'ICD codes-diseases'!$A$50&amp;"*"),"YES",IF(COUNTIF(U194:AB194,"*"&amp;'ICD codes-diseases'!$A$52&amp;"*"),"YES",IF(COUNTIF(U194:AB194,"*"&amp;'ICD codes-diseases'!$A$53&amp;"*"),"YES",IF(COUNTIF(U194:AB194,"*"&amp;'ICD codes-diseases'!$A$54&amp;"*"),"YES",IF(COUNTIF(U194:AB194,"*"&amp;'ICD codes-diseases'!$A$55&amp;"*"),"YES",IF(COUNTIF(U194:AB194,"*"&amp;'ICD codes-diseases'!$A$56&amp;"*"),"YES",IF(COUNTIF(U194:AB194,"*"&amp;'ICD codes-diseases'!$A$57&amp;"*"),"YES",IF(COUNTIF(U194:AB194,"*"&amp;'ICD codes-diseases'!$A$58&amp;"*"),"YES",IF(COUNTIF(U194:AB194,"*"&amp;'ICD codes-diseases'!$A$60&amp;"*"),"YES",IF(COUNTIF(U194:AB194,"*"&amp;'ICD codes-diseases'!$A$61&amp;"*"),"YES","NO")))))))))))))</f>
        <v>NO</v>
      </c>
      <c r="AQ194" s="10" t="b">
        <f t="shared" ref="AQ194:AQ257" si="37">IF(AND(AR194=5,AS194=5,AT194=5,AU194=5),FALSE,TRUE)</f>
        <v>1</v>
      </c>
      <c r="AR194">
        <v>0</v>
      </c>
      <c r="AS194">
        <v>5</v>
      </c>
      <c r="AT194">
        <v>5</v>
      </c>
      <c r="AU194">
        <v>5</v>
      </c>
      <c r="AV194" t="b">
        <f t="shared" ref="AV194:AV257" si="38">IF(AW194=0,FALSE,TRUE)</f>
        <v>1</v>
      </c>
      <c r="AW194">
        <v>7</v>
      </c>
      <c r="AX194">
        <v>113</v>
      </c>
      <c r="AY194">
        <v>100</v>
      </c>
      <c r="AZ194">
        <v>1</v>
      </c>
      <c r="BA194">
        <v>1</v>
      </c>
      <c r="BB194">
        <v>5</v>
      </c>
      <c r="BC194">
        <v>0</v>
      </c>
      <c r="BD194">
        <v>0</v>
      </c>
      <c r="BE194">
        <f t="shared" si="33"/>
        <v>0</v>
      </c>
      <c r="BF194" t="s">
        <v>37</v>
      </c>
      <c r="BG194" t="s">
        <v>37</v>
      </c>
      <c r="BH194">
        <f t="shared" si="34"/>
        <v>0</v>
      </c>
      <c r="BI194" t="s">
        <v>37</v>
      </c>
      <c r="BJ194" t="s">
        <v>37</v>
      </c>
      <c r="BK194" t="s">
        <v>37</v>
      </c>
      <c r="BL194" t="b">
        <v>0</v>
      </c>
      <c r="BM194" s="16">
        <v>1</v>
      </c>
      <c r="BN194" s="16">
        <v>1</v>
      </c>
      <c r="BO194" s="16">
        <v>1</v>
      </c>
      <c r="BP194" s="16">
        <v>4</v>
      </c>
      <c r="BQ194" s="16">
        <v>4</v>
      </c>
      <c r="BR194" s="16">
        <v>1</v>
      </c>
      <c r="BS194" s="16">
        <v>1</v>
      </c>
      <c r="BT194" s="16">
        <v>4</v>
      </c>
      <c r="BU194" s="16">
        <v>1</v>
      </c>
      <c r="BV194" s="16">
        <v>1</v>
      </c>
      <c r="BW194" s="16">
        <v>1</v>
      </c>
      <c r="BX194" s="16">
        <v>1</v>
      </c>
      <c r="BY194" s="16">
        <v>4</v>
      </c>
      <c r="BZ194" s="16">
        <v>1</v>
      </c>
      <c r="CA194" s="16">
        <v>1</v>
      </c>
      <c r="CB194" s="16">
        <v>4</v>
      </c>
      <c r="CC194" s="18">
        <v>1</v>
      </c>
      <c r="CD194" s="18">
        <v>1</v>
      </c>
      <c r="CE194" s="18">
        <v>0</v>
      </c>
      <c r="CF194" s="18">
        <v>0</v>
      </c>
      <c r="CG194" s="18">
        <v>4</v>
      </c>
      <c r="CH194" s="18">
        <v>4</v>
      </c>
      <c r="CI194" s="18">
        <v>4</v>
      </c>
      <c r="CJ194" s="18">
        <v>0</v>
      </c>
      <c r="CK194" s="18">
        <v>1</v>
      </c>
      <c r="CL194" s="18">
        <v>1</v>
      </c>
      <c r="CM194" s="18">
        <v>0</v>
      </c>
      <c r="CN194" s="18">
        <v>0</v>
      </c>
      <c r="CO194" s="18">
        <v>1</v>
      </c>
      <c r="CP194" s="18">
        <v>4</v>
      </c>
      <c r="CQ194" s="18">
        <v>4</v>
      </c>
      <c r="CR194" s="18">
        <v>4</v>
      </c>
      <c r="CS194">
        <f t="shared" ref="CS194:CS257" si="39">COUNTIF(BM194:BT194,1)+COUNTIF(BU194:CB194,1)+COUNTIF(CC194:CJ194,1)+COUNTIF(CK194:CR194,1)+COUNTIF(BM194:BT194,2)+COUNTIF(BU194:CB194,2)+COUNTIF(CC194:CJ194,2)+COUNTIF(CK194:CR194,2)</f>
        <v>16</v>
      </c>
      <c r="CT194">
        <f t="shared" ref="CT194:CT257" si="40">COUNTIF(BM194:BT194,4)+COUNTIF(BU194:CB194,4)+COUNTIF(CC194:CJ194,4)+COUNTIF(CK194:CR194,4)+COUNTIF(BM194:BT194,5)+COUNTIF(BU194:CB194,5)+COUNTIF(CC194:CJ194,5)+COUNTIF(CK194:CR194,5)</f>
        <v>11</v>
      </c>
      <c r="CU194">
        <f t="shared" ref="CU194:CU257" si="41">COUNTIF(BM194:BT194,3)+COUNTIF(BU194:CB194,3)+COUNTIF(CC194:CJ194,3)+COUNTIF(CK194:CR194,3)</f>
        <v>0</v>
      </c>
      <c r="CV194">
        <f t="shared" ref="CV194:CV257" si="42">SUM(CS194,CT194,CU194)</f>
        <v>27</v>
      </c>
      <c r="CW194">
        <v>0</v>
      </c>
      <c r="CX194">
        <v>0</v>
      </c>
      <c r="CY194">
        <v>4</v>
      </c>
      <c r="CZ194" t="b">
        <v>1</v>
      </c>
    </row>
    <row r="195" spans="1:104" x14ac:dyDescent="0.35">
      <c r="A195" s="10">
        <v>194</v>
      </c>
      <c r="B195" t="s">
        <v>435</v>
      </c>
      <c r="C195" s="1">
        <v>24190</v>
      </c>
      <c r="D195" s="9">
        <f t="shared" si="35"/>
        <v>53</v>
      </c>
      <c r="E195" s="9">
        <f t="shared" ref="E195:E258" si="43">IF(D195&lt;25,0,IF(D195&lt;50,1,IF(D195&lt;65,2,IF(D195&lt;80,3,4))))</f>
        <v>2</v>
      </c>
      <c r="F195" s="1">
        <v>43697</v>
      </c>
      <c r="G195" s="3">
        <v>43718</v>
      </c>
      <c r="H195" s="12">
        <f t="shared" ref="H195:H258" si="44">YEARFRAC(F195,G195)*12</f>
        <v>0.66666666666666663</v>
      </c>
      <c r="I195">
        <v>3</v>
      </c>
      <c r="J195">
        <v>0</v>
      </c>
      <c r="K195">
        <f t="shared" si="36"/>
        <v>1</v>
      </c>
      <c r="L195" t="b">
        <v>1</v>
      </c>
      <c r="M195" t="b">
        <v>0</v>
      </c>
      <c r="N195" t="b">
        <v>0</v>
      </c>
      <c r="O195" t="b">
        <v>0</v>
      </c>
      <c r="P195" t="b">
        <v>0</v>
      </c>
      <c r="Q195" t="b">
        <v>0</v>
      </c>
      <c r="R195" t="b">
        <v>0</v>
      </c>
      <c r="S195" t="b">
        <v>0</v>
      </c>
      <c r="T195" t="b">
        <v>0</v>
      </c>
      <c r="U195" t="s">
        <v>49</v>
      </c>
      <c r="V195" t="s">
        <v>211</v>
      </c>
      <c r="W195" t="s">
        <v>79</v>
      </c>
      <c r="X195" t="s">
        <v>48</v>
      </c>
      <c r="Y195" t="s">
        <v>210</v>
      </c>
      <c r="Z195" t="s">
        <v>98</v>
      </c>
      <c r="AC195" s="11" t="str">
        <f>IF(OR(INDEX(U195='ICD-codes-stroke'!$A$1:$A$20,)),"1",IF(OR(INDEX(U195='ICD-codes-stroke'!$A$22:$A$35,)),"2",IF(OR(INDEX(U195='ICD-codes-stroke'!$A$37:$A$64,)),"3","")))</f>
        <v>3</v>
      </c>
      <c r="AD195" s="1" t="str">
        <f>IF(COUNTIF(U195:AB195,"*"&amp;'ICD codes-diseases'!$A$15&amp;"*"),"YES",IF(COUNTIF(U195:AB195,"*"&amp;'ICD codes-diseases'!$A$16&amp;"*"),"YES",IF(COUNTIF(U195:AB195,"*"&amp;'ICD codes-diseases'!$A$17&amp;"*"),"YES",IF(COUNTIF(U195:AB195,"*"&amp;'ICD codes-diseases'!$A$18&amp;"*"),"YES",IF(COUNTIF(U195:AB195,"*"&amp;'ICD codes-diseases'!$A$19&amp;"*"),"YES",IF(COUNTIF(U195:AB195,"*"&amp;'ICD codes-diseases'!$A$20&amp;"*"),"YES",IF(COUNTIF(U195:AB195,"*"&amp;'ICD codes-diseases'!$A$21&amp;"*"),"YES",IF(COUNTIF(U195:AB195,"*"&amp;'ICD codes-diseases'!$A$22&amp;"*"),"YES",IF(COUNTIF(U195:AB195,"*"&amp;'ICD codes-diseases'!$A$23&amp;"*"),"YES",IF(COUNTIF(U195:AB195,"*"&amp;'ICD codes-diseases'!$A$24&amp;"*"),"YES",IF(COUNTIF(U195:AB195,"*"&amp;'ICD codes-diseases'!$A$25&amp;"*"),"YES",IF(COUNTIF(U195:AB195,"*"&amp;'ICD codes-diseases'!$A$26&amp;"*"),"YES",IF(COUNTIF(U195:AB195,"*"&amp;'ICD codes-diseases'!$A$27&amp;"*"),"YES",IF(COUNTIF(U195:AB195,"*"&amp;'ICD codes-diseases'!$A$28&amp;"*"),"YES",IF(COUNTIF(U195:AB195,"*"&amp;'ICD codes-diseases'!$A$29&amp;"*"),"YES",IF(COUNTIF(U195:AB195,"*"&amp;'ICD codes-diseases'!$A$30&amp;"*"),"YES","NO"))))))))))))))))</f>
        <v>NO</v>
      </c>
      <c r="AE195" s="1" t="str">
        <f>IF(COUNTIF(U195:AB195,"*"&amp;'ICD codes-diseases'!$A$92&amp;"*"),"YES","NO")</f>
        <v>YES</v>
      </c>
      <c r="AF195" s="10" t="str">
        <f>IF(COUNTIF(U195:AB195,"*"&amp;'ICD codes-diseases'!$A$34&amp;"*"),"YES",IF(COUNTIF(U195:AB195,"*"&amp;'ICD codes-diseases'!$A$35&amp;"*"),"YES",IF(COUNTIF(U195:AB195,"*"&amp;'ICD codes-diseases'!$A$36&amp;"*"),"YES",IF(COUNTIF(U195:AB195,"*"&amp;'ICD codes-diseases'!$A$37&amp;"*"),"YES",IF(COUNTIF(U195:AB195,"*"&amp;'ICD codes-diseases'!$A$38&amp;"*"),"YES",IF(COUNTIF(U195:AB195,"*"&amp;'ICD codes-diseases'!$A$39&amp;"*"),"YES","NO"))))))</f>
        <v>NO</v>
      </c>
      <c r="AG195" s="1" t="str">
        <f>IF(COUNTIF(U195:AB195,'ICD codes-diseases'!$A$113),"YES","NO")</f>
        <v>NO</v>
      </c>
      <c r="AH195" s="1" t="str">
        <f>IF(COUNTIF(U195:AB195,"*"&amp;'ICD codes-diseases'!$A$96&amp;"*"),"YES",IF(COUNTIF(U195:AB195,"*"&amp;'ICD codes-diseases'!$A$97&amp;"*"),"YES",IF(COUNTIF(U195:AB195,"*"&amp;'ICD codes-diseases'!$A$98&amp;"*"),"YES",IF(COUNTIF(U195:AB195,"*"&amp;'ICD codes-diseases'!$A$99&amp;"*"),"YES",IF(COUNTIF(U195:AB195,"*"&amp;'ICD codes-diseases'!$A$100&amp;"*"),"YES",IF(COUNTIF(U195:AB195,"*"&amp;'ICD codes-diseases'!$A$101&amp;"*"),"YES",IF(COUNTIF(U195:AB195,"*"&amp;'ICD codes-diseases'!$A$102&amp;"*"),"YES",IF(COUNTIF(U195:AB195,"*"&amp;'ICD codes-diseases'!$A$103&amp;"*"),"YES","NO"))))))))</f>
        <v>NO</v>
      </c>
      <c r="AI195" s="1" t="str">
        <f>IF(COUNTIF(U195:AB195,"*"&amp;'ICD codes-diseases'!$A$116&amp;"*"),"YES",IF(COUNTIF(U195:AB195,"*"&amp;'ICD codes-diseases'!$A$117&amp;"*"),"YES","NO"))</f>
        <v>NO</v>
      </c>
      <c r="AJ195" s="1" t="str">
        <f>IF(COUNTIF(U195:AB195,"*"&amp;'ICD codes-diseases'!$A$206&amp;"*"),"YES","NO")</f>
        <v>NO</v>
      </c>
      <c r="AK195" s="1" t="str">
        <f>IF(COUNTIF(U195:AB195,"*"&amp;'ICD codes-diseases'!$A$217&amp;"*"),"YES","NO")</f>
        <v>NO</v>
      </c>
      <c r="AL195" s="1" t="str">
        <f>IF(COUNTIF(U195:AB195,"*"&amp;'ICD codes-diseases'!$A$216&amp;"*"),"YES","NO")</f>
        <v>NO</v>
      </c>
      <c r="AM195" s="1" t="str">
        <f>IF(COUNTIF(U195:AB195,"*"&amp;'ICD codes-diseases'!$A$73&amp;"*"),"YES",IF(COUNTIF(U195:AB195,"*"&amp;'ICD codes-diseases'!$A$74&amp;"*"),"YES",IF(COUNTIF(U195:AB195,"*"&amp;'ICD codes-diseases'!$A$75&amp;"*"),"YES","NO")))</f>
        <v>NO</v>
      </c>
      <c r="AN195" s="1" t="str">
        <f>IF(COUNTIF(U195:AB195,"*"&amp;'ICD codes-diseases'!$A$76&amp;"*"),"YES",IF(COUNTIF(U195:AB195,"*"&amp;'ICD codes-diseases'!$A$77&amp;"*"),"YES",IF(COUNTIF(U195:AB195,"*"&amp;'ICD codes-diseases'!$A$78&amp;"*"),"YES","NO")))</f>
        <v>NO</v>
      </c>
      <c r="AO195" s="1" t="str">
        <f>IF(COUNTIF(U195:AB195,"*"&amp;'ICD codes-diseases'!$A$209&amp;"*"),"YES",IF(COUNTIF(U195:AB195,"*"&amp;'ICD codes-diseases'!$A$212&amp;"*"),"YES","NO"))</f>
        <v>YES</v>
      </c>
      <c r="AP195" s="1" t="str">
        <f>IF(COUNTIF(U195:AB195,"*"&amp;'ICD codes-diseases'!$A$47&amp;"*"),"YES",IF(COUNTIF(U195:AB195,"*"&amp;'ICD codes-diseases'!$A$48&amp;"*"),"YES",IF(COUNTIF(U195:AB195,"*"&amp;'ICD codes-diseases'!$A$49&amp;"*"),"YES",IF(COUNTIF(U195:AB195,"*"&amp;'ICD codes-diseases'!$A$50&amp;"*"),"YES",IF(COUNTIF(U195:AB195,"*"&amp;'ICD codes-diseases'!$A$52&amp;"*"),"YES",IF(COUNTIF(U195:AB195,"*"&amp;'ICD codes-diseases'!$A$53&amp;"*"),"YES",IF(COUNTIF(U195:AB195,"*"&amp;'ICD codes-diseases'!$A$54&amp;"*"),"YES",IF(COUNTIF(U195:AB195,"*"&amp;'ICD codes-diseases'!$A$55&amp;"*"),"YES",IF(COUNTIF(U195:AB195,"*"&amp;'ICD codes-diseases'!$A$56&amp;"*"),"YES",IF(COUNTIF(U195:AB195,"*"&amp;'ICD codes-diseases'!$A$57&amp;"*"),"YES",IF(COUNTIF(U195:AB195,"*"&amp;'ICD codes-diseases'!$A$58&amp;"*"),"YES",IF(COUNTIF(U195:AB195,"*"&amp;'ICD codes-diseases'!$A$60&amp;"*"),"YES",IF(COUNTIF(U195:AB195,"*"&amp;'ICD codes-diseases'!$A$61&amp;"*"),"YES","NO")))))))))))))</f>
        <v>NO</v>
      </c>
      <c r="AQ195" s="10" t="b">
        <f t="shared" si="37"/>
        <v>1</v>
      </c>
      <c r="AR195">
        <v>0</v>
      </c>
      <c r="AS195">
        <v>5</v>
      </c>
      <c r="AT195">
        <v>5</v>
      </c>
      <c r="AU195">
        <v>5</v>
      </c>
      <c r="AV195" t="b">
        <f t="shared" si="38"/>
        <v>1</v>
      </c>
      <c r="AW195">
        <v>1</v>
      </c>
      <c r="AX195">
        <v>113</v>
      </c>
      <c r="AY195">
        <v>100</v>
      </c>
      <c r="AZ195">
        <v>0</v>
      </c>
      <c r="BA195">
        <v>3</v>
      </c>
      <c r="BB195">
        <v>2</v>
      </c>
      <c r="BC195">
        <v>0</v>
      </c>
      <c r="BD195">
        <v>1</v>
      </c>
      <c r="BE195">
        <f t="shared" ref="BE195:BE258" si="45">IF(AND(BF195="NEM",BG195="NEM"),0,IF(AND(BF195="IGEN",BG195="NEM"),1,IF(AND(BF195="NEM",BG195="IGEN"),2,3)))</f>
        <v>2</v>
      </c>
      <c r="BF195" t="s">
        <v>37</v>
      </c>
      <c r="BG195" t="s">
        <v>38</v>
      </c>
      <c r="BH195">
        <f t="shared" ref="BH195:BH258" si="46">IF(AND(BI195="NEM",BJ195="NEM"),0,IF(AND(BI195="IGEN",BJ195="NEM"),1,IF(AND(BI195="NEM",BJ195="IGEN"),2,3)))</f>
        <v>2</v>
      </c>
      <c r="BI195" t="s">
        <v>37</v>
      </c>
      <c r="BJ195" t="s">
        <v>38</v>
      </c>
      <c r="BK195" t="s">
        <v>37</v>
      </c>
      <c r="BL195" t="b">
        <v>0</v>
      </c>
      <c r="BM195" s="16">
        <v>0</v>
      </c>
      <c r="BN195" s="16">
        <v>0</v>
      </c>
      <c r="BO195" s="16">
        <v>7</v>
      </c>
      <c r="BP195" s="16">
        <v>7</v>
      </c>
      <c r="BQ195" s="16">
        <v>4</v>
      </c>
      <c r="BR195" s="16">
        <v>7</v>
      </c>
      <c r="BS195" s="16">
        <v>0</v>
      </c>
      <c r="BT195" s="16">
        <v>4</v>
      </c>
      <c r="BU195" s="16">
        <v>0</v>
      </c>
      <c r="BV195" s="16">
        <v>0</v>
      </c>
      <c r="BW195" s="16">
        <v>0</v>
      </c>
      <c r="BX195" s="16">
        <v>7</v>
      </c>
      <c r="BY195" s="16">
        <v>4</v>
      </c>
      <c r="BZ195" s="16">
        <v>4</v>
      </c>
      <c r="CA195" s="16">
        <v>4</v>
      </c>
      <c r="CB195" s="16">
        <v>0</v>
      </c>
      <c r="CC195" s="18">
        <v>0</v>
      </c>
      <c r="CD195" s="18">
        <v>0</v>
      </c>
      <c r="CE195" s="18">
        <v>0</v>
      </c>
      <c r="CF195" s="18">
        <v>0</v>
      </c>
      <c r="CG195" s="18">
        <v>0</v>
      </c>
      <c r="CH195" s="18">
        <v>4</v>
      </c>
      <c r="CI195" s="18">
        <v>4</v>
      </c>
      <c r="CJ195" s="18">
        <v>4</v>
      </c>
      <c r="CK195" s="18">
        <v>0</v>
      </c>
      <c r="CL195" s="18">
        <v>0</v>
      </c>
      <c r="CM195" s="18">
        <v>0</v>
      </c>
      <c r="CN195" s="18">
        <v>0</v>
      </c>
      <c r="CO195" s="18">
        <v>4</v>
      </c>
      <c r="CP195" s="18">
        <v>4</v>
      </c>
      <c r="CQ195" s="18">
        <v>4</v>
      </c>
      <c r="CR195" s="18">
        <v>0</v>
      </c>
      <c r="CS195">
        <f t="shared" si="39"/>
        <v>0</v>
      </c>
      <c r="CT195">
        <f t="shared" si="40"/>
        <v>11</v>
      </c>
      <c r="CU195">
        <f t="shared" si="41"/>
        <v>0</v>
      </c>
      <c r="CV195">
        <f t="shared" si="42"/>
        <v>11</v>
      </c>
      <c r="CW195">
        <v>0</v>
      </c>
      <c r="CX195">
        <v>0</v>
      </c>
      <c r="CY195">
        <v>3</v>
      </c>
      <c r="CZ195" t="b">
        <v>1</v>
      </c>
    </row>
    <row r="196" spans="1:104" x14ac:dyDescent="0.35">
      <c r="A196" s="10">
        <v>195</v>
      </c>
      <c r="B196" t="s">
        <v>435</v>
      </c>
      <c r="C196" s="1">
        <v>19350</v>
      </c>
      <c r="D196" s="9">
        <f t="shared" ref="D196:D259" si="47">INT((G196-C196)/365)</f>
        <v>66</v>
      </c>
      <c r="E196" s="9">
        <f t="shared" si="43"/>
        <v>3</v>
      </c>
      <c r="F196" s="1">
        <v>42677</v>
      </c>
      <c r="G196" s="3">
        <v>43718</v>
      </c>
      <c r="H196" s="12">
        <f t="shared" si="44"/>
        <v>34.233333333333334</v>
      </c>
      <c r="I196">
        <v>4</v>
      </c>
      <c r="J196">
        <v>1</v>
      </c>
      <c r="K196">
        <f t="shared" si="36"/>
        <v>6</v>
      </c>
      <c r="L196" t="b">
        <v>0</v>
      </c>
      <c r="M196" t="b">
        <v>0</v>
      </c>
      <c r="N196" t="b">
        <v>0</v>
      </c>
      <c r="O196" t="b">
        <v>0</v>
      </c>
      <c r="P196" t="b">
        <v>0</v>
      </c>
      <c r="Q196" t="b">
        <v>0</v>
      </c>
      <c r="R196" t="b">
        <v>0</v>
      </c>
      <c r="S196" t="b">
        <v>1</v>
      </c>
      <c r="T196" t="b">
        <v>0</v>
      </c>
      <c r="U196" t="s">
        <v>82</v>
      </c>
      <c r="V196" t="s">
        <v>48</v>
      </c>
      <c r="W196" t="s">
        <v>43</v>
      </c>
      <c r="X196" t="s">
        <v>117</v>
      </c>
      <c r="AC196" s="11" t="str">
        <f>IF(OR(INDEX(U196='ICD-codes-stroke'!$A$1:$A$20,)),"1",IF(OR(INDEX(U196='ICD-codes-stroke'!$A$22:$A$35,)),"2",IF(OR(INDEX(U196='ICD-codes-stroke'!$A$37:$A$64,)),"3","")))</f>
        <v>3</v>
      </c>
      <c r="AD196" s="1" t="str">
        <f>IF(COUNTIF(U196:AB196,"*"&amp;'ICD codes-diseases'!$A$15&amp;"*"),"YES",IF(COUNTIF(U196:AB196,"*"&amp;'ICD codes-diseases'!$A$16&amp;"*"),"YES",IF(COUNTIF(U196:AB196,"*"&amp;'ICD codes-diseases'!$A$17&amp;"*"),"YES",IF(COUNTIF(U196:AB196,"*"&amp;'ICD codes-diseases'!$A$18&amp;"*"),"YES",IF(COUNTIF(U196:AB196,"*"&amp;'ICD codes-diseases'!$A$19&amp;"*"),"YES",IF(COUNTIF(U196:AB196,"*"&amp;'ICD codes-diseases'!$A$20&amp;"*"),"YES",IF(COUNTIF(U196:AB196,"*"&amp;'ICD codes-diseases'!$A$21&amp;"*"),"YES",IF(COUNTIF(U196:AB196,"*"&amp;'ICD codes-diseases'!$A$22&amp;"*"),"YES",IF(COUNTIF(U196:AB196,"*"&amp;'ICD codes-diseases'!$A$23&amp;"*"),"YES",IF(COUNTIF(U196:AB196,"*"&amp;'ICD codes-diseases'!$A$24&amp;"*"),"YES",IF(COUNTIF(U196:AB196,"*"&amp;'ICD codes-diseases'!$A$25&amp;"*"),"YES",IF(COUNTIF(U196:AB196,"*"&amp;'ICD codes-diseases'!$A$26&amp;"*"),"YES",IF(COUNTIF(U196:AB196,"*"&amp;'ICD codes-diseases'!$A$27&amp;"*"),"YES",IF(COUNTIF(U196:AB196,"*"&amp;'ICD codes-diseases'!$A$28&amp;"*"),"YES",IF(COUNTIF(U196:AB196,"*"&amp;'ICD codes-diseases'!$A$29&amp;"*"),"YES",IF(COUNTIF(U196:AB196,"*"&amp;'ICD codes-diseases'!$A$30&amp;"*"),"YES","NO"))))))))))))))))</f>
        <v>YES</v>
      </c>
      <c r="AE196" s="1" t="str">
        <f>IF(COUNTIF(U196:AB196,"*"&amp;'ICD codes-diseases'!$A$92&amp;"*"),"YES","NO")</f>
        <v>YES</v>
      </c>
      <c r="AF196" s="10" t="str">
        <f>IF(COUNTIF(U196:AB196,"*"&amp;'ICD codes-diseases'!$A$34&amp;"*"),"YES",IF(COUNTIF(U196:AB196,"*"&amp;'ICD codes-diseases'!$A$35&amp;"*"),"YES",IF(COUNTIF(U196:AB196,"*"&amp;'ICD codes-diseases'!$A$36&amp;"*"),"YES",IF(COUNTIF(U196:AB196,"*"&amp;'ICD codes-diseases'!$A$37&amp;"*"),"YES",IF(COUNTIF(U196:AB196,"*"&amp;'ICD codes-diseases'!$A$38&amp;"*"),"YES",IF(COUNTIF(U196:AB196,"*"&amp;'ICD codes-diseases'!$A$39&amp;"*"),"YES","NO"))))))</f>
        <v>NO</v>
      </c>
      <c r="AG196" s="1" t="str">
        <f>IF(COUNTIF(U196:AB196,'ICD codes-diseases'!$A$113),"YES","NO")</f>
        <v>NO</v>
      </c>
      <c r="AH196" s="1" t="str">
        <f>IF(COUNTIF(U196:AB196,"*"&amp;'ICD codes-diseases'!$A$96&amp;"*"),"YES",IF(COUNTIF(U196:AB196,"*"&amp;'ICD codes-diseases'!$A$97&amp;"*"),"YES",IF(COUNTIF(U196:AB196,"*"&amp;'ICD codes-diseases'!$A$98&amp;"*"),"YES",IF(COUNTIF(U196:AB196,"*"&amp;'ICD codes-diseases'!$A$99&amp;"*"),"YES",IF(COUNTIF(U196:AB196,"*"&amp;'ICD codes-diseases'!$A$100&amp;"*"),"YES",IF(COUNTIF(U196:AB196,"*"&amp;'ICD codes-diseases'!$A$101&amp;"*"),"YES",IF(COUNTIF(U196:AB196,"*"&amp;'ICD codes-diseases'!$A$102&amp;"*"),"YES",IF(COUNTIF(U196:AB196,"*"&amp;'ICD codes-diseases'!$A$103&amp;"*"),"YES","NO"))))))))</f>
        <v>NO</v>
      </c>
      <c r="AI196" s="1" t="str">
        <f>IF(COUNTIF(U196:AB196,"*"&amp;'ICD codes-diseases'!$A$116&amp;"*"),"YES",IF(COUNTIF(U196:AB196,"*"&amp;'ICD codes-diseases'!$A$117&amp;"*"),"YES","NO"))</f>
        <v>NO</v>
      </c>
      <c r="AJ196" s="1" t="str">
        <f>IF(COUNTIF(U196:AB196,"*"&amp;'ICD codes-diseases'!$A$206&amp;"*"),"YES","NO")</f>
        <v>NO</v>
      </c>
      <c r="AK196" s="1" t="str">
        <f>IF(COUNTIF(U196:AB196,"*"&amp;'ICD codes-diseases'!$A$217&amp;"*"),"YES","NO")</f>
        <v>NO</v>
      </c>
      <c r="AL196" s="1" t="str">
        <f>IF(COUNTIF(U196:AB196,"*"&amp;'ICD codes-diseases'!$A$216&amp;"*"),"YES","NO")</f>
        <v>NO</v>
      </c>
      <c r="AM196" s="1" t="str">
        <f>IF(COUNTIF(U196:AB196,"*"&amp;'ICD codes-diseases'!$A$73&amp;"*"),"YES",IF(COUNTIF(U196:AB196,"*"&amp;'ICD codes-diseases'!$A$74&amp;"*"),"YES",IF(COUNTIF(U196:AB196,"*"&amp;'ICD codes-diseases'!$A$75&amp;"*"),"YES","NO")))</f>
        <v>YES</v>
      </c>
      <c r="AN196" s="1" t="str">
        <f>IF(COUNTIF(U196:AB196,"*"&amp;'ICD codes-diseases'!$A$76&amp;"*"),"YES",IF(COUNTIF(U196:AB196,"*"&amp;'ICD codes-diseases'!$A$77&amp;"*"),"YES",IF(COUNTIF(U196:AB196,"*"&amp;'ICD codes-diseases'!$A$78&amp;"*"),"YES","NO")))</f>
        <v>NO</v>
      </c>
      <c r="AO196" s="1" t="str">
        <f>IF(COUNTIF(U196:AB196,"*"&amp;'ICD codes-diseases'!$A$209&amp;"*"),"YES",IF(COUNTIF(U196:AB196,"*"&amp;'ICD codes-diseases'!$A$212&amp;"*"),"YES","NO"))</f>
        <v>NO</v>
      </c>
      <c r="AP196" s="1" t="str">
        <f>IF(COUNTIF(U196:AB196,"*"&amp;'ICD codes-diseases'!$A$47&amp;"*"),"YES",IF(COUNTIF(U196:AB196,"*"&amp;'ICD codes-diseases'!$A$48&amp;"*"),"YES",IF(COUNTIF(U196:AB196,"*"&amp;'ICD codes-diseases'!$A$49&amp;"*"),"YES",IF(COUNTIF(U196:AB196,"*"&amp;'ICD codes-diseases'!$A$50&amp;"*"),"YES",IF(COUNTIF(U196:AB196,"*"&amp;'ICD codes-diseases'!$A$52&amp;"*"),"YES",IF(COUNTIF(U196:AB196,"*"&amp;'ICD codes-diseases'!$A$53&amp;"*"),"YES",IF(COUNTIF(U196:AB196,"*"&amp;'ICD codes-diseases'!$A$54&amp;"*"),"YES",IF(COUNTIF(U196:AB196,"*"&amp;'ICD codes-diseases'!$A$55&amp;"*"),"YES",IF(COUNTIF(U196:AB196,"*"&amp;'ICD codes-diseases'!$A$56&amp;"*"),"YES",IF(COUNTIF(U196:AB196,"*"&amp;'ICD codes-diseases'!$A$57&amp;"*"),"YES",IF(COUNTIF(U196:AB196,"*"&amp;'ICD codes-diseases'!$A$58&amp;"*"),"YES",IF(COUNTIF(U196:AB196,"*"&amp;'ICD codes-diseases'!$A$60&amp;"*"),"YES",IF(COUNTIF(U196:AB196,"*"&amp;'ICD codes-diseases'!$A$61&amp;"*"),"YES","NO")))))))))))))</f>
        <v>NO</v>
      </c>
      <c r="AQ196" s="10" t="b">
        <f t="shared" si="37"/>
        <v>0</v>
      </c>
      <c r="AR196">
        <v>5</v>
      </c>
      <c r="AS196">
        <v>5</v>
      </c>
      <c r="AT196">
        <v>5</v>
      </c>
      <c r="AU196">
        <v>5</v>
      </c>
      <c r="AV196" t="b">
        <f t="shared" si="38"/>
        <v>0</v>
      </c>
      <c r="AW196">
        <v>0</v>
      </c>
      <c r="AX196">
        <v>130</v>
      </c>
      <c r="AY196">
        <v>95</v>
      </c>
      <c r="AZ196">
        <v>0</v>
      </c>
      <c r="BA196">
        <v>3</v>
      </c>
      <c r="BB196">
        <v>1</v>
      </c>
      <c r="BC196">
        <v>1</v>
      </c>
      <c r="BD196">
        <v>1</v>
      </c>
      <c r="BE196">
        <f t="shared" si="45"/>
        <v>2</v>
      </c>
      <c r="BF196" t="s">
        <v>37</v>
      </c>
      <c r="BG196" t="s">
        <v>38</v>
      </c>
      <c r="BH196">
        <f t="shared" si="46"/>
        <v>0</v>
      </c>
      <c r="BI196" t="s">
        <v>37</v>
      </c>
      <c r="BJ196" t="s">
        <v>37</v>
      </c>
      <c r="BK196" t="s">
        <v>37</v>
      </c>
      <c r="BL196" t="b">
        <v>0</v>
      </c>
      <c r="BM196" s="16">
        <v>1</v>
      </c>
      <c r="BN196" s="16">
        <v>4</v>
      </c>
      <c r="BO196" s="16">
        <v>0</v>
      </c>
      <c r="BP196" s="16">
        <v>0</v>
      </c>
      <c r="BQ196" s="16">
        <v>4</v>
      </c>
      <c r="BR196" s="16">
        <v>1</v>
      </c>
      <c r="BS196" s="16">
        <v>4</v>
      </c>
      <c r="BT196" s="16">
        <v>4</v>
      </c>
      <c r="BU196" s="16">
        <v>0</v>
      </c>
      <c r="BV196" s="16">
        <v>0</v>
      </c>
      <c r="BW196" s="16">
        <v>4</v>
      </c>
      <c r="BX196" s="16">
        <v>0</v>
      </c>
      <c r="BY196" s="16">
        <v>0</v>
      </c>
      <c r="BZ196" s="16">
        <v>4</v>
      </c>
      <c r="CA196" s="16">
        <v>3</v>
      </c>
      <c r="CB196" s="16">
        <v>3</v>
      </c>
      <c r="CC196" s="18">
        <v>0</v>
      </c>
      <c r="CD196" s="18">
        <v>0</v>
      </c>
      <c r="CE196" s="18">
        <v>0</v>
      </c>
      <c r="CF196" s="18">
        <v>0</v>
      </c>
      <c r="CG196" s="18">
        <v>0</v>
      </c>
      <c r="CH196" s="18">
        <v>0</v>
      </c>
      <c r="CI196" s="18">
        <v>4</v>
      </c>
      <c r="CJ196" s="18">
        <v>4</v>
      </c>
      <c r="CK196" s="18">
        <v>0</v>
      </c>
      <c r="CL196" s="18">
        <v>0</v>
      </c>
      <c r="CM196" s="18">
        <v>0</v>
      </c>
      <c r="CN196" s="18">
        <v>1</v>
      </c>
      <c r="CO196" s="18">
        <v>4</v>
      </c>
      <c r="CP196" s="18">
        <v>4</v>
      </c>
      <c r="CQ196" s="18">
        <v>4</v>
      </c>
      <c r="CR196" s="18">
        <v>4</v>
      </c>
      <c r="CS196">
        <f t="shared" si="39"/>
        <v>3</v>
      </c>
      <c r="CT196">
        <f t="shared" si="40"/>
        <v>12</v>
      </c>
      <c r="CU196">
        <f t="shared" si="41"/>
        <v>2</v>
      </c>
      <c r="CV196">
        <f t="shared" si="42"/>
        <v>17</v>
      </c>
      <c r="CW196">
        <v>0</v>
      </c>
      <c r="CX196">
        <v>0</v>
      </c>
      <c r="CY196">
        <v>4</v>
      </c>
      <c r="CZ196" t="b">
        <v>1</v>
      </c>
    </row>
    <row r="197" spans="1:104" x14ac:dyDescent="0.35">
      <c r="A197" s="10">
        <v>196</v>
      </c>
      <c r="B197" t="s">
        <v>435</v>
      </c>
      <c r="C197" s="1">
        <v>28505</v>
      </c>
      <c r="D197" s="9">
        <f t="shared" si="47"/>
        <v>41</v>
      </c>
      <c r="E197" s="9">
        <f t="shared" si="43"/>
        <v>1</v>
      </c>
      <c r="F197" s="1">
        <v>43687</v>
      </c>
      <c r="G197" s="3">
        <v>43719</v>
      </c>
      <c r="H197" s="12">
        <f t="shared" si="44"/>
        <v>1.0333333333333332</v>
      </c>
      <c r="I197">
        <v>4</v>
      </c>
      <c r="J197">
        <v>0</v>
      </c>
      <c r="K197">
        <f t="shared" si="36"/>
        <v>1</v>
      </c>
      <c r="L197" t="b">
        <v>1</v>
      </c>
      <c r="M197" t="b">
        <v>0</v>
      </c>
      <c r="N197" t="b">
        <v>0</v>
      </c>
      <c r="O197" t="b">
        <v>0</v>
      </c>
      <c r="P197" t="b">
        <v>0</v>
      </c>
      <c r="Q197" t="b">
        <v>0</v>
      </c>
      <c r="R197" t="b">
        <v>0</v>
      </c>
      <c r="S197" t="b">
        <v>0</v>
      </c>
      <c r="T197" t="b">
        <v>0</v>
      </c>
      <c r="U197" t="s">
        <v>49</v>
      </c>
      <c r="V197" t="s">
        <v>82</v>
      </c>
      <c r="W197" t="s">
        <v>79</v>
      </c>
      <c r="X197" t="s">
        <v>166</v>
      </c>
      <c r="Y197" t="s">
        <v>58</v>
      </c>
      <c r="AC197" s="11" t="str">
        <f>IF(OR(INDEX(U197='ICD-codes-stroke'!$A$1:$A$20,)),"1",IF(OR(INDEX(U197='ICD-codes-stroke'!$A$22:$A$35,)),"2",IF(OR(INDEX(U197='ICD-codes-stroke'!$A$37:$A$64,)),"3","")))</f>
        <v>3</v>
      </c>
      <c r="AD197" s="1" t="str">
        <f>IF(COUNTIF(U197:AB197,"*"&amp;'ICD codes-diseases'!$A$15&amp;"*"),"YES",IF(COUNTIF(U197:AB197,"*"&amp;'ICD codes-diseases'!$A$16&amp;"*"),"YES",IF(COUNTIF(U197:AB197,"*"&amp;'ICD codes-diseases'!$A$17&amp;"*"),"YES",IF(COUNTIF(U197:AB197,"*"&amp;'ICD codes-diseases'!$A$18&amp;"*"),"YES",IF(COUNTIF(U197:AB197,"*"&amp;'ICD codes-diseases'!$A$19&amp;"*"),"YES",IF(COUNTIF(U197:AB197,"*"&amp;'ICD codes-diseases'!$A$20&amp;"*"),"YES",IF(COUNTIF(U197:AB197,"*"&amp;'ICD codes-diseases'!$A$21&amp;"*"),"YES",IF(COUNTIF(U197:AB197,"*"&amp;'ICD codes-diseases'!$A$22&amp;"*"),"YES",IF(COUNTIF(U197:AB197,"*"&amp;'ICD codes-diseases'!$A$23&amp;"*"),"YES",IF(COUNTIF(U197:AB197,"*"&amp;'ICD codes-diseases'!$A$24&amp;"*"),"YES",IF(COUNTIF(U197:AB197,"*"&amp;'ICD codes-diseases'!$A$25&amp;"*"),"YES",IF(COUNTIF(U197:AB197,"*"&amp;'ICD codes-diseases'!$A$26&amp;"*"),"YES",IF(COUNTIF(U197:AB197,"*"&amp;'ICD codes-diseases'!$A$27&amp;"*"),"YES",IF(COUNTIF(U197:AB197,"*"&amp;'ICD codes-diseases'!$A$28&amp;"*"),"YES",IF(COUNTIF(U197:AB197,"*"&amp;'ICD codes-diseases'!$A$29&amp;"*"),"YES",IF(COUNTIF(U197:AB197,"*"&amp;'ICD codes-diseases'!$A$30&amp;"*"),"YES","NO"))))))))))))))))</f>
        <v>NO</v>
      </c>
      <c r="AE197" s="1" t="str">
        <f>IF(COUNTIF(U197:AB197,"*"&amp;'ICD codes-diseases'!$A$92&amp;"*"),"YES","NO")</f>
        <v>NO</v>
      </c>
      <c r="AF197" s="10" t="str">
        <f>IF(COUNTIF(U197:AB197,"*"&amp;'ICD codes-diseases'!$A$34&amp;"*"),"YES",IF(COUNTIF(U197:AB197,"*"&amp;'ICD codes-diseases'!$A$35&amp;"*"),"YES",IF(COUNTIF(U197:AB197,"*"&amp;'ICD codes-diseases'!$A$36&amp;"*"),"YES",IF(COUNTIF(U197:AB197,"*"&amp;'ICD codes-diseases'!$A$37&amp;"*"),"YES",IF(COUNTIF(U197:AB197,"*"&amp;'ICD codes-diseases'!$A$38&amp;"*"),"YES",IF(COUNTIF(U197:AB197,"*"&amp;'ICD codes-diseases'!$A$39&amp;"*"),"YES","NO"))))))</f>
        <v>NO</v>
      </c>
      <c r="AG197" s="1" t="str">
        <f>IF(COUNTIF(U197:AB197,'ICD codes-diseases'!$A$113),"YES","NO")</f>
        <v>NO</v>
      </c>
      <c r="AH197" s="1" t="str">
        <f>IF(COUNTIF(U197:AB197,"*"&amp;'ICD codes-diseases'!$A$96&amp;"*"),"YES",IF(COUNTIF(U197:AB197,"*"&amp;'ICD codes-diseases'!$A$97&amp;"*"),"YES",IF(COUNTIF(U197:AB197,"*"&amp;'ICD codes-diseases'!$A$98&amp;"*"),"YES",IF(COUNTIF(U197:AB197,"*"&amp;'ICD codes-diseases'!$A$99&amp;"*"),"YES",IF(COUNTIF(U197:AB197,"*"&amp;'ICD codes-diseases'!$A$100&amp;"*"),"YES",IF(COUNTIF(U197:AB197,"*"&amp;'ICD codes-diseases'!$A$101&amp;"*"),"YES",IF(COUNTIF(U197:AB197,"*"&amp;'ICD codes-diseases'!$A$102&amp;"*"),"YES",IF(COUNTIF(U197:AB197,"*"&amp;'ICD codes-diseases'!$A$103&amp;"*"),"YES","NO"))))))))</f>
        <v>NO</v>
      </c>
      <c r="AI197" s="1" t="str">
        <f>IF(COUNTIF(U197:AB197,"*"&amp;'ICD codes-diseases'!$A$116&amp;"*"),"YES",IF(COUNTIF(U197:AB197,"*"&amp;'ICD codes-diseases'!$A$117&amp;"*"),"YES","NO"))</f>
        <v>NO</v>
      </c>
      <c r="AJ197" s="1" t="str">
        <f>IF(COUNTIF(U197:AB197,"*"&amp;'ICD codes-diseases'!$A$206&amp;"*"),"YES","NO")</f>
        <v>NO</v>
      </c>
      <c r="AK197" s="1" t="str">
        <f>IF(COUNTIF(U197:AB197,"*"&amp;'ICD codes-diseases'!$A$217&amp;"*"),"YES","NO")</f>
        <v>NO</v>
      </c>
      <c r="AL197" s="1" t="str">
        <f>IF(COUNTIF(U197:AB197,"*"&amp;'ICD codes-diseases'!$A$216&amp;"*"),"YES","NO")</f>
        <v>NO</v>
      </c>
      <c r="AM197" s="1" t="str">
        <f>IF(COUNTIF(U197:AB197,"*"&amp;'ICD codes-diseases'!$A$73&amp;"*"),"YES",IF(COUNTIF(U197:AB197,"*"&amp;'ICD codes-diseases'!$A$74&amp;"*"),"YES",IF(COUNTIF(U197:AB197,"*"&amp;'ICD codes-diseases'!$A$75&amp;"*"),"YES","NO")))</f>
        <v>NO</v>
      </c>
      <c r="AN197" s="1" t="str">
        <f>IF(COUNTIF(U197:AB197,"*"&amp;'ICD codes-diseases'!$A$76&amp;"*"),"YES",IF(COUNTIF(U197:AB197,"*"&amp;'ICD codes-diseases'!$A$77&amp;"*"),"YES",IF(COUNTIF(U197:AB197,"*"&amp;'ICD codes-diseases'!$A$78&amp;"*"),"YES","NO")))</f>
        <v>NO</v>
      </c>
      <c r="AO197" s="1" t="str">
        <f>IF(COUNTIF(U197:AB197,"*"&amp;'ICD codes-diseases'!$A$209&amp;"*"),"YES",IF(COUNTIF(U197:AB197,"*"&amp;'ICD codes-diseases'!$A$212&amp;"*"),"YES","NO"))</f>
        <v>YES</v>
      </c>
      <c r="AP197" s="1" t="str">
        <f>IF(COUNTIF(U197:AB197,"*"&amp;'ICD codes-diseases'!$A$47&amp;"*"),"YES",IF(COUNTIF(U197:AB197,"*"&amp;'ICD codes-diseases'!$A$48&amp;"*"),"YES",IF(COUNTIF(U197:AB197,"*"&amp;'ICD codes-diseases'!$A$49&amp;"*"),"YES",IF(COUNTIF(U197:AB197,"*"&amp;'ICD codes-diseases'!$A$50&amp;"*"),"YES",IF(COUNTIF(U197:AB197,"*"&amp;'ICD codes-diseases'!$A$52&amp;"*"),"YES",IF(COUNTIF(U197:AB197,"*"&amp;'ICD codes-diseases'!$A$53&amp;"*"),"YES",IF(COUNTIF(U197:AB197,"*"&amp;'ICD codes-diseases'!$A$54&amp;"*"),"YES",IF(COUNTIF(U197:AB197,"*"&amp;'ICD codes-diseases'!$A$55&amp;"*"),"YES",IF(COUNTIF(U197:AB197,"*"&amp;'ICD codes-diseases'!$A$56&amp;"*"),"YES",IF(COUNTIF(U197:AB197,"*"&amp;'ICD codes-diseases'!$A$57&amp;"*"),"YES",IF(COUNTIF(U197:AB197,"*"&amp;'ICD codes-diseases'!$A$58&amp;"*"),"YES",IF(COUNTIF(U197:AB197,"*"&amp;'ICD codes-diseases'!$A$60&amp;"*"),"YES",IF(COUNTIF(U197:AB197,"*"&amp;'ICD codes-diseases'!$A$61&amp;"*"),"YES","NO")))))))))))))</f>
        <v>NO</v>
      </c>
      <c r="AQ197" s="10" t="b">
        <f t="shared" si="37"/>
        <v>1</v>
      </c>
      <c r="AR197">
        <v>0</v>
      </c>
      <c r="AS197">
        <v>5</v>
      </c>
      <c r="AT197">
        <v>5</v>
      </c>
      <c r="AU197">
        <v>5</v>
      </c>
      <c r="AV197" t="b">
        <f t="shared" si="38"/>
        <v>1</v>
      </c>
      <c r="AW197">
        <v>1</v>
      </c>
      <c r="AX197">
        <v>45</v>
      </c>
      <c r="AY197">
        <v>15</v>
      </c>
      <c r="AZ197">
        <v>0</v>
      </c>
      <c r="BA197">
        <v>0</v>
      </c>
      <c r="BB197">
        <v>3</v>
      </c>
      <c r="BC197">
        <v>0</v>
      </c>
      <c r="BD197">
        <v>1</v>
      </c>
      <c r="BE197">
        <f t="shared" si="45"/>
        <v>2</v>
      </c>
      <c r="BF197" t="s">
        <v>37</v>
      </c>
      <c r="BG197" t="s">
        <v>38</v>
      </c>
      <c r="BH197">
        <f t="shared" si="46"/>
        <v>3</v>
      </c>
      <c r="BI197" t="s">
        <v>38</v>
      </c>
      <c r="BJ197" t="s">
        <v>38</v>
      </c>
      <c r="BK197" t="s">
        <v>37</v>
      </c>
      <c r="BL197" t="b">
        <v>0</v>
      </c>
      <c r="BM197" s="16">
        <v>0</v>
      </c>
      <c r="BN197" s="16">
        <v>0</v>
      </c>
      <c r="BO197" s="16">
        <v>0</v>
      </c>
      <c r="BP197" s="16">
        <v>3</v>
      </c>
      <c r="BQ197" s="16">
        <v>3</v>
      </c>
      <c r="BR197" s="16">
        <v>3</v>
      </c>
      <c r="BS197" s="16">
        <v>3</v>
      </c>
      <c r="BT197" s="16">
        <v>0</v>
      </c>
      <c r="BU197" s="16">
        <v>0</v>
      </c>
      <c r="BV197" s="16">
        <v>0</v>
      </c>
      <c r="BW197" s="16">
        <v>0</v>
      </c>
      <c r="BX197" s="16">
        <v>3</v>
      </c>
      <c r="BY197" s="16">
        <v>3</v>
      </c>
      <c r="BZ197" s="16">
        <v>5</v>
      </c>
      <c r="CA197" s="16">
        <v>0</v>
      </c>
      <c r="CB197" s="16">
        <v>0</v>
      </c>
      <c r="CC197" s="18">
        <v>0</v>
      </c>
      <c r="CD197" s="18">
        <v>0</v>
      </c>
      <c r="CE197" s="18">
        <v>0</v>
      </c>
      <c r="CF197" s="18">
        <v>0</v>
      </c>
      <c r="CG197" s="18">
        <v>0</v>
      </c>
      <c r="CH197" s="18">
        <v>3</v>
      </c>
      <c r="CI197" s="18">
        <v>0</v>
      </c>
      <c r="CJ197" s="18">
        <v>0</v>
      </c>
      <c r="CK197" s="18">
        <v>0</v>
      </c>
      <c r="CL197" s="18">
        <v>0</v>
      </c>
      <c r="CM197" s="18">
        <v>0</v>
      </c>
      <c r="CN197" s="18">
        <v>0</v>
      </c>
      <c r="CO197" s="18">
        <v>0</v>
      </c>
      <c r="CP197" s="18">
        <v>4</v>
      </c>
      <c r="CQ197" s="18">
        <v>3</v>
      </c>
      <c r="CR197" s="18">
        <v>0</v>
      </c>
      <c r="CS197">
        <f t="shared" si="39"/>
        <v>0</v>
      </c>
      <c r="CT197">
        <f t="shared" si="40"/>
        <v>2</v>
      </c>
      <c r="CU197">
        <f t="shared" si="41"/>
        <v>8</v>
      </c>
      <c r="CV197">
        <f t="shared" si="42"/>
        <v>10</v>
      </c>
      <c r="CW197">
        <v>0</v>
      </c>
      <c r="CX197">
        <v>0</v>
      </c>
      <c r="CY197">
        <v>4</v>
      </c>
      <c r="CZ197" t="b">
        <v>1</v>
      </c>
    </row>
    <row r="198" spans="1:104" x14ac:dyDescent="0.35">
      <c r="A198" s="10">
        <v>197</v>
      </c>
      <c r="B198" t="s">
        <v>435</v>
      </c>
      <c r="C198" s="1">
        <v>18195</v>
      </c>
      <c r="D198" s="9">
        <f t="shared" si="47"/>
        <v>69</v>
      </c>
      <c r="E198" s="9">
        <f t="shared" si="43"/>
        <v>3</v>
      </c>
      <c r="F198" s="1">
        <v>43663</v>
      </c>
      <c r="G198" s="3">
        <v>43719</v>
      </c>
      <c r="H198" s="12">
        <f t="shared" si="44"/>
        <v>1.7999999999999998</v>
      </c>
      <c r="I198">
        <v>2</v>
      </c>
      <c r="J198">
        <v>2</v>
      </c>
      <c r="K198">
        <f t="shared" si="36"/>
        <v>6</v>
      </c>
      <c r="L198" t="b">
        <v>0</v>
      </c>
      <c r="M198" t="b">
        <v>0</v>
      </c>
      <c r="N198" t="b">
        <v>0</v>
      </c>
      <c r="O198" t="b">
        <v>0</v>
      </c>
      <c r="P198" t="b">
        <v>0</v>
      </c>
      <c r="Q198" t="b">
        <v>0</v>
      </c>
      <c r="R198" t="b">
        <v>0</v>
      </c>
      <c r="S198" t="b">
        <v>1</v>
      </c>
      <c r="T198" t="b">
        <v>0</v>
      </c>
      <c r="U198" t="s">
        <v>82</v>
      </c>
      <c r="V198" t="s">
        <v>74</v>
      </c>
      <c r="W198" t="s">
        <v>48</v>
      </c>
      <c r="X198" t="s">
        <v>85</v>
      </c>
      <c r="Y198" t="s">
        <v>201</v>
      </c>
      <c r="Z198" t="s">
        <v>117</v>
      </c>
      <c r="AA198" t="s">
        <v>102</v>
      </c>
      <c r="AC198" s="11" t="str">
        <f>IF(OR(INDEX(U198='ICD-codes-stroke'!$A$1:$A$20,)),"1",IF(OR(INDEX(U198='ICD-codes-stroke'!$A$22:$A$35,)),"2",IF(OR(INDEX(U198='ICD-codes-stroke'!$A$37:$A$64,)),"3","")))</f>
        <v>3</v>
      </c>
      <c r="AD198" s="1" t="str">
        <f>IF(COUNTIF(U198:AB198,"*"&amp;'ICD codes-diseases'!$A$15&amp;"*"),"YES",IF(COUNTIF(U198:AB198,"*"&amp;'ICD codes-diseases'!$A$16&amp;"*"),"YES",IF(COUNTIF(U198:AB198,"*"&amp;'ICD codes-diseases'!$A$17&amp;"*"),"YES",IF(COUNTIF(U198:AB198,"*"&amp;'ICD codes-diseases'!$A$18&amp;"*"),"YES",IF(COUNTIF(U198:AB198,"*"&amp;'ICD codes-diseases'!$A$19&amp;"*"),"YES",IF(COUNTIF(U198:AB198,"*"&amp;'ICD codes-diseases'!$A$20&amp;"*"),"YES",IF(COUNTIF(U198:AB198,"*"&amp;'ICD codes-diseases'!$A$21&amp;"*"),"YES",IF(COUNTIF(U198:AB198,"*"&amp;'ICD codes-diseases'!$A$22&amp;"*"),"YES",IF(COUNTIF(U198:AB198,"*"&amp;'ICD codes-diseases'!$A$23&amp;"*"),"YES",IF(COUNTIF(U198:AB198,"*"&amp;'ICD codes-diseases'!$A$24&amp;"*"),"YES",IF(COUNTIF(U198:AB198,"*"&amp;'ICD codes-diseases'!$A$25&amp;"*"),"YES",IF(COUNTIF(U198:AB198,"*"&amp;'ICD codes-diseases'!$A$26&amp;"*"),"YES",IF(COUNTIF(U198:AB198,"*"&amp;'ICD codes-diseases'!$A$27&amp;"*"),"YES",IF(COUNTIF(U198:AB198,"*"&amp;'ICD codes-diseases'!$A$28&amp;"*"),"YES",IF(COUNTIF(U198:AB198,"*"&amp;'ICD codes-diseases'!$A$29&amp;"*"),"YES",IF(COUNTIF(U198:AB198,"*"&amp;'ICD codes-diseases'!$A$30&amp;"*"),"YES","NO"))))))))))))))))</f>
        <v>YES</v>
      </c>
      <c r="AE198" s="1" t="str">
        <f>IF(COUNTIF(U198:AB198,"*"&amp;'ICD codes-diseases'!$A$92&amp;"*"),"YES","NO")</f>
        <v>YES</v>
      </c>
      <c r="AF198" s="10" t="str">
        <f>IF(COUNTIF(U198:AB198,"*"&amp;'ICD codes-diseases'!$A$34&amp;"*"),"YES",IF(COUNTIF(U198:AB198,"*"&amp;'ICD codes-diseases'!$A$35&amp;"*"),"YES",IF(COUNTIF(U198:AB198,"*"&amp;'ICD codes-diseases'!$A$36&amp;"*"),"YES",IF(COUNTIF(U198:AB198,"*"&amp;'ICD codes-diseases'!$A$37&amp;"*"),"YES",IF(COUNTIF(U198:AB198,"*"&amp;'ICD codes-diseases'!$A$38&amp;"*"),"YES",IF(COUNTIF(U198:AB198,"*"&amp;'ICD codes-diseases'!$A$39&amp;"*"),"YES","NO"))))))</f>
        <v>YES</v>
      </c>
      <c r="AG198" s="1" t="str">
        <f>IF(COUNTIF(U198:AB198,'ICD codes-diseases'!$A$113),"YES","NO")</f>
        <v>NO</v>
      </c>
      <c r="AH198" s="1" t="str">
        <f>IF(COUNTIF(U198:AB198,"*"&amp;'ICD codes-diseases'!$A$96&amp;"*"),"YES",IF(COUNTIF(U198:AB198,"*"&amp;'ICD codes-diseases'!$A$97&amp;"*"),"YES",IF(COUNTIF(U198:AB198,"*"&amp;'ICD codes-diseases'!$A$98&amp;"*"),"YES",IF(COUNTIF(U198:AB198,"*"&amp;'ICD codes-diseases'!$A$99&amp;"*"),"YES",IF(COUNTIF(U198:AB198,"*"&amp;'ICD codes-diseases'!$A$100&amp;"*"),"YES",IF(COUNTIF(U198:AB198,"*"&amp;'ICD codes-diseases'!$A$101&amp;"*"),"YES",IF(COUNTIF(U198:AB198,"*"&amp;'ICD codes-diseases'!$A$102&amp;"*"),"YES",IF(COUNTIF(U198:AB198,"*"&amp;'ICD codes-diseases'!$A$103&amp;"*"),"YES","NO"))))))))</f>
        <v>YES</v>
      </c>
      <c r="AI198" s="1" t="str">
        <f>IF(COUNTIF(U198:AB198,"*"&amp;'ICD codes-diseases'!$A$116&amp;"*"),"YES",IF(COUNTIF(U198:AB198,"*"&amp;'ICD codes-diseases'!$A$117&amp;"*"),"YES","NO"))</f>
        <v>NO</v>
      </c>
      <c r="AJ198" s="1" t="str">
        <f>IF(COUNTIF(U198:AB198,"*"&amp;'ICD codes-diseases'!$A$206&amp;"*"),"YES","NO")</f>
        <v>NO</v>
      </c>
      <c r="AK198" s="1" t="str">
        <f>IF(COUNTIF(U198:AB198,"*"&amp;'ICD codes-diseases'!$A$217&amp;"*"),"YES","NO")</f>
        <v>NO</v>
      </c>
      <c r="AL198" s="1" t="str">
        <f>IF(COUNTIF(U198:AB198,"*"&amp;'ICD codes-diseases'!$A$216&amp;"*"),"YES","NO")</f>
        <v>NO</v>
      </c>
      <c r="AM198" s="1" t="str">
        <f>IF(COUNTIF(U198:AB198,"*"&amp;'ICD codes-diseases'!$A$73&amp;"*"),"YES",IF(COUNTIF(U198:AB198,"*"&amp;'ICD codes-diseases'!$A$74&amp;"*"),"YES",IF(COUNTIF(U198:AB198,"*"&amp;'ICD codes-diseases'!$A$75&amp;"*"),"YES","NO")))</f>
        <v>YES</v>
      </c>
      <c r="AN198" s="1" t="str">
        <f>IF(COUNTIF(U198:AB198,"*"&amp;'ICD codes-diseases'!$A$76&amp;"*"),"YES",IF(COUNTIF(U198:AB198,"*"&amp;'ICD codes-diseases'!$A$77&amp;"*"),"YES",IF(COUNTIF(U198:AB198,"*"&amp;'ICD codes-diseases'!$A$78&amp;"*"),"YES","NO")))</f>
        <v>NO</v>
      </c>
      <c r="AO198" s="1" t="str">
        <f>IF(COUNTIF(U198:AB198,"*"&amp;'ICD codes-diseases'!$A$209&amp;"*"),"YES",IF(COUNTIF(U198:AB198,"*"&amp;'ICD codes-diseases'!$A$212&amp;"*"),"YES","NO"))</f>
        <v>NO</v>
      </c>
      <c r="AP198" s="1" t="str">
        <f>IF(COUNTIF(U198:AB198,"*"&amp;'ICD codes-diseases'!$A$47&amp;"*"),"YES",IF(COUNTIF(U198:AB198,"*"&amp;'ICD codes-diseases'!$A$48&amp;"*"),"YES",IF(COUNTIF(U198:AB198,"*"&amp;'ICD codes-diseases'!$A$49&amp;"*"),"YES",IF(COUNTIF(U198:AB198,"*"&amp;'ICD codes-diseases'!$A$50&amp;"*"),"YES",IF(COUNTIF(U198:AB198,"*"&amp;'ICD codes-diseases'!$A$52&amp;"*"),"YES",IF(COUNTIF(U198:AB198,"*"&amp;'ICD codes-diseases'!$A$53&amp;"*"),"YES",IF(COUNTIF(U198:AB198,"*"&amp;'ICD codes-diseases'!$A$54&amp;"*"),"YES",IF(COUNTIF(U198:AB198,"*"&amp;'ICD codes-diseases'!$A$55&amp;"*"),"YES",IF(COUNTIF(U198:AB198,"*"&amp;'ICD codes-diseases'!$A$56&amp;"*"),"YES",IF(COUNTIF(U198:AB198,"*"&amp;'ICD codes-diseases'!$A$57&amp;"*"),"YES",IF(COUNTIF(U198:AB198,"*"&amp;'ICD codes-diseases'!$A$58&amp;"*"),"YES",IF(COUNTIF(U198:AB198,"*"&amp;'ICD codes-diseases'!$A$60&amp;"*"),"YES",IF(COUNTIF(U198:AB198,"*"&amp;'ICD codes-diseases'!$A$61&amp;"*"),"YES","NO")))))))))))))</f>
        <v>NO</v>
      </c>
      <c r="AQ198" s="10" t="b">
        <f t="shared" si="37"/>
        <v>0</v>
      </c>
      <c r="AR198">
        <v>5</v>
      </c>
      <c r="AS198">
        <v>5</v>
      </c>
      <c r="AT198">
        <v>5</v>
      </c>
      <c r="AU198">
        <v>5</v>
      </c>
      <c r="AV198" t="b">
        <f t="shared" si="38"/>
        <v>0</v>
      </c>
      <c r="AW198">
        <v>0</v>
      </c>
      <c r="AX198">
        <v>47</v>
      </c>
      <c r="AY198">
        <v>20</v>
      </c>
      <c r="AZ198">
        <v>1</v>
      </c>
      <c r="BA198">
        <v>3</v>
      </c>
      <c r="BB198">
        <v>3</v>
      </c>
      <c r="BC198">
        <v>0</v>
      </c>
      <c r="BD198">
        <v>2</v>
      </c>
      <c r="BE198">
        <f t="shared" si="45"/>
        <v>2</v>
      </c>
      <c r="BF198" t="s">
        <v>37</v>
      </c>
      <c r="BG198" t="s">
        <v>38</v>
      </c>
      <c r="BH198">
        <f t="shared" si="46"/>
        <v>0</v>
      </c>
      <c r="BI198" t="s">
        <v>37</v>
      </c>
      <c r="BJ198" t="s">
        <v>37</v>
      </c>
      <c r="BK198" t="s">
        <v>37</v>
      </c>
      <c r="BL198" t="b">
        <v>0</v>
      </c>
      <c r="BM198" s="16">
        <v>7</v>
      </c>
      <c r="BN198" s="16">
        <v>4</v>
      </c>
      <c r="BO198" s="16">
        <v>4</v>
      </c>
      <c r="BP198" s="16">
        <v>7</v>
      </c>
      <c r="BQ198" s="16">
        <v>4</v>
      </c>
      <c r="BR198" s="16">
        <v>4</v>
      </c>
      <c r="BS198" s="16">
        <v>7</v>
      </c>
      <c r="BT198" s="16">
        <v>4</v>
      </c>
      <c r="BU198" s="16">
        <v>7</v>
      </c>
      <c r="BV198" s="16">
        <v>4</v>
      </c>
      <c r="BW198" s="16">
        <v>7</v>
      </c>
      <c r="BX198" s="16">
        <v>4</v>
      </c>
      <c r="BY198" s="16">
        <v>4</v>
      </c>
      <c r="BZ198" s="16">
        <v>4</v>
      </c>
      <c r="CA198" s="16">
        <v>7</v>
      </c>
      <c r="CB198" s="16">
        <v>4</v>
      </c>
      <c r="CC198" s="18">
        <v>0</v>
      </c>
      <c r="CD198" s="18">
        <v>0</v>
      </c>
      <c r="CE198" s="18">
        <v>3</v>
      </c>
      <c r="CF198" s="18">
        <v>3</v>
      </c>
      <c r="CG198" s="18">
        <v>4</v>
      </c>
      <c r="CH198" s="18">
        <v>4</v>
      </c>
      <c r="CI198" s="18">
        <v>4</v>
      </c>
      <c r="CJ198" s="18">
        <v>4</v>
      </c>
      <c r="CK198" s="18">
        <v>0</v>
      </c>
      <c r="CL198" s="18">
        <v>0</v>
      </c>
      <c r="CM198" s="18">
        <v>3</v>
      </c>
      <c r="CN198" s="18">
        <v>4</v>
      </c>
      <c r="CO198" s="18">
        <v>1</v>
      </c>
      <c r="CP198" s="18">
        <v>4</v>
      </c>
      <c r="CQ198" s="18">
        <v>4</v>
      </c>
      <c r="CR198" s="18">
        <v>4</v>
      </c>
      <c r="CS198">
        <f t="shared" si="39"/>
        <v>1</v>
      </c>
      <c r="CT198">
        <f t="shared" si="40"/>
        <v>18</v>
      </c>
      <c r="CU198">
        <f t="shared" si="41"/>
        <v>3</v>
      </c>
      <c r="CV198">
        <f t="shared" si="42"/>
        <v>22</v>
      </c>
      <c r="CW198">
        <v>2</v>
      </c>
      <c r="CX198">
        <v>2</v>
      </c>
      <c r="CY198">
        <v>2</v>
      </c>
      <c r="CZ198" t="b">
        <v>1</v>
      </c>
    </row>
    <row r="199" spans="1:104" x14ac:dyDescent="0.35">
      <c r="A199" s="10">
        <v>198</v>
      </c>
      <c r="B199" t="s">
        <v>435</v>
      </c>
      <c r="C199" s="1">
        <v>17072</v>
      </c>
      <c r="D199" s="9">
        <f t="shared" si="47"/>
        <v>73</v>
      </c>
      <c r="E199" s="9">
        <f t="shared" si="43"/>
        <v>3</v>
      </c>
      <c r="F199" s="1">
        <v>43525</v>
      </c>
      <c r="G199" s="3">
        <v>43719</v>
      </c>
      <c r="H199" s="12">
        <f t="shared" si="44"/>
        <v>6.3333333333333339</v>
      </c>
      <c r="I199">
        <v>2</v>
      </c>
      <c r="J199">
        <v>2</v>
      </c>
      <c r="K199">
        <f t="shared" si="36"/>
        <v>6</v>
      </c>
      <c r="L199" t="b">
        <v>0</v>
      </c>
      <c r="M199" t="b">
        <v>0</v>
      </c>
      <c r="N199" t="b">
        <v>0</v>
      </c>
      <c r="O199" t="b">
        <v>0</v>
      </c>
      <c r="P199" t="b">
        <v>0</v>
      </c>
      <c r="Q199" t="b">
        <v>0</v>
      </c>
      <c r="R199" t="b">
        <v>0</v>
      </c>
      <c r="S199" t="b">
        <v>1</v>
      </c>
      <c r="T199" t="b">
        <v>0</v>
      </c>
      <c r="U199" t="s">
        <v>49</v>
      </c>
      <c r="V199" t="s">
        <v>57</v>
      </c>
      <c r="W199" t="s">
        <v>51</v>
      </c>
      <c r="X199" t="s">
        <v>48</v>
      </c>
      <c r="Y199" t="s">
        <v>212</v>
      </c>
      <c r="AC199" s="11" t="str">
        <f>IF(OR(INDEX(U199='ICD-codes-stroke'!$A$1:$A$20,)),"1",IF(OR(INDEX(U199='ICD-codes-stroke'!$A$22:$A$35,)),"2",IF(OR(INDEX(U199='ICD-codes-stroke'!$A$37:$A$64,)),"3","")))</f>
        <v>3</v>
      </c>
      <c r="AD199" s="1" t="str">
        <f>IF(COUNTIF(U199:AB199,"*"&amp;'ICD codes-diseases'!$A$15&amp;"*"),"YES",IF(COUNTIF(U199:AB199,"*"&amp;'ICD codes-diseases'!$A$16&amp;"*"),"YES",IF(COUNTIF(U199:AB199,"*"&amp;'ICD codes-diseases'!$A$17&amp;"*"),"YES",IF(COUNTIF(U199:AB199,"*"&amp;'ICD codes-diseases'!$A$18&amp;"*"),"YES",IF(COUNTIF(U199:AB199,"*"&amp;'ICD codes-diseases'!$A$19&amp;"*"),"YES",IF(COUNTIF(U199:AB199,"*"&amp;'ICD codes-diseases'!$A$20&amp;"*"),"YES",IF(COUNTIF(U199:AB199,"*"&amp;'ICD codes-diseases'!$A$21&amp;"*"),"YES",IF(COUNTIF(U199:AB199,"*"&amp;'ICD codes-diseases'!$A$22&amp;"*"),"YES",IF(COUNTIF(U199:AB199,"*"&amp;'ICD codes-diseases'!$A$23&amp;"*"),"YES",IF(COUNTIF(U199:AB199,"*"&amp;'ICD codes-diseases'!$A$24&amp;"*"),"YES",IF(COUNTIF(U199:AB199,"*"&amp;'ICD codes-diseases'!$A$25&amp;"*"),"YES",IF(COUNTIF(U199:AB199,"*"&amp;'ICD codes-diseases'!$A$26&amp;"*"),"YES",IF(COUNTIF(U199:AB199,"*"&amp;'ICD codes-diseases'!$A$27&amp;"*"),"YES",IF(COUNTIF(U199:AB199,"*"&amp;'ICD codes-diseases'!$A$28&amp;"*"),"YES",IF(COUNTIF(U199:AB199,"*"&amp;'ICD codes-diseases'!$A$29&amp;"*"),"YES",IF(COUNTIF(U199:AB199,"*"&amp;'ICD codes-diseases'!$A$30&amp;"*"),"YES","NO"))))))))))))))))</f>
        <v>YES</v>
      </c>
      <c r="AE199" s="1" t="str">
        <f>IF(COUNTIF(U199:AB199,"*"&amp;'ICD codes-diseases'!$A$92&amp;"*"),"YES","NO")</f>
        <v>YES</v>
      </c>
      <c r="AF199" s="10" t="str">
        <f>IF(COUNTIF(U199:AB199,"*"&amp;'ICD codes-diseases'!$A$34&amp;"*"),"YES",IF(COUNTIF(U199:AB199,"*"&amp;'ICD codes-diseases'!$A$35&amp;"*"),"YES",IF(COUNTIF(U199:AB199,"*"&amp;'ICD codes-diseases'!$A$36&amp;"*"),"YES",IF(COUNTIF(U199:AB199,"*"&amp;'ICD codes-diseases'!$A$37&amp;"*"),"YES",IF(COUNTIF(U199:AB199,"*"&amp;'ICD codes-diseases'!$A$38&amp;"*"),"YES",IF(COUNTIF(U199:AB199,"*"&amp;'ICD codes-diseases'!$A$39&amp;"*"),"YES","NO"))))))</f>
        <v>NO</v>
      </c>
      <c r="AG199" s="1" t="str">
        <f>IF(COUNTIF(U199:AB199,'ICD codes-diseases'!$A$113),"YES","NO")</f>
        <v>NO</v>
      </c>
      <c r="AH199" s="1" t="str">
        <f>IF(COUNTIF(U199:AB199,"*"&amp;'ICD codes-diseases'!$A$96&amp;"*"),"YES",IF(COUNTIF(U199:AB199,"*"&amp;'ICD codes-diseases'!$A$97&amp;"*"),"YES",IF(COUNTIF(U199:AB199,"*"&amp;'ICD codes-diseases'!$A$98&amp;"*"),"YES",IF(COUNTIF(U199:AB199,"*"&amp;'ICD codes-diseases'!$A$99&amp;"*"),"YES",IF(COUNTIF(U199:AB199,"*"&amp;'ICD codes-diseases'!$A$100&amp;"*"),"YES",IF(COUNTIF(U199:AB199,"*"&amp;'ICD codes-diseases'!$A$101&amp;"*"),"YES",IF(COUNTIF(U199:AB199,"*"&amp;'ICD codes-diseases'!$A$102&amp;"*"),"YES",IF(COUNTIF(U199:AB199,"*"&amp;'ICD codes-diseases'!$A$103&amp;"*"),"YES","NO"))))))))</f>
        <v>NO</v>
      </c>
      <c r="AI199" s="1" t="str">
        <f>IF(COUNTIF(U199:AB199,"*"&amp;'ICD codes-diseases'!$A$116&amp;"*"),"YES",IF(COUNTIF(U199:AB199,"*"&amp;'ICD codes-diseases'!$A$117&amp;"*"),"YES","NO"))</f>
        <v>NO</v>
      </c>
      <c r="AJ199" s="1" t="str">
        <f>IF(COUNTIF(U199:AB199,"*"&amp;'ICD codes-diseases'!$A$206&amp;"*"),"YES","NO")</f>
        <v>NO</v>
      </c>
      <c r="AK199" s="1" t="str">
        <f>IF(COUNTIF(U199:AB199,"*"&amp;'ICD codes-diseases'!$A$217&amp;"*"),"YES","NO")</f>
        <v>NO</v>
      </c>
      <c r="AL199" s="1" t="str">
        <f>IF(COUNTIF(U199:AB199,"*"&amp;'ICD codes-diseases'!$A$216&amp;"*"),"YES","NO")</f>
        <v>NO</v>
      </c>
      <c r="AM199" s="1" t="str">
        <f>IF(COUNTIF(U199:AB199,"*"&amp;'ICD codes-diseases'!$A$73&amp;"*"),"YES",IF(COUNTIF(U199:AB199,"*"&amp;'ICD codes-diseases'!$A$74&amp;"*"),"YES",IF(COUNTIF(U199:AB199,"*"&amp;'ICD codes-diseases'!$A$75&amp;"*"),"YES","NO")))</f>
        <v>YES</v>
      </c>
      <c r="AN199" s="1" t="str">
        <f>IF(COUNTIF(U199:AB199,"*"&amp;'ICD codes-diseases'!$A$76&amp;"*"),"YES",IF(COUNTIF(U199:AB199,"*"&amp;'ICD codes-diseases'!$A$77&amp;"*"),"YES",IF(COUNTIF(U199:AB199,"*"&amp;'ICD codes-diseases'!$A$78&amp;"*"),"YES","NO")))</f>
        <v>NO</v>
      </c>
      <c r="AO199" s="1" t="str">
        <f>IF(COUNTIF(U199:AB199,"*"&amp;'ICD codes-diseases'!$A$209&amp;"*"),"YES",IF(COUNTIF(U199:AB199,"*"&amp;'ICD codes-diseases'!$A$212&amp;"*"),"YES","NO"))</f>
        <v>NO</v>
      </c>
      <c r="AP199" s="1" t="str">
        <f>IF(COUNTIF(U199:AB199,"*"&amp;'ICD codes-diseases'!$A$47&amp;"*"),"YES",IF(COUNTIF(U199:AB199,"*"&amp;'ICD codes-diseases'!$A$48&amp;"*"),"YES",IF(COUNTIF(U199:AB199,"*"&amp;'ICD codes-diseases'!$A$49&amp;"*"),"YES",IF(COUNTIF(U199:AB199,"*"&amp;'ICD codes-diseases'!$A$50&amp;"*"),"YES",IF(COUNTIF(U199:AB199,"*"&amp;'ICD codes-diseases'!$A$52&amp;"*"),"YES",IF(COUNTIF(U199:AB199,"*"&amp;'ICD codes-diseases'!$A$53&amp;"*"),"YES",IF(COUNTIF(U199:AB199,"*"&amp;'ICD codes-diseases'!$A$54&amp;"*"),"YES",IF(COUNTIF(U199:AB199,"*"&amp;'ICD codes-diseases'!$A$55&amp;"*"),"YES",IF(COUNTIF(U199:AB199,"*"&amp;'ICD codes-diseases'!$A$56&amp;"*"),"YES",IF(COUNTIF(U199:AB199,"*"&amp;'ICD codes-diseases'!$A$57&amp;"*"),"YES",IF(COUNTIF(U199:AB199,"*"&amp;'ICD codes-diseases'!$A$58&amp;"*"),"YES",IF(COUNTIF(U199:AB199,"*"&amp;'ICD codes-diseases'!$A$60&amp;"*"),"YES",IF(COUNTIF(U199:AB199,"*"&amp;'ICD codes-diseases'!$A$61&amp;"*"),"YES","NO")))))))))))))</f>
        <v>NO</v>
      </c>
      <c r="AQ199" s="10" t="b">
        <f t="shared" si="37"/>
        <v>0</v>
      </c>
      <c r="AR199">
        <v>5</v>
      </c>
      <c r="AS199">
        <v>5</v>
      </c>
      <c r="AT199">
        <v>5</v>
      </c>
      <c r="AU199">
        <v>5</v>
      </c>
      <c r="AV199" t="b">
        <f t="shared" si="38"/>
        <v>1</v>
      </c>
      <c r="AW199">
        <v>1</v>
      </c>
      <c r="AX199">
        <v>94</v>
      </c>
      <c r="AY199">
        <v>75</v>
      </c>
      <c r="AZ199">
        <v>3</v>
      </c>
      <c r="BA199">
        <v>1</v>
      </c>
      <c r="BB199">
        <v>5</v>
      </c>
      <c r="BC199">
        <v>0</v>
      </c>
      <c r="BD199">
        <v>2</v>
      </c>
      <c r="BE199">
        <f t="shared" si="45"/>
        <v>2</v>
      </c>
      <c r="BF199" t="s">
        <v>37</v>
      </c>
      <c r="BG199" t="s">
        <v>38</v>
      </c>
      <c r="BH199">
        <f t="shared" si="46"/>
        <v>0</v>
      </c>
      <c r="BI199" t="s">
        <v>37</v>
      </c>
      <c r="BJ199" t="s">
        <v>37</v>
      </c>
      <c r="BK199" t="s">
        <v>37</v>
      </c>
      <c r="BL199" t="b">
        <v>0</v>
      </c>
      <c r="BM199" s="16">
        <v>4</v>
      </c>
      <c r="BN199" s="16">
        <v>4</v>
      </c>
      <c r="BO199" s="16">
        <v>4</v>
      </c>
      <c r="BP199" s="16">
        <v>4</v>
      </c>
      <c r="BQ199" s="16">
        <v>4</v>
      </c>
      <c r="BR199" s="16">
        <v>4</v>
      </c>
      <c r="BS199" s="16">
        <v>4</v>
      </c>
      <c r="BT199" s="16">
        <v>4</v>
      </c>
      <c r="BU199" s="16">
        <v>4</v>
      </c>
      <c r="BV199" s="16">
        <v>4</v>
      </c>
      <c r="BW199" s="16">
        <v>4</v>
      </c>
      <c r="BX199" s="16">
        <v>4</v>
      </c>
      <c r="BY199" s="16">
        <v>4</v>
      </c>
      <c r="BZ199" s="16">
        <v>4</v>
      </c>
      <c r="CA199" s="16">
        <v>4</v>
      </c>
      <c r="CB199" s="16">
        <v>4</v>
      </c>
      <c r="CC199" s="18">
        <v>4</v>
      </c>
      <c r="CD199" s="18">
        <v>4</v>
      </c>
      <c r="CE199" s="18">
        <v>4</v>
      </c>
      <c r="CF199" s="18">
        <v>4</v>
      </c>
      <c r="CG199" s="18">
        <v>4</v>
      </c>
      <c r="CH199" s="18">
        <v>4</v>
      </c>
      <c r="CI199" s="18">
        <v>4</v>
      </c>
      <c r="CJ199" s="18">
        <v>4</v>
      </c>
      <c r="CK199" s="18">
        <v>4</v>
      </c>
      <c r="CL199" s="18">
        <v>4</v>
      </c>
      <c r="CM199" s="18">
        <v>4</v>
      </c>
      <c r="CN199" s="18">
        <v>4</v>
      </c>
      <c r="CO199" s="18">
        <v>4</v>
      </c>
      <c r="CP199" s="18">
        <v>4</v>
      </c>
      <c r="CQ199" s="18">
        <v>4</v>
      </c>
      <c r="CR199" s="18">
        <v>4</v>
      </c>
      <c r="CS199">
        <f t="shared" si="39"/>
        <v>0</v>
      </c>
      <c r="CT199">
        <f t="shared" si="40"/>
        <v>32</v>
      </c>
      <c r="CU199">
        <f t="shared" si="41"/>
        <v>0</v>
      </c>
      <c r="CV199">
        <f t="shared" si="42"/>
        <v>32</v>
      </c>
      <c r="CW199">
        <v>2</v>
      </c>
      <c r="CX199">
        <v>2</v>
      </c>
      <c r="CY199">
        <v>4</v>
      </c>
      <c r="CZ199" t="b">
        <v>1</v>
      </c>
    </row>
    <row r="200" spans="1:104" x14ac:dyDescent="0.35">
      <c r="A200" s="10">
        <v>199</v>
      </c>
      <c r="B200" t="s">
        <v>436</v>
      </c>
      <c r="C200" s="1">
        <v>22328</v>
      </c>
      <c r="D200" s="9">
        <f t="shared" si="47"/>
        <v>58</v>
      </c>
      <c r="E200" s="9">
        <f t="shared" si="43"/>
        <v>2</v>
      </c>
      <c r="F200" s="1">
        <v>43686</v>
      </c>
      <c r="G200" s="3">
        <v>43720</v>
      </c>
      <c r="H200" s="12">
        <f t="shared" si="44"/>
        <v>1.0999999999999999</v>
      </c>
      <c r="I200">
        <v>5</v>
      </c>
      <c r="J200">
        <v>0</v>
      </c>
      <c r="K200">
        <f t="shared" si="36"/>
        <v>2</v>
      </c>
      <c r="L200" t="b">
        <v>0</v>
      </c>
      <c r="M200" t="b">
        <v>1</v>
      </c>
      <c r="N200" t="b">
        <v>0</v>
      </c>
      <c r="O200" t="b">
        <v>0</v>
      </c>
      <c r="P200" t="b">
        <v>0</v>
      </c>
      <c r="Q200" t="b">
        <v>0</v>
      </c>
      <c r="R200" t="b">
        <v>0</v>
      </c>
      <c r="S200" t="b">
        <v>0</v>
      </c>
      <c r="T200" t="b">
        <v>0</v>
      </c>
      <c r="U200" t="s">
        <v>49</v>
      </c>
      <c r="V200" t="s">
        <v>43</v>
      </c>
      <c r="W200" t="s">
        <v>48</v>
      </c>
      <c r="AC200" s="11" t="str">
        <f>IF(OR(INDEX(U200='ICD-codes-stroke'!$A$1:$A$20,)),"1",IF(OR(INDEX(U200='ICD-codes-stroke'!$A$22:$A$35,)),"2",IF(OR(INDEX(U200='ICD-codes-stroke'!$A$37:$A$64,)),"3","")))</f>
        <v>3</v>
      </c>
      <c r="AD200" s="1" t="str">
        <f>IF(COUNTIF(U200:AB200,"*"&amp;'ICD codes-diseases'!$A$15&amp;"*"),"YES",IF(COUNTIF(U200:AB200,"*"&amp;'ICD codes-diseases'!$A$16&amp;"*"),"YES",IF(COUNTIF(U200:AB200,"*"&amp;'ICD codes-diseases'!$A$17&amp;"*"),"YES",IF(COUNTIF(U200:AB200,"*"&amp;'ICD codes-diseases'!$A$18&amp;"*"),"YES",IF(COUNTIF(U200:AB200,"*"&amp;'ICD codes-diseases'!$A$19&amp;"*"),"YES",IF(COUNTIF(U200:AB200,"*"&amp;'ICD codes-diseases'!$A$20&amp;"*"),"YES",IF(COUNTIF(U200:AB200,"*"&amp;'ICD codes-diseases'!$A$21&amp;"*"),"YES",IF(COUNTIF(U200:AB200,"*"&amp;'ICD codes-diseases'!$A$22&amp;"*"),"YES",IF(COUNTIF(U200:AB200,"*"&amp;'ICD codes-diseases'!$A$23&amp;"*"),"YES",IF(COUNTIF(U200:AB200,"*"&amp;'ICD codes-diseases'!$A$24&amp;"*"),"YES",IF(COUNTIF(U200:AB200,"*"&amp;'ICD codes-diseases'!$A$25&amp;"*"),"YES",IF(COUNTIF(U200:AB200,"*"&amp;'ICD codes-diseases'!$A$26&amp;"*"),"YES",IF(COUNTIF(U200:AB200,"*"&amp;'ICD codes-diseases'!$A$27&amp;"*"),"YES",IF(COUNTIF(U200:AB200,"*"&amp;'ICD codes-diseases'!$A$28&amp;"*"),"YES",IF(COUNTIF(U200:AB200,"*"&amp;'ICD codes-diseases'!$A$29&amp;"*"),"YES",IF(COUNTIF(U200:AB200,"*"&amp;'ICD codes-diseases'!$A$30&amp;"*"),"YES","NO"))))))))))))))))</f>
        <v>NO</v>
      </c>
      <c r="AE200" s="1" t="str">
        <f>IF(COUNTIF(U200:AB200,"*"&amp;'ICD codes-diseases'!$A$92&amp;"*"),"YES","NO")</f>
        <v>YES</v>
      </c>
      <c r="AF200" s="10" t="str">
        <f>IF(COUNTIF(U200:AB200,"*"&amp;'ICD codes-diseases'!$A$34&amp;"*"),"YES",IF(COUNTIF(U200:AB200,"*"&amp;'ICD codes-diseases'!$A$35&amp;"*"),"YES",IF(COUNTIF(U200:AB200,"*"&amp;'ICD codes-diseases'!$A$36&amp;"*"),"YES",IF(COUNTIF(U200:AB200,"*"&amp;'ICD codes-diseases'!$A$37&amp;"*"),"YES",IF(COUNTIF(U200:AB200,"*"&amp;'ICD codes-diseases'!$A$38&amp;"*"),"YES",IF(COUNTIF(U200:AB200,"*"&amp;'ICD codes-diseases'!$A$39&amp;"*"),"YES","NO"))))))</f>
        <v>NO</v>
      </c>
      <c r="AG200" s="1" t="str">
        <f>IF(COUNTIF(U200:AB200,'ICD codes-diseases'!$A$113),"YES","NO")</f>
        <v>NO</v>
      </c>
      <c r="AH200" s="1" t="str">
        <f>IF(COUNTIF(U200:AB200,"*"&amp;'ICD codes-diseases'!$A$96&amp;"*"),"YES",IF(COUNTIF(U200:AB200,"*"&amp;'ICD codes-diseases'!$A$97&amp;"*"),"YES",IF(COUNTIF(U200:AB200,"*"&amp;'ICD codes-diseases'!$A$98&amp;"*"),"YES",IF(COUNTIF(U200:AB200,"*"&amp;'ICD codes-diseases'!$A$99&amp;"*"),"YES",IF(COUNTIF(U200:AB200,"*"&amp;'ICD codes-diseases'!$A$100&amp;"*"),"YES",IF(COUNTIF(U200:AB200,"*"&amp;'ICD codes-diseases'!$A$101&amp;"*"),"YES",IF(COUNTIF(U200:AB200,"*"&amp;'ICD codes-diseases'!$A$102&amp;"*"),"YES",IF(COUNTIF(U200:AB200,"*"&amp;'ICD codes-diseases'!$A$103&amp;"*"),"YES","NO"))))))))</f>
        <v>NO</v>
      </c>
      <c r="AI200" s="1" t="str">
        <f>IF(COUNTIF(U200:AB200,"*"&amp;'ICD codes-diseases'!$A$116&amp;"*"),"YES",IF(COUNTIF(U200:AB200,"*"&amp;'ICD codes-diseases'!$A$117&amp;"*"),"YES","NO"))</f>
        <v>NO</v>
      </c>
      <c r="AJ200" s="1" t="str">
        <f>IF(COUNTIF(U200:AB200,"*"&amp;'ICD codes-diseases'!$A$206&amp;"*"),"YES","NO")</f>
        <v>NO</v>
      </c>
      <c r="AK200" s="1" t="str">
        <f>IF(COUNTIF(U200:AB200,"*"&amp;'ICD codes-diseases'!$A$217&amp;"*"),"YES","NO")</f>
        <v>NO</v>
      </c>
      <c r="AL200" s="1" t="str">
        <f>IF(COUNTIF(U200:AB200,"*"&amp;'ICD codes-diseases'!$A$216&amp;"*"),"YES","NO")</f>
        <v>NO</v>
      </c>
      <c r="AM200" s="1" t="str">
        <f>IF(COUNTIF(U200:AB200,"*"&amp;'ICD codes-diseases'!$A$73&amp;"*"),"YES",IF(COUNTIF(U200:AB200,"*"&amp;'ICD codes-diseases'!$A$74&amp;"*"),"YES",IF(COUNTIF(U200:AB200,"*"&amp;'ICD codes-diseases'!$A$75&amp;"*"),"YES","NO")))</f>
        <v>YES</v>
      </c>
      <c r="AN200" s="1" t="str">
        <f>IF(COUNTIF(U200:AB200,"*"&amp;'ICD codes-diseases'!$A$76&amp;"*"),"YES",IF(COUNTIF(U200:AB200,"*"&amp;'ICD codes-diseases'!$A$77&amp;"*"),"YES",IF(COUNTIF(U200:AB200,"*"&amp;'ICD codes-diseases'!$A$78&amp;"*"),"YES","NO")))</f>
        <v>NO</v>
      </c>
      <c r="AO200" s="1" t="str">
        <f>IF(COUNTIF(U200:AB200,"*"&amp;'ICD codes-diseases'!$A$209&amp;"*"),"YES",IF(COUNTIF(U200:AB200,"*"&amp;'ICD codes-diseases'!$A$212&amp;"*"),"YES","NO"))</f>
        <v>NO</v>
      </c>
      <c r="AP200" s="1" t="str">
        <f>IF(COUNTIF(U200:AB200,"*"&amp;'ICD codes-diseases'!$A$47&amp;"*"),"YES",IF(COUNTIF(U200:AB200,"*"&amp;'ICD codes-diseases'!$A$48&amp;"*"),"YES",IF(COUNTIF(U200:AB200,"*"&amp;'ICD codes-diseases'!$A$49&amp;"*"),"YES",IF(COUNTIF(U200:AB200,"*"&amp;'ICD codes-diseases'!$A$50&amp;"*"),"YES",IF(COUNTIF(U200:AB200,"*"&amp;'ICD codes-diseases'!$A$52&amp;"*"),"YES",IF(COUNTIF(U200:AB200,"*"&amp;'ICD codes-diseases'!$A$53&amp;"*"),"YES",IF(COUNTIF(U200:AB200,"*"&amp;'ICD codes-diseases'!$A$54&amp;"*"),"YES",IF(COUNTIF(U200:AB200,"*"&amp;'ICD codes-diseases'!$A$55&amp;"*"),"YES",IF(COUNTIF(U200:AB200,"*"&amp;'ICD codes-diseases'!$A$56&amp;"*"),"YES",IF(COUNTIF(U200:AB200,"*"&amp;'ICD codes-diseases'!$A$57&amp;"*"),"YES",IF(COUNTIF(U200:AB200,"*"&amp;'ICD codes-diseases'!$A$58&amp;"*"),"YES",IF(COUNTIF(U200:AB200,"*"&amp;'ICD codes-diseases'!$A$60&amp;"*"),"YES",IF(COUNTIF(U200:AB200,"*"&amp;'ICD codes-diseases'!$A$61&amp;"*"),"YES","NO")))))))))))))</f>
        <v>NO</v>
      </c>
      <c r="AQ200" s="10" t="b">
        <f t="shared" si="37"/>
        <v>0</v>
      </c>
      <c r="AR200">
        <v>5</v>
      </c>
      <c r="AS200">
        <v>5</v>
      </c>
      <c r="AT200">
        <v>5</v>
      </c>
      <c r="AU200">
        <v>5</v>
      </c>
      <c r="AV200" t="b">
        <f t="shared" si="38"/>
        <v>1</v>
      </c>
      <c r="AW200">
        <v>1</v>
      </c>
      <c r="AX200">
        <v>115</v>
      </c>
      <c r="AY200">
        <v>95</v>
      </c>
      <c r="AZ200">
        <v>0</v>
      </c>
      <c r="BA200">
        <v>1</v>
      </c>
      <c r="BB200">
        <v>5</v>
      </c>
      <c r="BC200">
        <v>0</v>
      </c>
      <c r="BD200">
        <v>1</v>
      </c>
      <c r="BE200">
        <f t="shared" si="45"/>
        <v>1</v>
      </c>
      <c r="BF200" t="s">
        <v>38</v>
      </c>
      <c r="BG200" t="s">
        <v>37</v>
      </c>
      <c r="BH200">
        <f t="shared" si="46"/>
        <v>0</v>
      </c>
      <c r="BI200" t="s">
        <v>37</v>
      </c>
      <c r="BJ200" t="s">
        <v>37</v>
      </c>
      <c r="BK200" t="s">
        <v>37</v>
      </c>
      <c r="BL200" t="b">
        <v>0</v>
      </c>
      <c r="BM200" s="16">
        <v>0</v>
      </c>
      <c r="BN200" s="16">
        <v>0</v>
      </c>
      <c r="BO200" s="16">
        <v>0</v>
      </c>
      <c r="BP200" s="16">
        <v>0</v>
      </c>
      <c r="BQ200" s="16">
        <v>0</v>
      </c>
      <c r="BR200" s="16">
        <v>0</v>
      </c>
      <c r="BS200" s="16">
        <v>0</v>
      </c>
      <c r="BT200" s="16">
        <v>8</v>
      </c>
      <c r="BU200" s="16">
        <v>0</v>
      </c>
      <c r="BV200" s="16">
        <v>0</v>
      </c>
      <c r="BW200" s="16">
        <v>0</v>
      </c>
      <c r="BX200" s="16">
        <v>0</v>
      </c>
      <c r="BY200" s="16">
        <v>0</v>
      </c>
      <c r="BZ200" s="16">
        <v>0</v>
      </c>
      <c r="CA200" s="16">
        <v>0</v>
      </c>
      <c r="CB200" s="16">
        <v>8</v>
      </c>
      <c r="CC200" s="18">
        <v>0</v>
      </c>
      <c r="CD200" s="18">
        <v>0</v>
      </c>
      <c r="CE200" s="18">
        <v>0</v>
      </c>
      <c r="CF200" s="18">
        <v>0</v>
      </c>
      <c r="CG200" s="18">
        <v>0</v>
      </c>
      <c r="CH200" s="18">
        <v>0</v>
      </c>
      <c r="CI200" s="18">
        <v>0</v>
      </c>
      <c r="CJ200" s="18">
        <v>8</v>
      </c>
      <c r="CK200" s="18">
        <v>0</v>
      </c>
      <c r="CL200" s="18">
        <v>0</v>
      </c>
      <c r="CM200" s="18">
        <v>0</v>
      </c>
      <c r="CN200" s="18">
        <v>0</v>
      </c>
      <c r="CO200" s="18">
        <v>0</v>
      </c>
      <c r="CP200" s="18">
        <v>0</v>
      </c>
      <c r="CQ200" s="18">
        <v>0</v>
      </c>
      <c r="CR200" s="18">
        <v>8</v>
      </c>
      <c r="CS200">
        <f t="shared" si="39"/>
        <v>0</v>
      </c>
      <c r="CT200">
        <f t="shared" si="40"/>
        <v>0</v>
      </c>
      <c r="CU200">
        <f t="shared" si="41"/>
        <v>0</v>
      </c>
      <c r="CV200">
        <f t="shared" si="42"/>
        <v>0</v>
      </c>
      <c r="CW200">
        <v>0</v>
      </c>
      <c r="CX200">
        <v>0</v>
      </c>
      <c r="CY200">
        <v>4</v>
      </c>
      <c r="CZ200" t="b">
        <v>1</v>
      </c>
    </row>
    <row r="201" spans="1:104" x14ac:dyDescent="0.35">
      <c r="A201" s="10">
        <v>200</v>
      </c>
      <c r="B201" t="s">
        <v>436</v>
      </c>
      <c r="C201" s="1">
        <v>19023</v>
      </c>
      <c r="D201" s="9">
        <f t="shared" si="47"/>
        <v>67</v>
      </c>
      <c r="E201" s="9">
        <f t="shared" si="43"/>
        <v>3</v>
      </c>
      <c r="F201" s="1">
        <v>40575</v>
      </c>
      <c r="G201" s="3">
        <v>43720</v>
      </c>
      <c r="H201" s="12">
        <f t="shared" si="44"/>
        <v>103.36666666666667</v>
      </c>
      <c r="I201">
        <v>5</v>
      </c>
      <c r="J201">
        <v>2</v>
      </c>
      <c r="K201">
        <f t="shared" si="36"/>
        <v>6</v>
      </c>
      <c r="L201" t="b">
        <v>0</v>
      </c>
      <c r="M201" t="b">
        <v>0</v>
      </c>
      <c r="N201" t="b">
        <v>0</v>
      </c>
      <c r="O201" t="b">
        <v>0</v>
      </c>
      <c r="P201" t="b">
        <v>0</v>
      </c>
      <c r="Q201" t="b">
        <v>0</v>
      </c>
      <c r="R201" t="b">
        <v>0</v>
      </c>
      <c r="S201" t="b">
        <v>1</v>
      </c>
      <c r="T201" t="b">
        <v>0</v>
      </c>
      <c r="U201" t="s">
        <v>41</v>
      </c>
      <c r="V201" t="s">
        <v>43</v>
      </c>
      <c r="W201" t="s">
        <v>48</v>
      </c>
      <c r="X201" t="s">
        <v>54</v>
      </c>
      <c r="Y201" t="s">
        <v>102</v>
      </c>
      <c r="AC201" s="11" t="str">
        <f>IF(OR(INDEX(U201='ICD-codes-stroke'!$A$1:$A$20,)),"1",IF(OR(INDEX(U201='ICD-codes-stroke'!$A$22:$A$35,)),"2",IF(OR(INDEX(U201='ICD-codes-stroke'!$A$37:$A$64,)),"3","")))</f>
        <v>3</v>
      </c>
      <c r="AD201" s="1" t="str">
        <f>IF(COUNTIF(U201:AB201,"*"&amp;'ICD codes-diseases'!$A$15&amp;"*"),"YES",IF(COUNTIF(U201:AB201,"*"&amp;'ICD codes-diseases'!$A$16&amp;"*"),"YES",IF(COUNTIF(U201:AB201,"*"&amp;'ICD codes-diseases'!$A$17&amp;"*"),"YES",IF(COUNTIF(U201:AB201,"*"&amp;'ICD codes-diseases'!$A$18&amp;"*"),"YES",IF(COUNTIF(U201:AB201,"*"&amp;'ICD codes-diseases'!$A$19&amp;"*"),"YES",IF(COUNTIF(U201:AB201,"*"&amp;'ICD codes-diseases'!$A$20&amp;"*"),"YES",IF(COUNTIF(U201:AB201,"*"&amp;'ICD codes-diseases'!$A$21&amp;"*"),"YES",IF(COUNTIF(U201:AB201,"*"&amp;'ICD codes-diseases'!$A$22&amp;"*"),"YES",IF(COUNTIF(U201:AB201,"*"&amp;'ICD codes-diseases'!$A$23&amp;"*"),"YES",IF(COUNTIF(U201:AB201,"*"&amp;'ICD codes-diseases'!$A$24&amp;"*"),"YES",IF(COUNTIF(U201:AB201,"*"&amp;'ICD codes-diseases'!$A$25&amp;"*"),"YES",IF(COUNTIF(U201:AB201,"*"&amp;'ICD codes-diseases'!$A$26&amp;"*"),"YES",IF(COUNTIF(U201:AB201,"*"&amp;'ICD codes-diseases'!$A$27&amp;"*"),"YES",IF(COUNTIF(U201:AB201,"*"&amp;'ICD codes-diseases'!$A$28&amp;"*"),"YES",IF(COUNTIF(U201:AB201,"*"&amp;'ICD codes-diseases'!$A$29&amp;"*"),"YES",IF(COUNTIF(U201:AB201,"*"&amp;'ICD codes-diseases'!$A$30&amp;"*"),"YES","NO"))))))))))))))))</f>
        <v>NO</v>
      </c>
      <c r="AE201" s="1" t="str">
        <f>IF(COUNTIF(U201:AB201,"*"&amp;'ICD codes-diseases'!$A$92&amp;"*"),"YES","NO")</f>
        <v>YES</v>
      </c>
      <c r="AF201" s="10" t="str">
        <f>IF(COUNTIF(U201:AB201,"*"&amp;'ICD codes-diseases'!$A$34&amp;"*"),"YES",IF(COUNTIF(U201:AB201,"*"&amp;'ICD codes-diseases'!$A$35&amp;"*"),"YES",IF(COUNTIF(U201:AB201,"*"&amp;'ICD codes-diseases'!$A$36&amp;"*"),"YES",IF(COUNTIF(U201:AB201,"*"&amp;'ICD codes-diseases'!$A$37&amp;"*"),"YES",IF(COUNTIF(U201:AB201,"*"&amp;'ICD codes-diseases'!$A$38&amp;"*"),"YES",IF(COUNTIF(U201:AB201,"*"&amp;'ICD codes-diseases'!$A$39&amp;"*"),"YES","NO"))))))</f>
        <v>NO</v>
      </c>
      <c r="AG201" s="1" t="str">
        <f>IF(COUNTIF(U201:AB201,'ICD codes-diseases'!$A$113),"YES","NO")</f>
        <v>NO</v>
      </c>
      <c r="AH201" s="1" t="str">
        <f>IF(COUNTIF(U201:AB201,"*"&amp;'ICD codes-diseases'!$A$96&amp;"*"),"YES",IF(COUNTIF(U201:AB201,"*"&amp;'ICD codes-diseases'!$A$97&amp;"*"),"YES",IF(COUNTIF(U201:AB201,"*"&amp;'ICD codes-diseases'!$A$98&amp;"*"),"YES",IF(COUNTIF(U201:AB201,"*"&amp;'ICD codes-diseases'!$A$99&amp;"*"),"YES",IF(COUNTIF(U201:AB201,"*"&amp;'ICD codes-diseases'!$A$100&amp;"*"),"YES",IF(COUNTIF(U201:AB201,"*"&amp;'ICD codes-diseases'!$A$101&amp;"*"),"YES",IF(COUNTIF(U201:AB201,"*"&amp;'ICD codes-diseases'!$A$102&amp;"*"),"YES",IF(COUNTIF(U201:AB201,"*"&amp;'ICD codes-diseases'!$A$103&amp;"*"),"YES","NO"))))))))</f>
        <v>YES</v>
      </c>
      <c r="AI201" s="1" t="str">
        <f>IF(COUNTIF(U201:AB201,"*"&amp;'ICD codes-diseases'!$A$116&amp;"*"),"YES",IF(COUNTIF(U201:AB201,"*"&amp;'ICD codes-diseases'!$A$117&amp;"*"),"YES","NO"))</f>
        <v>NO</v>
      </c>
      <c r="AJ201" s="1" t="str">
        <f>IF(COUNTIF(U201:AB201,"*"&amp;'ICD codes-diseases'!$A$206&amp;"*"),"YES","NO")</f>
        <v>NO</v>
      </c>
      <c r="AK201" s="1" t="str">
        <f>IF(COUNTIF(U201:AB201,"*"&amp;'ICD codes-diseases'!$A$217&amp;"*"),"YES","NO")</f>
        <v>NO</v>
      </c>
      <c r="AL201" s="1" t="str">
        <f>IF(COUNTIF(U201:AB201,"*"&amp;'ICD codes-diseases'!$A$216&amp;"*"),"YES","NO")</f>
        <v>NO</v>
      </c>
      <c r="AM201" s="1" t="str">
        <f>IF(COUNTIF(U201:AB201,"*"&amp;'ICD codes-diseases'!$A$73&amp;"*"),"YES",IF(COUNTIF(U201:AB201,"*"&amp;'ICD codes-diseases'!$A$74&amp;"*"),"YES",IF(COUNTIF(U201:AB201,"*"&amp;'ICD codes-diseases'!$A$75&amp;"*"),"YES","NO")))</f>
        <v>YES</v>
      </c>
      <c r="AN201" s="1" t="str">
        <f>IF(COUNTIF(U201:AB201,"*"&amp;'ICD codes-diseases'!$A$76&amp;"*"),"YES",IF(COUNTIF(U201:AB201,"*"&amp;'ICD codes-diseases'!$A$77&amp;"*"),"YES",IF(COUNTIF(U201:AB201,"*"&amp;'ICD codes-diseases'!$A$78&amp;"*"),"YES","NO")))</f>
        <v>NO</v>
      </c>
      <c r="AO201" s="1" t="str">
        <f>IF(COUNTIF(U201:AB201,"*"&amp;'ICD codes-diseases'!$A$209&amp;"*"),"YES",IF(COUNTIF(U201:AB201,"*"&amp;'ICD codes-diseases'!$A$212&amp;"*"),"YES","NO"))</f>
        <v>NO</v>
      </c>
      <c r="AP201" s="1" t="str">
        <f>IF(COUNTIF(U201:AB201,"*"&amp;'ICD codes-diseases'!$A$47&amp;"*"),"YES",IF(COUNTIF(U201:AB201,"*"&amp;'ICD codes-diseases'!$A$48&amp;"*"),"YES",IF(COUNTIF(U201:AB201,"*"&amp;'ICD codes-diseases'!$A$49&amp;"*"),"YES",IF(COUNTIF(U201:AB201,"*"&amp;'ICD codes-diseases'!$A$50&amp;"*"),"YES",IF(COUNTIF(U201:AB201,"*"&amp;'ICD codes-diseases'!$A$52&amp;"*"),"YES",IF(COUNTIF(U201:AB201,"*"&amp;'ICD codes-diseases'!$A$53&amp;"*"),"YES",IF(COUNTIF(U201:AB201,"*"&amp;'ICD codes-diseases'!$A$54&amp;"*"),"YES",IF(COUNTIF(U201:AB201,"*"&amp;'ICD codes-diseases'!$A$55&amp;"*"),"YES",IF(COUNTIF(U201:AB201,"*"&amp;'ICD codes-diseases'!$A$56&amp;"*"),"YES",IF(COUNTIF(U201:AB201,"*"&amp;'ICD codes-diseases'!$A$57&amp;"*"),"YES",IF(COUNTIF(U201:AB201,"*"&amp;'ICD codes-diseases'!$A$58&amp;"*"),"YES",IF(COUNTIF(U201:AB201,"*"&amp;'ICD codes-diseases'!$A$60&amp;"*"),"YES",IF(COUNTIF(U201:AB201,"*"&amp;'ICD codes-diseases'!$A$61&amp;"*"),"YES","NO")))))))))))))</f>
        <v>NO</v>
      </c>
      <c r="AQ201" s="10" t="b">
        <f t="shared" si="37"/>
        <v>0</v>
      </c>
      <c r="AR201">
        <v>5</v>
      </c>
      <c r="AS201">
        <v>5</v>
      </c>
      <c r="AT201">
        <v>5</v>
      </c>
      <c r="AU201">
        <v>5</v>
      </c>
      <c r="AV201" t="b">
        <f t="shared" si="38"/>
        <v>0</v>
      </c>
      <c r="AW201">
        <v>0</v>
      </c>
      <c r="AX201">
        <v>101</v>
      </c>
      <c r="AY201">
        <v>80</v>
      </c>
      <c r="AZ201">
        <v>1</v>
      </c>
      <c r="BA201">
        <v>1</v>
      </c>
      <c r="BB201">
        <v>1</v>
      </c>
      <c r="BC201">
        <v>0</v>
      </c>
      <c r="BD201">
        <v>1</v>
      </c>
      <c r="BE201">
        <f t="shared" si="45"/>
        <v>1</v>
      </c>
      <c r="BF201" t="s">
        <v>38</v>
      </c>
      <c r="BG201" t="s">
        <v>37</v>
      </c>
      <c r="BH201">
        <f t="shared" si="46"/>
        <v>2</v>
      </c>
      <c r="BI201" t="s">
        <v>37</v>
      </c>
      <c r="BJ201" t="s">
        <v>38</v>
      </c>
      <c r="BK201" t="s">
        <v>37</v>
      </c>
      <c r="BL201" t="b">
        <v>0</v>
      </c>
      <c r="BM201" s="16">
        <v>7</v>
      </c>
      <c r="BN201" s="16">
        <v>4</v>
      </c>
      <c r="BO201" s="16">
        <v>4</v>
      </c>
      <c r="BP201" s="16">
        <v>4</v>
      </c>
      <c r="BQ201" s="16">
        <v>7</v>
      </c>
      <c r="BR201" s="16">
        <v>7</v>
      </c>
      <c r="BS201" s="16">
        <v>4</v>
      </c>
      <c r="BT201" s="16">
        <v>4</v>
      </c>
      <c r="BU201" s="16">
        <v>4</v>
      </c>
      <c r="BV201" s="16">
        <v>4</v>
      </c>
      <c r="BW201" s="16">
        <v>7</v>
      </c>
      <c r="BX201" s="16">
        <v>4</v>
      </c>
      <c r="BY201" s="16">
        <v>7</v>
      </c>
      <c r="BZ201" s="16">
        <v>4</v>
      </c>
      <c r="CA201" s="16">
        <v>4</v>
      </c>
      <c r="CB201" s="16">
        <v>4</v>
      </c>
      <c r="CC201" s="18">
        <v>4</v>
      </c>
      <c r="CD201" s="18">
        <v>5</v>
      </c>
      <c r="CE201" s="18">
        <v>7</v>
      </c>
      <c r="CF201" s="18">
        <v>7</v>
      </c>
      <c r="CG201" s="18">
        <v>7</v>
      </c>
      <c r="CH201" s="18">
        <v>4</v>
      </c>
      <c r="CI201" s="18">
        <v>4</v>
      </c>
      <c r="CJ201" s="18">
        <v>4</v>
      </c>
      <c r="CK201" s="18">
        <v>4</v>
      </c>
      <c r="CL201" s="18">
        <v>4</v>
      </c>
      <c r="CM201" s="18">
        <v>7</v>
      </c>
      <c r="CN201" s="18">
        <v>7</v>
      </c>
      <c r="CO201" s="18">
        <v>7</v>
      </c>
      <c r="CP201" s="18">
        <v>4</v>
      </c>
      <c r="CQ201" s="18">
        <v>4</v>
      </c>
      <c r="CR201" s="18">
        <v>4</v>
      </c>
      <c r="CS201">
        <f t="shared" si="39"/>
        <v>0</v>
      </c>
      <c r="CT201">
        <f t="shared" si="40"/>
        <v>21</v>
      </c>
      <c r="CU201">
        <f t="shared" si="41"/>
        <v>0</v>
      </c>
      <c r="CV201">
        <f t="shared" si="42"/>
        <v>21</v>
      </c>
      <c r="CW201">
        <v>0</v>
      </c>
      <c r="CX201">
        <v>0</v>
      </c>
      <c r="CY201">
        <v>4</v>
      </c>
      <c r="CZ201" t="b">
        <v>1</v>
      </c>
    </row>
    <row r="202" spans="1:104" x14ac:dyDescent="0.35">
      <c r="A202" s="10">
        <v>201</v>
      </c>
      <c r="B202" t="s">
        <v>436</v>
      </c>
      <c r="C202" s="1">
        <v>32787</v>
      </c>
      <c r="D202" s="9">
        <f t="shared" si="47"/>
        <v>29</v>
      </c>
      <c r="E202" s="9">
        <f t="shared" si="43"/>
        <v>1</v>
      </c>
      <c r="F202" s="1">
        <v>43703</v>
      </c>
      <c r="G202" s="3">
        <v>43720</v>
      </c>
      <c r="H202" s="12">
        <f t="shared" si="44"/>
        <v>0.53333333333333333</v>
      </c>
      <c r="I202">
        <v>5</v>
      </c>
      <c r="J202">
        <v>2</v>
      </c>
      <c r="K202">
        <f t="shared" si="36"/>
        <v>1</v>
      </c>
      <c r="L202" t="b">
        <v>1</v>
      </c>
      <c r="M202" t="b">
        <v>0</v>
      </c>
      <c r="N202" t="b">
        <v>0</v>
      </c>
      <c r="O202" t="b">
        <v>0</v>
      </c>
      <c r="P202" t="b">
        <v>0</v>
      </c>
      <c r="Q202" t="b">
        <v>0</v>
      </c>
      <c r="R202" t="b">
        <v>0</v>
      </c>
      <c r="S202" t="b">
        <v>0</v>
      </c>
      <c r="T202" t="b">
        <v>0</v>
      </c>
      <c r="U202" t="s">
        <v>49</v>
      </c>
      <c r="V202" t="s">
        <v>51</v>
      </c>
      <c r="W202" t="s">
        <v>53</v>
      </c>
      <c r="X202" t="s">
        <v>48</v>
      </c>
      <c r="AC202" s="11" t="str">
        <f>IF(OR(INDEX(U202='ICD-codes-stroke'!$A$1:$A$20,)),"1",IF(OR(INDEX(U202='ICD-codes-stroke'!$A$22:$A$35,)),"2",IF(OR(INDEX(U202='ICD-codes-stroke'!$A$37:$A$64,)),"3","")))</f>
        <v>3</v>
      </c>
      <c r="AD202" s="1" t="str">
        <f>IF(COUNTIF(U202:AB202,"*"&amp;'ICD codes-diseases'!$A$15&amp;"*"),"YES",IF(COUNTIF(U202:AB202,"*"&amp;'ICD codes-diseases'!$A$16&amp;"*"),"YES",IF(COUNTIF(U202:AB202,"*"&amp;'ICD codes-diseases'!$A$17&amp;"*"),"YES",IF(COUNTIF(U202:AB202,"*"&amp;'ICD codes-diseases'!$A$18&amp;"*"),"YES",IF(COUNTIF(U202:AB202,"*"&amp;'ICD codes-diseases'!$A$19&amp;"*"),"YES",IF(COUNTIF(U202:AB202,"*"&amp;'ICD codes-diseases'!$A$20&amp;"*"),"YES",IF(COUNTIF(U202:AB202,"*"&amp;'ICD codes-diseases'!$A$21&amp;"*"),"YES",IF(COUNTIF(U202:AB202,"*"&amp;'ICD codes-diseases'!$A$22&amp;"*"),"YES",IF(COUNTIF(U202:AB202,"*"&amp;'ICD codes-diseases'!$A$23&amp;"*"),"YES",IF(COUNTIF(U202:AB202,"*"&amp;'ICD codes-diseases'!$A$24&amp;"*"),"YES",IF(COUNTIF(U202:AB202,"*"&amp;'ICD codes-diseases'!$A$25&amp;"*"),"YES",IF(COUNTIF(U202:AB202,"*"&amp;'ICD codes-diseases'!$A$26&amp;"*"),"YES",IF(COUNTIF(U202:AB202,"*"&amp;'ICD codes-diseases'!$A$27&amp;"*"),"YES",IF(COUNTIF(U202:AB202,"*"&amp;'ICD codes-diseases'!$A$28&amp;"*"),"YES",IF(COUNTIF(U202:AB202,"*"&amp;'ICD codes-diseases'!$A$29&amp;"*"),"YES",IF(COUNTIF(U202:AB202,"*"&amp;'ICD codes-diseases'!$A$30&amp;"*"),"YES","NO"))))))))))))))))</f>
        <v>NO</v>
      </c>
      <c r="AE202" s="1" t="str">
        <f>IF(COUNTIF(U202:AB202,"*"&amp;'ICD codes-diseases'!$A$92&amp;"*"),"YES","NO")</f>
        <v>YES</v>
      </c>
      <c r="AF202" s="10" t="str">
        <f>IF(COUNTIF(U202:AB202,"*"&amp;'ICD codes-diseases'!$A$34&amp;"*"),"YES",IF(COUNTIF(U202:AB202,"*"&amp;'ICD codes-diseases'!$A$35&amp;"*"),"YES",IF(COUNTIF(U202:AB202,"*"&amp;'ICD codes-diseases'!$A$36&amp;"*"),"YES",IF(COUNTIF(U202:AB202,"*"&amp;'ICD codes-diseases'!$A$37&amp;"*"),"YES",IF(COUNTIF(U202:AB202,"*"&amp;'ICD codes-diseases'!$A$38&amp;"*"),"YES",IF(COUNTIF(U202:AB202,"*"&amp;'ICD codes-diseases'!$A$39&amp;"*"),"YES","NO"))))))</f>
        <v>NO</v>
      </c>
      <c r="AG202" s="1" t="str">
        <f>IF(COUNTIF(U202:AB202,'ICD codes-diseases'!$A$113),"YES","NO")</f>
        <v>NO</v>
      </c>
      <c r="AH202" s="1" t="str">
        <f>IF(COUNTIF(U202:AB202,"*"&amp;'ICD codes-diseases'!$A$96&amp;"*"),"YES",IF(COUNTIF(U202:AB202,"*"&amp;'ICD codes-diseases'!$A$97&amp;"*"),"YES",IF(COUNTIF(U202:AB202,"*"&amp;'ICD codes-diseases'!$A$98&amp;"*"),"YES",IF(COUNTIF(U202:AB202,"*"&amp;'ICD codes-diseases'!$A$99&amp;"*"),"YES",IF(COUNTIF(U202:AB202,"*"&amp;'ICD codes-diseases'!$A$100&amp;"*"),"YES",IF(COUNTIF(U202:AB202,"*"&amp;'ICD codes-diseases'!$A$101&amp;"*"),"YES",IF(COUNTIF(U202:AB202,"*"&amp;'ICD codes-diseases'!$A$102&amp;"*"),"YES",IF(COUNTIF(U202:AB202,"*"&amp;'ICD codes-diseases'!$A$103&amp;"*"),"YES","NO"))))))))</f>
        <v>NO</v>
      </c>
      <c r="AI202" s="1" t="str">
        <f>IF(COUNTIF(U202:AB202,"*"&amp;'ICD codes-diseases'!$A$116&amp;"*"),"YES",IF(COUNTIF(U202:AB202,"*"&amp;'ICD codes-diseases'!$A$117&amp;"*"),"YES","NO"))</f>
        <v>NO</v>
      </c>
      <c r="AJ202" s="1" t="str">
        <f>IF(COUNTIF(U202:AB202,"*"&amp;'ICD codes-diseases'!$A$206&amp;"*"),"YES","NO")</f>
        <v>NO</v>
      </c>
      <c r="AK202" s="1" t="str">
        <f>IF(COUNTIF(U202:AB202,"*"&amp;'ICD codes-diseases'!$A$217&amp;"*"),"YES","NO")</f>
        <v>YES</v>
      </c>
      <c r="AL202" s="1" t="str">
        <f>IF(COUNTIF(U202:AB202,"*"&amp;'ICD codes-diseases'!$A$216&amp;"*"),"YES","NO")</f>
        <v>NO</v>
      </c>
      <c r="AM202" s="1" t="str">
        <f>IF(COUNTIF(U202:AB202,"*"&amp;'ICD codes-diseases'!$A$73&amp;"*"),"YES",IF(COUNTIF(U202:AB202,"*"&amp;'ICD codes-diseases'!$A$74&amp;"*"),"YES",IF(COUNTIF(U202:AB202,"*"&amp;'ICD codes-diseases'!$A$75&amp;"*"),"YES","NO")))</f>
        <v>YES</v>
      </c>
      <c r="AN202" s="1" t="str">
        <f>IF(COUNTIF(U202:AB202,"*"&amp;'ICD codes-diseases'!$A$76&amp;"*"),"YES",IF(COUNTIF(U202:AB202,"*"&amp;'ICD codes-diseases'!$A$77&amp;"*"),"YES",IF(COUNTIF(U202:AB202,"*"&amp;'ICD codes-diseases'!$A$78&amp;"*"),"YES","NO")))</f>
        <v>NO</v>
      </c>
      <c r="AO202" s="1" t="str">
        <f>IF(COUNTIF(U202:AB202,"*"&amp;'ICD codes-diseases'!$A$209&amp;"*"),"YES",IF(COUNTIF(U202:AB202,"*"&amp;'ICD codes-diseases'!$A$212&amp;"*"),"YES","NO"))</f>
        <v>NO</v>
      </c>
      <c r="AP202" s="1" t="str">
        <f>IF(COUNTIF(U202:AB202,"*"&amp;'ICD codes-diseases'!$A$47&amp;"*"),"YES",IF(COUNTIF(U202:AB202,"*"&amp;'ICD codes-diseases'!$A$48&amp;"*"),"YES",IF(COUNTIF(U202:AB202,"*"&amp;'ICD codes-diseases'!$A$49&amp;"*"),"YES",IF(COUNTIF(U202:AB202,"*"&amp;'ICD codes-diseases'!$A$50&amp;"*"),"YES",IF(COUNTIF(U202:AB202,"*"&amp;'ICD codes-diseases'!$A$52&amp;"*"),"YES",IF(COUNTIF(U202:AB202,"*"&amp;'ICD codes-diseases'!$A$53&amp;"*"),"YES",IF(COUNTIF(U202:AB202,"*"&amp;'ICD codes-diseases'!$A$54&amp;"*"),"YES",IF(COUNTIF(U202:AB202,"*"&amp;'ICD codes-diseases'!$A$55&amp;"*"),"YES",IF(COUNTIF(U202:AB202,"*"&amp;'ICD codes-diseases'!$A$56&amp;"*"),"YES",IF(COUNTIF(U202:AB202,"*"&amp;'ICD codes-diseases'!$A$57&amp;"*"),"YES",IF(COUNTIF(U202:AB202,"*"&amp;'ICD codes-diseases'!$A$58&amp;"*"),"YES",IF(COUNTIF(U202:AB202,"*"&amp;'ICD codes-diseases'!$A$60&amp;"*"),"YES",IF(COUNTIF(U202:AB202,"*"&amp;'ICD codes-diseases'!$A$61&amp;"*"),"YES","NO")))))))))))))</f>
        <v>NO</v>
      </c>
      <c r="AQ202" s="10" t="b">
        <f t="shared" si="37"/>
        <v>1</v>
      </c>
      <c r="AR202">
        <v>3</v>
      </c>
      <c r="AS202">
        <v>5</v>
      </c>
      <c r="AT202">
        <v>5</v>
      </c>
      <c r="AU202">
        <v>5</v>
      </c>
      <c r="AV202" t="b">
        <f t="shared" si="38"/>
        <v>1</v>
      </c>
      <c r="AW202">
        <v>1</v>
      </c>
      <c r="AX202">
        <v>126</v>
      </c>
      <c r="AY202">
        <v>100</v>
      </c>
      <c r="AZ202">
        <v>0</v>
      </c>
      <c r="BA202">
        <v>3</v>
      </c>
      <c r="BB202">
        <v>3</v>
      </c>
      <c r="BC202">
        <v>0</v>
      </c>
      <c r="BD202">
        <v>2</v>
      </c>
      <c r="BE202">
        <f t="shared" si="45"/>
        <v>2</v>
      </c>
      <c r="BF202" t="s">
        <v>37</v>
      </c>
      <c r="BG202" t="s">
        <v>38</v>
      </c>
      <c r="BH202">
        <f t="shared" si="46"/>
        <v>2</v>
      </c>
      <c r="BI202" t="s">
        <v>37</v>
      </c>
      <c r="BJ202" t="s">
        <v>38</v>
      </c>
      <c r="BK202" t="s">
        <v>37</v>
      </c>
      <c r="BL202" t="b">
        <v>0</v>
      </c>
      <c r="BM202" s="16">
        <v>0</v>
      </c>
      <c r="BN202" s="16">
        <v>3</v>
      </c>
      <c r="BO202" s="16">
        <v>1</v>
      </c>
      <c r="BP202" s="16">
        <v>4</v>
      </c>
      <c r="BQ202" s="16">
        <v>1</v>
      </c>
      <c r="BR202" s="16">
        <v>4</v>
      </c>
      <c r="BS202" s="16">
        <v>3</v>
      </c>
      <c r="BT202" s="16">
        <v>8</v>
      </c>
      <c r="BU202" s="16">
        <v>0</v>
      </c>
      <c r="BV202" s="16">
        <v>1</v>
      </c>
      <c r="BW202" s="16">
        <v>1</v>
      </c>
      <c r="BX202" s="16">
        <v>3</v>
      </c>
      <c r="BY202" s="16">
        <v>0</v>
      </c>
      <c r="BZ202" s="16">
        <v>4</v>
      </c>
      <c r="CA202" s="16">
        <v>3</v>
      </c>
      <c r="CB202" s="16">
        <v>8</v>
      </c>
      <c r="CC202" s="18">
        <v>0</v>
      </c>
      <c r="CD202" s="18">
        <v>0</v>
      </c>
      <c r="CE202" s="18">
        <v>3</v>
      </c>
      <c r="CF202" s="18">
        <v>1</v>
      </c>
      <c r="CG202" s="18">
        <v>0</v>
      </c>
      <c r="CH202" s="18">
        <v>3</v>
      </c>
      <c r="CI202" s="18">
        <v>3</v>
      </c>
      <c r="CJ202" s="18">
        <v>8</v>
      </c>
      <c r="CK202" s="18">
        <v>0</v>
      </c>
      <c r="CL202" s="18">
        <v>0</v>
      </c>
      <c r="CM202" s="18">
        <v>3</v>
      </c>
      <c r="CN202" s="18">
        <v>0</v>
      </c>
      <c r="CO202" s="18">
        <v>4</v>
      </c>
      <c r="CP202" s="18">
        <v>3</v>
      </c>
      <c r="CQ202" s="18">
        <v>3</v>
      </c>
      <c r="CR202" s="18">
        <v>8</v>
      </c>
      <c r="CS202">
        <f t="shared" si="39"/>
        <v>5</v>
      </c>
      <c r="CT202">
        <f t="shared" si="40"/>
        <v>4</v>
      </c>
      <c r="CU202">
        <f t="shared" si="41"/>
        <v>10</v>
      </c>
      <c r="CV202">
        <f t="shared" si="42"/>
        <v>19</v>
      </c>
      <c r="CW202">
        <v>0</v>
      </c>
      <c r="CX202">
        <v>0</v>
      </c>
      <c r="CY202">
        <v>4</v>
      </c>
      <c r="CZ202" t="b">
        <v>1</v>
      </c>
    </row>
    <row r="203" spans="1:104" x14ac:dyDescent="0.35">
      <c r="A203" s="10">
        <v>202</v>
      </c>
      <c r="B203" t="s">
        <v>436</v>
      </c>
      <c r="C203" s="1">
        <v>22582</v>
      </c>
      <c r="D203" s="9">
        <f t="shared" si="47"/>
        <v>57</v>
      </c>
      <c r="E203" s="9">
        <f t="shared" si="43"/>
        <v>2</v>
      </c>
      <c r="F203" s="1">
        <v>43614</v>
      </c>
      <c r="G203" s="3">
        <v>43720</v>
      </c>
      <c r="H203" s="12">
        <f t="shared" si="44"/>
        <v>3.4333333333333331</v>
      </c>
      <c r="I203">
        <v>4</v>
      </c>
      <c r="J203">
        <v>1</v>
      </c>
      <c r="K203">
        <f t="shared" si="36"/>
        <v>1</v>
      </c>
      <c r="L203" t="b">
        <v>1</v>
      </c>
      <c r="M203" t="b">
        <v>0</v>
      </c>
      <c r="N203" t="b">
        <v>0</v>
      </c>
      <c r="O203" t="b">
        <v>0</v>
      </c>
      <c r="P203" t="b">
        <v>0</v>
      </c>
      <c r="Q203" t="b">
        <v>0</v>
      </c>
      <c r="R203" t="b">
        <v>0</v>
      </c>
      <c r="S203" t="b">
        <v>0</v>
      </c>
      <c r="T203" t="b">
        <v>0</v>
      </c>
      <c r="U203" t="s">
        <v>49</v>
      </c>
      <c r="V203" t="s">
        <v>82</v>
      </c>
      <c r="W203" t="s">
        <v>43</v>
      </c>
      <c r="X203" t="s">
        <v>48</v>
      </c>
      <c r="Y203" t="s">
        <v>85</v>
      </c>
      <c r="AC203" s="11" t="str">
        <f>IF(OR(INDEX(U203='ICD-codes-stroke'!$A$1:$A$20,)),"1",IF(OR(INDEX(U203='ICD-codes-stroke'!$A$22:$A$35,)),"2",IF(OR(INDEX(U203='ICD-codes-stroke'!$A$37:$A$64,)),"3","")))</f>
        <v>3</v>
      </c>
      <c r="AD203" s="1" t="str">
        <f>IF(COUNTIF(U203:AB203,"*"&amp;'ICD codes-diseases'!$A$15&amp;"*"),"YES",IF(COUNTIF(U203:AB203,"*"&amp;'ICD codes-diseases'!$A$16&amp;"*"),"YES",IF(COUNTIF(U203:AB203,"*"&amp;'ICD codes-diseases'!$A$17&amp;"*"),"YES",IF(COUNTIF(U203:AB203,"*"&amp;'ICD codes-diseases'!$A$18&amp;"*"),"YES",IF(COUNTIF(U203:AB203,"*"&amp;'ICD codes-diseases'!$A$19&amp;"*"),"YES",IF(COUNTIF(U203:AB203,"*"&amp;'ICD codes-diseases'!$A$20&amp;"*"),"YES",IF(COUNTIF(U203:AB203,"*"&amp;'ICD codes-diseases'!$A$21&amp;"*"),"YES",IF(COUNTIF(U203:AB203,"*"&amp;'ICD codes-diseases'!$A$22&amp;"*"),"YES",IF(COUNTIF(U203:AB203,"*"&amp;'ICD codes-diseases'!$A$23&amp;"*"),"YES",IF(COUNTIF(U203:AB203,"*"&amp;'ICD codes-diseases'!$A$24&amp;"*"),"YES",IF(COUNTIF(U203:AB203,"*"&amp;'ICD codes-diseases'!$A$25&amp;"*"),"YES",IF(COUNTIF(U203:AB203,"*"&amp;'ICD codes-diseases'!$A$26&amp;"*"),"YES",IF(COUNTIF(U203:AB203,"*"&amp;'ICD codes-diseases'!$A$27&amp;"*"),"YES",IF(COUNTIF(U203:AB203,"*"&amp;'ICD codes-diseases'!$A$28&amp;"*"),"YES",IF(COUNTIF(U203:AB203,"*"&amp;'ICD codes-diseases'!$A$29&amp;"*"),"YES",IF(COUNTIF(U203:AB203,"*"&amp;'ICD codes-diseases'!$A$30&amp;"*"),"YES","NO"))))))))))))))))</f>
        <v>NO</v>
      </c>
      <c r="AE203" s="1" t="str">
        <f>IF(COUNTIF(U203:AB203,"*"&amp;'ICD codes-diseases'!$A$92&amp;"*"),"YES","NO")</f>
        <v>YES</v>
      </c>
      <c r="AF203" s="10" t="str">
        <f>IF(COUNTIF(U203:AB203,"*"&amp;'ICD codes-diseases'!$A$34&amp;"*"),"YES",IF(COUNTIF(U203:AB203,"*"&amp;'ICD codes-diseases'!$A$35&amp;"*"),"YES",IF(COUNTIF(U203:AB203,"*"&amp;'ICD codes-diseases'!$A$36&amp;"*"),"YES",IF(COUNTIF(U203:AB203,"*"&amp;'ICD codes-diseases'!$A$37&amp;"*"),"YES",IF(COUNTIF(U203:AB203,"*"&amp;'ICD codes-diseases'!$A$38&amp;"*"),"YES",IF(COUNTIF(U203:AB203,"*"&amp;'ICD codes-diseases'!$A$39&amp;"*"),"YES","NO"))))))</f>
        <v>YES</v>
      </c>
      <c r="AG203" s="1" t="str">
        <f>IF(COUNTIF(U203:AB203,'ICD codes-diseases'!$A$113),"YES","NO")</f>
        <v>NO</v>
      </c>
      <c r="AH203" s="1" t="str">
        <f>IF(COUNTIF(U203:AB203,"*"&amp;'ICD codes-diseases'!$A$96&amp;"*"),"YES",IF(COUNTIF(U203:AB203,"*"&amp;'ICD codes-diseases'!$A$97&amp;"*"),"YES",IF(COUNTIF(U203:AB203,"*"&amp;'ICD codes-diseases'!$A$98&amp;"*"),"YES",IF(COUNTIF(U203:AB203,"*"&amp;'ICD codes-diseases'!$A$99&amp;"*"),"YES",IF(COUNTIF(U203:AB203,"*"&amp;'ICD codes-diseases'!$A$100&amp;"*"),"YES",IF(COUNTIF(U203:AB203,"*"&amp;'ICD codes-diseases'!$A$101&amp;"*"),"YES",IF(COUNTIF(U203:AB203,"*"&amp;'ICD codes-diseases'!$A$102&amp;"*"),"YES",IF(COUNTIF(U203:AB203,"*"&amp;'ICD codes-diseases'!$A$103&amp;"*"),"YES","NO"))))))))</f>
        <v>NO</v>
      </c>
      <c r="AI203" s="1" t="str">
        <f>IF(COUNTIF(U203:AB203,"*"&amp;'ICD codes-diseases'!$A$116&amp;"*"),"YES",IF(COUNTIF(U203:AB203,"*"&amp;'ICD codes-diseases'!$A$117&amp;"*"),"YES","NO"))</f>
        <v>NO</v>
      </c>
      <c r="AJ203" s="1" t="str">
        <f>IF(COUNTIF(U203:AB203,"*"&amp;'ICD codes-diseases'!$A$206&amp;"*"),"YES","NO")</f>
        <v>NO</v>
      </c>
      <c r="AK203" s="1" t="str">
        <f>IF(COUNTIF(U203:AB203,"*"&amp;'ICD codes-diseases'!$A$217&amp;"*"),"YES","NO")</f>
        <v>NO</v>
      </c>
      <c r="AL203" s="1" t="str">
        <f>IF(COUNTIF(U203:AB203,"*"&amp;'ICD codes-diseases'!$A$216&amp;"*"),"YES","NO")</f>
        <v>NO</v>
      </c>
      <c r="AM203" s="1" t="str">
        <f>IF(COUNTIF(U203:AB203,"*"&amp;'ICD codes-diseases'!$A$73&amp;"*"),"YES",IF(COUNTIF(U203:AB203,"*"&amp;'ICD codes-diseases'!$A$74&amp;"*"),"YES",IF(COUNTIF(U203:AB203,"*"&amp;'ICD codes-diseases'!$A$75&amp;"*"),"YES","NO")))</f>
        <v>YES</v>
      </c>
      <c r="AN203" s="1" t="str">
        <f>IF(COUNTIF(U203:AB203,"*"&amp;'ICD codes-diseases'!$A$76&amp;"*"),"YES",IF(COUNTIF(U203:AB203,"*"&amp;'ICD codes-diseases'!$A$77&amp;"*"),"YES",IF(COUNTIF(U203:AB203,"*"&amp;'ICD codes-diseases'!$A$78&amp;"*"),"YES","NO")))</f>
        <v>NO</v>
      </c>
      <c r="AO203" s="1" t="str">
        <f>IF(COUNTIF(U203:AB203,"*"&amp;'ICD codes-diseases'!$A$209&amp;"*"),"YES",IF(COUNTIF(U203:AB203,"*"&amp;'ICD codes-diseases'!$A$212&amp;"*"),"YES","NO"))</f>
        <v>NO</v>
      </c>
      <c r="AP203" s="1" t="str">
        <f>IF(COUNTIF(U203:AB203,"*"&amp;'ICD codes-diseases'!$A$47&amp;"*"),"YES",IF(COUNTIF(U203:AB203,"*"&amp;'ICD codes-diseases'!$A$48&amp;"*"),"YES",IF(COUNTIF(U203:AB203,"*"&amp;'ICD codes-diseases'!$A$49&amp;"*"),"YES",IF(COUNTIF(U203:AB203,"*"&amp;'ICD codes-diseases'!$A$50&amp;"*"),"YES",IF(COUNTIF(U203:AB203,"*"&amp;'ICD codes-diseases'!$A$52&amp;"*"),"YES",IF(COUNTIF(U203:AB203,"*"&amp;'ICD codes-diseases'!$A$53&amp;"*"),"YES",IF(COUNTIF(U203:AB203,"*"&amp;'ICD codes-diseases'!$A$54&amp;"*"),"YES",IF(COUNTIF(U203:AB203,"*"&amp;'ICD codes-diseases'!$A$55&amp;"*"),"YES",IF(COUNTIF(U203:AB203,"*"&amp;'ICD codes-diseases'!$A$56&amp;"*"),"YES",IF(COUNTIF(U203:AB203,"*"&amp;'ICD codes-diseases'!$A$57&amp;"*"),"YES",IF(COUNTIF(U203:AB203,"*"&amp;'ICD codes-diseases'!$A$58&amp;"*"),"YES",IF(COUNTIF(U203:AB203,"*"&amp;'ICD codes-diseases'!$A$60&amp;"*"),"YES",IF(COUNTIF(U203:AB203,"*"&amp;'ICD codes-diseases'!$A$61&amp;"*"),"YES","NO")))))))))))))</f>
        <v>NO</v>
      </c>
      <c r="AQ203" s="10" t="b">
        <f t="shared" si="37"/>
        <v>1</v>
      </c>
      <c r="AR203">
        <v>0</v>
      </c>
      <c r="AS203">
        <v>5</v>
      </c>
      <c r="AT203">
        <v>5</v>
      </c>
      <c r="AU203">
        <v>5</v>
      </c>
      <c r="AV203" t="b">
        <f t="shared" si="38"/>
        <v>1</v>
      </c>
      <c r="AW203">
        <v>3</v>
      </c>
      <c r="AX203">
        <v>62</v>
      </c>
      <c r="AY203">
        <v>45</v>
      </c>
      <c r="AZ203">
        <v>1</v>
      </c>
      <c r="BA203">
        <v>1</v>
      </c>
      <c r="BB203">
        <v>2</v>
      </c>
      <c r="BC203">
        <v>0</v>
      </c>
      <c r="BD203">
        <v>2</v>
      </c>
      <c r="BE203">
        <f t="shared" si="45"/>
        <v>2</v>
      </c>
      <c r="BF203" t="s">
        <v>37</v>
      </c>
      <c r="BG203" t="s">
        <v>38</v>
      </c>
      <c r="BH203">
        <f t="shared" si="46"/>
        <v>0</v>
      </c>
      <c r="BI203" t="s">
        <v>37</v>
      </c>
      <c r="BJ203" t="s">
        <v>37</v>
      </c>
      <c r="BK203" t="s">
        <v>37</v>
      </c>
      <c r="BL203" t="b">
        <v>0</v>
      </c>
      <c r="BM203" s="16">
        <v>7</v>
      </c>
      <c r="BN203" s="16">
        <v>0</v>
      </c>
      <c r="BO203" s="16">
        <v>7</v>
      </c>
      <c r="BP203" s="16">
        <v>4</v>
      </c>
      <c r="BQ203" s="16">
        <v>4</v>
      </c>
      <c r="BR203" s="16">
        <v>4</v>
      </c>
      <c r="BS203" s="16">
        <v>7</v>
      </c>
      <c r="BT203" s="16">
        <v>4</v>
      </c>
      <c r="BU203" s="16">
        <v>3</v>
      </c>
      <c r="BV203" s="16">
        <v>3</v>
      </c>
      <c r="BW203" s="16">
        <v>7</v>
      </c>
      <c r="BX203" s="16">
        <v>7</v>
      </c>
      <c r="BY203" s="16">
        <v>4</v>
      </c>
      <c r="BZ203" s="16">
        <v>4</v>
      </c>
      <c r="CA203" s="16">
        <v>4</v>
      </c>
      <c r="CB203" s="16">
        <v>4</v>
      </c>
      <c r="CC203" s="18">
        <v>0</v>
      </c>
      <c r="CD203" s="18">
        <v>0</v>
      </c>
      <c r="CE203" s="18">
        <v>0</v>
      </c>
      <c r="CF203" s="18">
        <v>7</v>
      </c>
      <c r="CG203" s="18">
        <v>4</v>
      </c>
      <c r="CH203" s="18">
        <v>4</v>
      </c>
      <c r="CI203" s="18">
        <v>7</v>
      </c>
      <c r="CJ203" s="18">
        <v>4</v>
      </c>
      <c r="CK203" s="18">
        <v>0</v>
      </c>
      <c r="CL203" s="18">
        <v>0</v>
      </c>
      <c r="CM203" s="18">
        <v>7</v>
      </c>
      <c r="CN203" s="18">
        <v>4</v>
      </c>
      <c r="CO203" s="18">
        <v>4</v>
      </c>
      <c r="CP203" s="18">
        <v>4</v>
      </c>
      <c r="CQ203" s="18">
        <v>7</v>
      </c>
      <c r="CR203" s="18">
        <v>4</v>
      </c>
      <c r="CS203">
        <f t="shared" si="39"/>
        <v>0</v>
      </c>
      <c r="CT203">
        <f t="shared" si="40"/>
        <v>15</v>
      </c>
      <c r="CU203">
        <f t="shared" si="41"/>
        <v>2</v>
      </c>
      <c r="CV203">
        <f t="shared" si="42"/>
        <v>17</v>
      </c>
      <c r="CW203">
        <v>0</v>
      </c>
      <c r="CX203">
        <v>0</v>
      </c>
      <c r="CY203">
        <v>2</v>
      </c>
      <c r="CZ203" t="b">
        <v>1</v>
      </c>
    </row>
    <row r="204" spans="1:104" x14ac:dyDescent="0.35">
      <c r="A204" s="10">
        <v>203</v>
      </c>
      <c r="B204" t="s">
        <v>435</v>
      </c>
      <c r="C204" s="1">
        <v>25916</v>
      </c>
      <c r="D204" s="9">
        <f t="shared" si="47"/>
        <v>48</v>
      </c>
      <c r="E204" s="9">
        <f t="shared" si="43"/>
        <v>1</v>
      </c>
      <c r="F204" s="1">
        <v>40848</v>
      </c>
      <c r="G204" s="3">
        <v>43725</v>
      </c>
      <c r="H204" s="12">
        <f t="shared" si="44"/>
        <v>94.533333333333331</v>
      </c>
      <c r="I204">
        <v>3</v>
      </c>
      <c r="J204">
        <v>2</v>
      </c>
      <c r="K204">
        <f t="shared" si="36"/>
        <v>1</v>
      </c>
      <c r="L204" t="b">
        <v>1</v>
      </c>
      <c r="M204" t="b">
        <v>0</v>
      </c>
      <c r="N204" t="b">
        <v>0</v>
      </c>
      <c r="O204" t="b">
        <v>0</v>
      </c>
      <c r="P204" t="b">
        <v>0</v>
      </c>
      <c r="Q204" t="b">
        <v>0</v>
      </c>
      <c r="R204" t="b">
        <v>0</v>
      </c>
      <c r="S204" t="b">
        <v>0</v>
      </c>
      <c r="T204" t="b">
        <v>0</v>
      </c>
      <c r="U204" t="s">
        <v>41</v>
      </c>
      <c r="V204" t="s">
        <v>82</v>
      </c>
      <c r="W204" t="s">
        <v>43</v>
      </c>
      <c r="X204" t="s">
        <v>48</v>
      </c>
      <c r="Y204" t="s">
        <v>213</v>
      </c>
      <c r="AC204" s="11" t="str">
        <f>IF(OR(INDEX(U204='ICD-codes-stroke'!$A$1:$A$20,)),"1",IF(OR(INDEX(U204='ICD-codes-stroke'!$A$22:$A$35,)),"2",IF(OR(INDEX(U204='ICD-codes-stroke'!$A$37:$A$64,)),"3","")))</f>
        <v>3</v>
      </c>
      <c r="AD204" s="1" t="str">
        <f>IF(COUNTIF(U204:AB204,"*"&amp;'ICD codes-diseases'!$A$15&amp;"*"),"YES",IF(COUNTIF(U204:AB204,"*"&amp;'ICD codes-diseases'!$A$16&amp;"*"),"YES",IF(COUNTIF(U204:AB204,"*"&amp;'ICD codes-diseases'!$A$17&amp;"*"),"YES",IF(COUNTIF(U204:AB204,"*"&amp;'ICD codes-diseases'!$A$18&amp;"*"),"YES",IF(COUNTIF(U204:AB204,"*"&amp;'ICD codes-diseases'!$A$19&amp;"*"),"YES",IF(COUNTIF(U204:AB204,"*"&amp;'ICD codes-diseases'!$A$20&amp;"*"),"YES",IF(COUNTIF(U204:AB204,"*"&amp;'ICD codes-diseases'!$A$21&amp;"*"),"YES",IF(COUNTIF(U204:AB204,"*"&amp;'ICD codes-diseases'!$A$22&amp;"*"),"YES",IF(COUNTIF(U204:AB204,"*"&amp;'ICD codes-diseases'!$A$23&amp;"*"),"YES",IF(COUNTIF(U204:AB204,"*"&amp;'ICD codes-diseases'!$A$24&amp;"*"),"YES",IF(COUNTIF(U204:AB204,"*"&amp;'ICD codes-diseases'!$A$25&amp;"*"),"YES",IF(COUNTIF(U204:AB204,"*"&amp;'ICD codes-diseases'!$A$26&amp;"*"),"YES",IF(COUNTIF(U204:AB204,"*"&amp;'ICD codes-diseases'!$A$27&amp;"*"),"YES",IF(COUNTIF(U204:AB204,"*"&amp;'ICD codes-diseases'!$A$28&amp;"*"),"YES",IF(COUNTIF(U204:AB204,"*"&amp;'ICD codes-diseases'!$A$29&amp;"*"),"YES",IF(COUNTIF(U204:AB204,"*"&amp;'ICD codes-diseases'!$A$30&amp;"*"),"YES","NO"))))))))))))))))</f>
        <v>NO</v>
      </c>
      <c r="AE204" s="1" t="str">
        <f>IF(COUNTIF(U204:AB204,"*"&amp;'ICD codes-diseases'!$A$92&amp;"*"),"YES","NO")</f>
        <v>YES</v>
      </c>
      <c r="AF204" s="10" t="str">
        <f>IF(COUNTIF(U204:AB204,"*"&amp;'ICD codes-diseases'!$A$34&amp;"*"),"YES",IF(COUNTIF(U204:AB204,"*"&amp;'ICD codes-diseases'!$A$35&amp;"*"),"YES",IF(COUNTIF(U204:AB204,"*"&amp;'ICD codes-diseases'!$A$36&amp;"*"),"YES",IF(COUNTIF(U204:AB204,"*"&amp;'ICD codes-diseases'!$A$37&amp;"*"),"YES",IF(COUNTIF(U204:AB204,"*"&amp;'ICD codes-diseases'!$A$38&amp;"*"),"YES",IF(COUNTIF(U204:AB204,"*"&amp;'ICD codes-diseases'!$A$39&amp;"*"),"YES","NO"))))))</f>
        <v>NO</v>
      </c>
      <c r="AG204" s="1" t="str">
        <f>IF(COUNTIF(U204:AB204,'ICD codes-diseases'!$A$113),"YES","NO")</f>
        <v>NO</v>
      </c>
      <c r="AH204" s="1" t="str">
        <f>IF(COUNTIF(U204:AB204,"*"&amp;'ICD codes-diseases'!$A$96&amp;"*"),"YES",IF(COUNTIF(U204:AB204,"*"&amp;'ICD codes-diseases'!$A$97&amp;"*"),"YES",IF(COUNTIF(U204:AB204,"*"&amp;'ICD codes-diseases'!$A$98&amp;"*"),"YES",IF(COUNTIF(U204:AB204,"*"&amp;'ICD codes-diseases'!$A$99&amp;"*"),"YES",IF(COUNTIF(U204:AB204,"*"&amp;'ICD codes-diseases'!$A$100&amp;"*"),"YES",IF(COUNTIF(U204:AB204,"*"&amp;'ICD codes-diseases'!$A$101&amp;"*"),"YES",IF(COUNTIF(U204:AB204,"*"&amp;'ICD codes-diseases'!$A$102&amp;"*"),"YES",IF(COUNTIF(U204:AB204,"*"&amp;'ICD codes-diseases'!$A$103&amp;"*"),"YES","NO"))))))))</f>
        <v>NO</v>
      </c>
      <c r="AI204" s="1" t="str">
        <f>IF(COUNTIF(U204:AB204,"*"&amp;'ICD codes-diseases'!$A$116&amp;"*"),"YES",IF(COUNTIF(U204:AB204,"*"&amp;'ICD codes-diseases'!$A$117&amp;"*"),"YES","NO"))</f>
        <v>NO</v>
      </c>
      <c r="AJ204" s="1" t="str">
        <f>IF(COUNTIF(U204:AB204,"*"&amp;'ICD codes-diseases'!$A$206&amp;"*"),"YES","NO")</f>
        <v>NO</v>
      </c>
      <c r="AK204" s="1" t="str">
        <f>IF(COUNTIF(U204:AB204,"*"&amp;'ICD codes-diseases'!$A$217&amp;"*"),"YES","NO")</f>
        <v>NO</v>
      </c>
      <c r="AL204" s="1" t="str">
        <f>IF(COUNTIF(U204:AB204,"*"&amp;'ICD codes-diseases'!$A$216&amp;"*"),"YES","NO")</f>
        <v>NO</v>
      </c>
      <c r="AM204" s="1" t="str">
        <f>IF(COUNTIF(U204:AB204,"*"&amp;'ICD codes-diseases'!$A$73&amp;"*"),"YES",IF(COUNTIF(U204:AB204,"*"&amp;'ICD codes-diseases'!$A$74&amp;"*"),"YES",IF(COUNTIF(U204:AB204,"*"&amp;'ICD codes-diseases'!$A$75&amp;"*"),"YES","NO")))</f>
        <v>YES</v>
      </c>
      <c r="AN204" s="1" t="str">
        <f>IF(COUNTIF(U204:AB204,"*"&amp;'ICD codes-diseases'!$A$76&amp;"*"),"YES",IF(COUNTIF(U204:AB204,"*"&amp;'ICD codes-diseases'!$A$77&amp;"*"),"YES",IF(COUNTIF(U204:AB204,"*"&amp;'ICD codes-diseases'!$A$78&amp;"*"),"YES","NO")))</f>
        <v>NO</v>
      </c>
      <c r="AO204" s="1" t="str">
        <f>IF(COUNTIF(U204:AB204,"*"&amp;'ICD codes-diseases'!$A$209&amp;"*"),"YES",IF(COUNTIF(U204:AB204,"*"&amp;'ICD codes-diseases'!$A$212&amp;"*"),"YES","NO"))</f>
        <v>NO</v>
      </c>
      <c r="AP204" s="1" t="str">
        <f>IF(COUNTIF(U204:AB204,"*"&amp;'ICD codes-diseases'!$A$47&amp;"*"),"YES",IF(COUNTIF(U204:AB204,"*"&amp;'ICD codes-diseases'!$A$48&amp;"*"),"YES",IF(COUNTIF(U204:AB204,"*"&amp;'ICD codes-diseases'!$A$49&amp;"*"),"YES",IF(COUNTIF(U204:AB204,"*"&amp;'ICD codes-diseases'!$A$50&amp;"*"),"YES",IF(COUNTIF(U204:AB204,"*"&amp;'ICD codes-diseases'!$A$52&amp;"*"),"YES",IF(COUNTIF(U204:AB204,"*"&amp;'ICD codes-diseases'!$A$53&amp;"*"),"YES",IF(COUNTIF(U204:AB204,"*"&amp;'ICD codes-diseases'!$A$54&amp;"*"),"YES",IF(COUNTIF(U204:AB204,"*"&amp;'ICD codes-diseases'!$A$55&amp;"*"),"YES",IF(COUNTIF(U204:AB204,"*"&amp;'ICD codes-diseases'!$A$56&amp;"*"),"YES",IF(COUNTIF(U204:AB204,"*"&amp;'ICD codes-diseases'!$A$57&amp;"*"),"YES",IF(COUNTIF(U204:AB204,"*"&amp;'ICD codes-diseases'!$A$58&amp;"*"),"YES",IF(COUNTIF(U204:AB204,"*"&amp;'ICD codes-diseases'!$A$60&amp;"*"),"YES",IF(COUNTIF(U204:AB204,"*"&amp;'ICD codes-diseases'!$A$61&amp;"*"),"YES","NO")))))))))))))</f>
        <v>NO</v>
      </c>
      <c r="AQ204" s="10" t="b">
        <f t="shared" si="37"/>
        <v>0</v>
      </c>
      <c r="AR204">
        <v>5</v>
      </c>
      <c r="AS204">
        <v>5</v>
      </c>
      <c r="AT204">
        <v>5</v>
      </c>
      <c r="AU204">
        <v>5</v>
      </c>
      <c r="AV204" t="b">
        <f t="shared" si="38"/>
        <v>0</v>
      </c>
      <c r="AW204">
        <v>0</v>
      </c>
      <c r="AX204">
        <v>68</v>
      </c>
      <c r="AY204">
        <v>30</v>
      </c>
      <c r="AZ204">
        <v>0</v>
      </c>
      <c r="BA204">
        <v>3</v>
      </c>
      <c r="BB204">
        <v>4</v>
      </c>
      <c r="BC204">
        <v>0</v>
      </c>
      <c r="BD204">
        <v>1</v>
      </c>
      <c r="BE204">
        <f t="shared" si="45"/>
        <v>2</v>
      </c>
      <c r="BF204" t="s">
        <v>37</v>
      </c>
      <c r="BG204" t="s">
        <v>38</v>
      </c>
      <c r="BH204">
        <f t="shared" si="46"/>
        <v>2</v>
      </c>
      <c r="BI204" t="s">
        <v>37</v>
      </c>
      <c r="BJ204" t="s">
        <v>38</v>
      </c>
      <c r="BK204" t="s">
        <v>37</v>
      </c>
      <c r="BL204" t="b">
        <v>0</v>
      </c>
      <c r="BM204" s="16">
        <v>0</v>
      </c>
      <c r="BN204" s="16">
        <v>1</v>
      </c>
      <c r="BO204" s="16">
        <v>0</v>
      </c>
      <c r="BP204" s="16">
        <v>4</v>
      </c>
      <c r="BQ204" s="16">
        <v>1</v>
      </c>
      <c r="BR204" s="16">
        <v>4</v>
      </c>
      <c r="BS204" s="16">
        <v>2</v>
      </c>
      <c r="BT204" s="16">
        <v>0</v>
      </c>
      <c r="BU204" s="16">
        <v>0</v>
      </c>
      <c r="BV204" s="16">
        <v>1</v>
      </c>
      <c r="BW204" s="16">
        <v>1</v>
      </c>
      <c r="BX204" s="16">
        <v>4</v>
      </c>
      <c r="BY204" s="16">
        <v>1</v>
      </c>
      <c r="BZ204" s="16">
        <v>1</v>
      </c>
      <c r="CA204" s="16">
        <v>1</v>
      </c>
      <c r="CB204" s="16">
        <v>4</v>
      </c>
      <c r="CC204" s="18">
        <v>0</v>
      </c>
      <c r="CD204" s="18">
        <v>0</v>
      </c>
      <c r="CE204" s="18">
        <v>0</v>
      </c>
      <c r="CF204" s="18">
        <v>0</v>
      </c>
      <c r="CG204" s="18">
        <v>0</v>
      </c>
      <c r="CH204" s="18">
        <v>4</v>
      </c>
      <c r="CI204" s="18">
        <v>4</v>
      </c>
      <c r="CJ204" s="18">
        <v>4</v>
      </c>
      <c r="CK204" s="18">
        <v>0</v>
      </c>
      <c r="CL204" s="18">
        <v>0</v>
      </c>
      <c r="CM204" s="18">
        <v>0</v>
      </c>
      <c r="CN204" s="18">
        <v>4</v>
      </c>
      <c r="CO204" s="18">
        <v>0</v>
      </c>
      <c r="CP204" s="18">
        <v>4</v>
      </c>
      <c r="CQ204" s="18">
        <v>4</v>
      </c>
      <c r="CR204" s="18">
        <v>1</v>
      </c>
      <c r="CS204">
        <f t="shared" si="39"/>
        <v>9</v>
      </c>
      <c r="CT204">
        <f t="shared" si="40"/>
        <v>10</v>
      </c>
      <c r="CU204">
        <f t="shared" si="41"/>
        <v>0</v>
      </c>
      <c r="CV204">
        <f t="shared" si="42"/>
        <v>19</v>
      </c>
      <c r="CW204">
        <v>0</v>
      </c>
      <c r="CX204">
        <v>0</v>
      </c>
      <c r="CY204">
        <v>4</v>
      </c>
      <c r="CZ204" t="b">
        <v>0</v>
      </c>
    </row>
    <row r="205" spans="1:104" x14ac:dyDescent="0.35">
      <c r="A205" s="10">
        <v>204</v>
      </c>
      <c r="B205" t="s">
        <v>435</v>
      </c>
      <c r="C205" s="1">
        <v>20599</v>
      </c>
      <c r="D205" s="9">
        <f t="shared" si="47"/>
        <v>63</v>
      </c>
      <c r="E205" s="9">
        <f t="shared" si="43"/>
        <v>2</v>
      </c>
      <c r="F205" s="1">
        <v>43428</v>
      </c>
      <c r="G205" s="3">
        <v>43725</v>
      </c>
      <c r="H205" s="12">
        <f t="shared" si="44"/>
        <v>9.7666666666666657</v>
      </c>
      <c r="I205">
        <v>5</v>
      </c>
      <c r="J205">
        <v>0</v>
      </c>
      <c r="K205">
        <f t="shared" si="36"/>
        <v>1</v>
      </c>
      <c r="L205" t="b">
        <v>1</v>
      </c>
      <c r="M205" t="b">
        <v>0</v>
      </c>
      <c r="N205" t="b">
        <v>0</v>
      </c>
      <c r="O205" t="b">
        <v>0</v>
      </c>
      <c r="P205" t="b">
        <v>0</v>
      </c>
      <c r="Q205" t="b">
        <v>0</v>
      </c>
      <c r="R205" t="b">
        <v>0</v>
      </c>
      <c r="S205" t="b">
        <v>0</v>
      </c>
      <c r="T205" t="b">
        <v>0</v>
      </c>
      <c r="U205" t="s">
        <v>41</v>
      </c>
      <c r="V205" t="s">
        <v>43</v>
      </c>
      <c r="W205" t="s">
        <v>54</v>
      </c>
      <c r="X205" t="s">
        <v>48</v>
      </c>
      <c r="Y205" t="s">
        <v>102</v>
      </c>
      <c r="Z205" t="s">
        <v>85</v>
      </c>
      <c r="AC205" s="11" t="str">
        <f>IF(OR(INDEX(U205='ICD-codes-stroke'!$A$1:$A$20,)),"1",IF(OR(INDEX(U205='ICD-codes-stroke'!$A$22:$A$35,)),"2",IF(OR(INDEX(U205='ICD-codes-stroke'!$A$37:$A$64,)),"3","")))</f>
        <v>3</v>
      </c>
      <c r="AD205" s="1" t="str">
        <f>IF(COUNTIF(U205:AB205,"*"&amp;'ICD codes-diseases'!$A$15&amp;"*"),"YES",IF(COUNTIF(U205:AB205,"*"&amp;'ICD codes-diseases'!$A$16&amp;"*"),"YES",IF(COUNTIF(U205:AB205,"*"&amp;'ICD codes-diseases'!$A$17&amp;"*"),"YES",IF(COUNTIF(U205:AB205,"*"&amp;'ICD codes-diseases'!$A$18&amp;"*"),"YES",IF(COUNTIF(U205:AB205,"*"&amp;'ICD codes-diseases'!$A$19&amp;"*"),"YES",IF(COUNTIF(U205:AB205,"*"&amp;'ICD codes-diseases'!$A$20&amp;"*"),"YES",IF(COUNTIF(U205:AB205,"*"&amp;'ICD codes-diseases'!$A$21&amp;"*"),"YES",IF(COUNTIF(U205:AB205,"*"&amp;'ICD codes-diseases'!$A$22&amp;"*"),"YES",IF(COUNTIF(U205:AB205,"*"&amp;'ICD codes-diseases'!$A$23&amp;"*"),"YES",IF(COUNTIF(U205:AB205,"*"&amp;'ICD codes-diseases'!$A$24&amp;"*"),"YES",IF(COUNTIF(U205:AB205,"*"&amp;'ICD codes-diseases'!$A$25&amp;"*"),"YES",IF(COUNTIF(U205:AB205,"*"&amp;'ICD codes-diseases'!$A$26&amp;"*"),"YES",IF(COUNTIF(U205:AB205,"*"&amp;'ICD codes-diseases'!$A$27&amp;"*"),"YES",IF(COUNTIF(U205:AB205,"*"&amp;'ICD codes-diseases'!$A$28&amp;"*"),"YES",IF(COUNTIF(U205:AB205,"*"&amp;'ICD codes-diseases'!$A$29&amp;"*"),"YES",IF(COUNTIF(U205:AB205,"*"&amp;'ICD codes-diseases'!$A$30&amp;"*"),"YES","NO"))))))))))))))))</f>
        <v>NO</v>
      </c>
      <c r="AE205" s="1" t="str">
        <f>IF(COUNTIF(U205:AB205,"*"&amp;'ICD codes-diseases'!$A$92&amp;"*"),"YES","NO")</f>
        <v>YES</v>
      </c>
      <c r="AF205" s="10" t="str">
        <f>IF(COUNTIF(U205:AB205,"*"&amp;'ICD codes-diseases'!$A$34&amp;"*"),"YES",IF(COUNTIF(U205:AB205,"*"&amp;'ICD codes-diseases'!$A$35&amp;"*"),"YES",IF(COUNTIF(U205:AB205,"*"&amp;'ICD codes-diseases'!$A$36&amp;"*"),"YES",IF(COUNTIF(U205:AB205,"*"&amp;'ICD codes-diseases'!$A$37&amp;"*"),"YES",IF(COUNTIF(U205:AB205,"*"&amp;'ICD codes-diseases'!$A$38&amp;"*"),"YES",IF(COUNTIF(U205:AB205,"*"&amp;'ICD codes-diseases'!$A$39&amp;"*"),"YES","NO"))))))</f>
        <v>YES</v>
      </c>
      <c r="AG205" s="1" t="str">
        <f>IF(COUNTIF(U205:AB205,'ICD codes-diseases'!$A$113),"YES","NO")</f>
        <v>NO</v>
      </c>
      <c r="AH205" s="1" t="str">
        <f>IF(COUNTIF(U205:AB205,"*"&amp;'ICD codes-diseases'!$A$96&amp;"*"),"YES",IF(COUNTIF(U205:AB205,"*"&amp;'ICD codes-diseases'!$A$97&amp;"*"),"YES",IF(COUNTIF(U205:AB205,"*"&amp;'ICD codes-diseases'!$A$98&amp;"*"),"YES",IF(COUNTIF(U205:AB205,"*"&amp;'ICD codes-diseases'!$A$99&amp;"*"),"YES",IF(COUNTIF(U205:AB205,"*"&amp;'ICD codes-diseases'!$A$100&amp;"*"),"YES",IF(COUNTIF(U205:AB205,"*"&amp;'ICD codes-diseases'!$A$101&amp;"*"),"YES",IF(COUNTIF(U205:AB205,"*"&amp;'ICD codes-diseases'!$A$102&amp;"*"),"YES",IF(COUNTIF(U205:AB205,"*"&amp;'ICD codes-diseases'!$A$103&amp;"*"),"YES","NO"))))))))</f>
        <v>YES</v>
      </c>
      <c r="AI205" s="1" t="str">
        <f>IF(COUNTIF(U205:AB205,"*"&amp;'ICD codes-diseases'!$A$116&amp;"*"),"YES",IF(COUNTIF(U205:AB205,"*"&amp;'ICD codes-diseases'!$A$117&amp;"*"),"YES","NO"))</f>
        <v>NO</v>
      </c>
      <c r="AJ205" s="1" t="str">
        <f>IF(COUNTIF(U205:AB205,"*"&amp;'ICD codes-diseases'!$A$206&amp;"*"),"YES","NO")</f>
        <v>NO</v>
      </c>
      <c r="AK205" s="1" t="str">
        <f>IF(COUNTIF(U205:AB205,"*"&amp;'ICD codes-diseases'!$A$217&amp;"*"),"YES","NO")</f>
        <v>NO</v>
      </c>
      <c r="AL205" s="1" t="str">
        <f>IF(COUNTIF(U205:AB205,"*"&amp;'ICD codes-diseases'!$A$216&amp;"*"),"YES","NO")</f>
        <v>NO</v>
      </c>
      <c r="AM205" s="1" t="str">
        <f>IF(COUNTIF(U205:AB205,"*"&amp;'ICD codes-diseases'!$A$73&amp;"*"),"YES",IF(COUNTIF(U205:AB205,"*"&amp;'ICD codes-diseases'!$A$74&amp;"*"),"YES",IF(COUNTIF(U205:AB205,"*"&amp;'ICD codes-diseases'!$A$75&amp;"*"),"YES","NO")))</f>
        <v>YES</v>
      </c>
      <c r="AN205" s="1" t="str">
        <f>IF(COUNTIF(U205:AB205,"*"&amp;'ICD codes-diseases'!$A$76&amp;"*"),"YES",IF(COUNTIF(U205:AB205,"*"&amp;'ICD codes-diseases'!$A$77&amp;"*"),"YES",IF(COUNTIF(U205:AB205,"*"&amp;'ICD codes-diseases'!$A$78&amp;"*"),"YES","NO")))</f>
        <v>NO</v>
      </c>
      <c r="AO205" s="1" t="str">
        <f>IF(COUNTIF(U205:AB205,"*"&amp;'ICD codes-diseases'!$A$209&amp;"*"),"YES",IF(COUNTIF(U205:AB205,"*"&amp;'ICD codes-diseases'!$A$212&amp;"*"),"YES","NO"))</f>
        <v>NO</v>
      </c>
      <c r="AP205" s="1" t="str">
        <f>IF(COUNTIF(U205:AB205,"*"&amp;'ICD codes-diseases'!$A$47&amp;"*"),"YES",IF(COUNTIF(U205:AB205,"*"&amp;'ICD codes-diseases'!$A$48&amp;"*"),"YES",IF(COUNTIF(U205:AB205,"*"&amp;'ICD codes-diseases'!$A$49&amp;"*"),"YES",IF(COUNTIF(U205:AB205,"*"&amp;'ICD codes-diseases'!$A$50&amp;"*"),"YES",IF(COUNTIF(U205:AB205,"*"&amp;'ICD codes-diseases'!$A$52&amp;"*"),"YES",IF(COUNTIF(U205:AB205,"*"&amp;'ICD codes-diseases'!$A$53&amp;"*"),"YES",IF(COUNTIF(U205:AB205,"*"&amp;'ICD codes-diseases'!$A$54&amp;"*"),"YES",IF(COUNTIF(U205:AB205,"*"&amp;'ICD codes-diseases'!$A$55&amp;"*"),"YES",IF(COUNTIF(U205:AB205,"*"&amp;'ICD codes-diseases'!$A$56&amp;"*"),"YES",IF(COUNTIF(U205:AB205,"*"&amp;'ICD codes-diseases'!$A$57&amp;"*"),"YES",IF(COUNTIF(U205:AB205,"*"&amp;'ICD codes-diseases'!$A$58&amp;"*"),"YES",IF(COUNTIF(U205:AB205,"*"&amp;'ICD codes-diseases'!$A$60&amp;"*"),"YES",IF(COUNTIF(U205:AB205,"*"&amp;'ICD codes-diseases'!$A$61&amp;"*"),"YES","NO")))))))))))))</f>
        <v>NO</v>
      </c>
      <c r="AQ205" s="10" t="b">
        <f t="shared" si="37"/>
        <v>1</v>
      </c>
      <c r="AR205">
        <v>0</v>
      </c>
      <c r="AS205">
        <v>5</v>
      </c>
      <c r="AT205">
        <v>5</v>
      </c>
      <c r="AU205">
        <v>5</v>
      </c>
      <c r="AV205" t="b">
        <f t="shared" si="38"/>
        <v>0</v>
      </c>
      <c r="AW205">
        <v>0</v>
      </c>
      <c r="AX205">
        <v>87</v>
      </c>
      <c r="AY205">
        <v>60</v>
      </c>
      <c r="AZ205">
        <v>0</v>
      </c>
      <c r="BA205">
        <v>3</v>
      </c>
      <c r="BB205">
        <v>4</v>
      </c>
      <c r="BC205">
        <v>0</v>
      </c>
      <c r="BD205">
        <v>2</v>
      </c>
      <c r="BE205">
        <f t="shared" si="45"/>
        <v>2</v>
      </c>
      <c r="BF205" t="s">
        <v>37</v>
      </c>
      <c r="BG205" t="s">
        <v>38</v>
      </c>
      <c r="BH205">
        <f t="shared" si="46"/>
        <v>2</v>
      </c>
      <c r="BI205" t="s">
        <v>37</v>
      </c>
      <c r="BJ205" t="s">
        <v>38</v>
      </c>
      <c r="BK205" t="s">
        <v>37</v>
      </c>
      <c r="BL205" t="b">
        <v>0</v>
      </c>
      <c r="BM205" s="16">
        <v>7</v>
      </c>
      <c r="BN205" s="16">
        <v>4</v>
      </c>
      <c r="BO205" s="16">
        <v>7</v>
      </c>
      <c r="BP205" s="16">
        <v>0</v>
      </c>
      <c r="BQ205" s="16">
        <v>1</v>
      </c>
      <c r="BR205" s="16">
        <v>2</v>
      </c>
      <c r="BS205" s="16">
        <v>4</v>
      </c>
      <c r="BT205" s="16">
        <v>4</v>
      </c>
      <c r="BU205" s="16">
        <v>7</v>
      </c>
      <c r="BV205" s="16">
        <v>4</v>
      </c>
      <c r="BW205" s="16">
        <v>7</v>
      </c>
      <c r="BX205" s="16">
        <v>0</v>
      </c>
      <c r="BY205" s="16">
        <v>0</v>
      </c>
      <c r="BZ205" s="16">
        <v>3</v>
      </c>
      <c r="CA205" s="16">
        <v>0</v>
      </c>
      <c r="CB205" s="16">
        <v>4</v>
      </c>
      <c r="CC205" s="18">
        <v>0</v>
      </c>
      <c r="CD205" s="18">
        <v>0</v>
      </c>
      <c r="CE205" s="18">
        <v>0</v>
      </c>
      <c r="CF205" s="18">
        <v>7</v>
      </c>
      <c r="CG205" s="18">
        <v>7</v>
      </c>
      <c r="CH205" s="18">
        <v>4</v>
      </c>
      <c r="CI205" s="18">
        <v>7</v>
      </c>
      <c r="CJ205" s="18">
        <v>1</v>
      </c>
      <c r="CK205" s="18">
        <v>0</v>
      </c>
      <c r="CL205" s="18">
        <v>0</v>
      </c>
      <c r="CM205" s="18">
        <v>0</v>
      </c>
      <c r="CN205" s="18">
        <v>7</v>
      </c>
      <c r="CO205" s="18">
        <v>7</v>
      </c>
      <c r="CP205" s="18">
        <v>4</v>
      </c>
      <c r="CQ205" s="18">
        <v>7</v>
      </c>
      <c r="CR205" s="18">
        <v>4</v>
      </c>
      <c r="CS205">
        <f t="shared" si="39"/>
        <v>3</v>
      </c>
      <c r="CT205">
        <f t="shared" si="40"/>
        <v>8</v>
      </c>
      <c r="CU205">
        <f t="shared" si="41"/>
        <v>1</v>
      </c>
      <c r="CV205">
        <f t="shared" si="42"/>
        <v>12</v>
      </c>
      <c r="CW205">
        <v>0</v>
      </c>
      <c r="CX205">
        <v>0</v>
      </c>
      <c r="CY205">
        <v>1</v>
      </c>
      <c r="CZ205" t="b">
        <v>1</v>
      </c>
    </row>
    <row r="206" spans="1:104" x14ac:dyDescent="0.35">
      <c r="A206" s="10">
        <v>205</v>
      </c>
      <c r="B206" t="s">
        <v>436</v>
      </c>
      <c r="C206" s="1">
        <v>26242</v>
      </c>
      <c r="D206" s="9">
        <f t="shared" si="47"/>
        <v>47</v>
      </c>
      <c r="E206" s="9">
        <f t="shared" si="43"/>
        <v>1</v>
      </c>
      <c r="F206" s="1">
        <v>42415</v>
      </c>
      <c r="G206" s="3">
        <v>43741</v>
      </c>
      <c r="H206" s="12">
        <f t="shared" si="44"/>
        <v>43.6</v>
      </c>
      <c r="I206">
        <v>3</v>
      </c>
      <c r="J206">
        <v>2</v>
      </c>
      <c r="K206">
        <f t="shared" si="36"/>
        <v>7</v>
      </c>
      <c r="L206" t="b">
        <v>0</v>
      </c>
      <c r="M206" t="b">
        <v>0</v>
      </c>
      <c r="N206" t="b">
        <v>0</v>
      </c>
      <c r="O206" t="b">
        <v>0</v>
      </c>
      <c r="P206" t="b">
        <v>0</v>
      </c>
      <c r="Q206" t="b">
        <v>0</v>
      </c>
      <c r="R206" t="b">
        <v>0</v>
      </c>
      <c r="S206" t="b">
        <v>0</v>
      </c>
      <c r="T206" t="b">
        <v>1</v>
      </c>
      <c r="U206" t="s">
        <v>82</v>
      </c>
      <c r="V206" t="s">
        <v>75</v>
      </c>
      <c r="W206" t="s">
        <v>43</v>
      </c>
      <c r="X206" t="s">
        <v>54</v>
      </c>
      <c r="Y206" t="s">
        <v>48</v>
      </c>
      <c r="Z206" t="s">
        <v>85</v>
      </c>
      <c r="AC206" s="11" t="str">
        <f>IF(OR(INDEX(U206='ICD-codes-stroke'!$A$1:$A$20,)),"1",IF(OR(INDEX(U206='ICD-codes-stroke'!$A$22:$A$35,)),"2",IF(OR(INDEX(U206='ICD-codes-stroke'!$A$37:$A$64,)),"3","")))</f>
        <v>3</v>
      </c>
      <c r="AD206" s="1" t="str">
        <f>IF(COUNTIF(U206:AB206,"*"&amp;'ICD codes-diseases'!$A$15&amp;"*"),"YES",IF(COUNTIF(U206:AB206,"*"&amp;'ICD codes-diseases'!$A$16&amp;"*"),"YES",IF(COUNTIF(U206:AB206,"*"&amp;'ICD codes-diseases'!$A$17&amp;"*"),"YES",IF(COUNTIF(U206:AB206,"*"&amp;'ICD codes-diseases'!$A$18&amp;"*"),"YES",IF(COUNTIF(U206:AB206,"*"&amp;'ICD codes-diseases'!$A$19&amp;"*"),"YES",IF(COUNTIF(U206:AB206,"*"&amp;'ICD codes-diseases'!$A$20&amp;"*"),"YES",IF(COUNTIF(U206:AB206,"*"&amp;'ICD codes-diseases'!$A$21&amp;"*"),"YES",IF(COUNTIF(U206:AB206,"*"&amp;'ICD codes-diseases'!$A$22&amp;"*"),"YES",IF(COUNTIF(U206:AB206,"*"&amp;'ICD codes-diseases'!$A$23&amp;"*"),"YES",IF(COUNTIF(U206:AB206,"*"&amp;'ICD codes-diseases'!$A$24&amp;"*"),"YES",IF(COUNTIF(U206:AB206,"*"&amp;'ICD codes-diseases'!$A$25&amp;"*"),"YES",IF(COUNTIF(U206:AB206,"*"&amp;'ICD codes-diseases'!$A$26&amp;"*"),"YES",IF(COUNTIF(U206:AB206,"*"&amp;'ICD codes-diseases'!$A$27&amp;"*"),"YES",IF(COUNTIF(U206:AB206,"*"&amp;'ICD codes-diseases'!$A$28&amp;"*"),"YES",IF(COUNTIF(U206:AB206,"*"&amp;'ICD codes-diseases'!$A$29&amp;"*"),"YES",IF(COUNTIF(U206:AB206,"*"&amp;'ICD codes-diseases'!$A$30&amp;"*"),"YES","NO"))))))))))))))))</f>
        <v>NO</v>
      </c>
      <c r="AE206" s="1" t="str">
        <f>IF(COUNTIF(U206:AB206,"*"&amp;'ICD codes-diseases'!$A$92&amp;"*"),"YES","NO")</f>
        <v>YES</v>
      </c>
      <c r="AF206" s="10" t="str">
        <f>IF(COUNTIF(U206:AB206,"*"&amp;'ICD codes-diseases'!$A$34&amp;"*"),"YES",IF(COUNTIF(U206:AB206,"*"&amp;'ICD codes-diseases'!$A$35&amp;"*"),"YES",IF(COUNTIF(U206:AB206,"*"&amp;'ICD codes-diseases'!$A$36&amp;"*"),"YES",IF(COUNTIF(U206:AB206,"*"&amp;'ICD codes-diseases'!$A$37&amp;"*"),"YES",IF(COUNTIF(U206:AB206,"*"&amp;'ICD codes-diseases'!$A$38&amp;"*"),"YES",IF(COUNTIF(U206:AB206,"*"&amp;'ICD codes-diseases'!$A$39&amp;"*"),"YES","NO"))))))</f>
        <v>YES</v>
      </c>
      <c r="AG206" s="1" t="str">
        <f>IF(COUNTIF(U206:AB206,'ICD codes-diseases'!$A$113),"YES","NO")</f>
        <v>NO</v>
      </c>
      <c r="AH206" s="1" t="str">
        <f>IF(COUNTIF(U206:AB206,"*"&amp;'ICD codes-diseases'!$A$96&amp;"*"),"YES",IF(COUNTIF(U206:AB206,"*"&amp;'ICD codes-diseases'!$A$97&amp;"*"),"YES",IF(COUNTIF(U206:AB206,"*"&amp;'ICD codes-diseases'!$A$98&amp;"*"),"YES",IF(COUNTIF(U206:AB206,"*"&amp;'ICD codes-diseases'!$A$99&amp;"*"),"YES",IF(COUNTIF(U206:AB206,"*"&amp;'ICD codes-diseases'!$A$100&amp;"*"),"YES",IF(COUNTIF(U206:AB206,"*"&amp;'ICD codes-diseases'!$A$101&amp;"*"),"YES",IF(COUNTIF(U206:AB206,"*"&amp;'ICD codes-diseases'!$A$102&amp;"*"),"YES",IF(COUNTIF(U206:AB206,"*"&amp;'ICD codes-diseases'!$A$103&amp;"*"),"YES","NO"))))))))</f>
        <v>NO</v>
      </c>
      <c r="AI206" s="1" t="str">
        <f>IF(COUNTIF(U206:AB206,"*"&amp;'ICD codes-diseases'!$A$116&amp;"*"),"YES",IF(COUNTIF(U206:AB206,"*"&amp;'ICD codes-diseases'!$A$117&amp;"*"),"YES","NO"))</f>
        <v>NO</v>
      </c>
      <c r="AJ206" s="1" t="str">
        <f>IF(COUNTIF(U206:AB206,"*"&amp;'ICD codes-diseases'!$A$206&amp;"*"),"YES","NO")</f>
        <v>NO</v>
      </c>
      <c r="AK206" s="1" t="str">
        <f>IF(COUNTIF(U206:AB206,"*"&amp;'ICD codes-diseases'!$A$217&amp;"*"),"YES","NO")</f>
        <v>NO</v>
      </c>
      <c r="AL206" s="1" t="str">
        <f>IF(COUNTIF(U206:AB206,"*"&amp;'ICD codes-diseases'!$A$216&amp;"*"),"YES","NO")</f>
        <v>NO</v>
      </c>
      <c r="AM206" s="1" t="str">
        <f>IF(COUNTIF(U206:AB206,"*"&amp;'ICD codes-diseases'!$A$73&amp;"*"),"YES",IF(COUNTIF(U206:AB206,"*"&amp;'ICD codes-diseases'!$A$74&amp;"*"),"YES",IF(COUNTIF(U206:AB206,"*"&amp;'ICD codes-diseases'!$A$75&amp;"*"),"YES","NO")))</f>
        <v>YES</v>
      </c>
      <c r="AN206" s="1" t="str">
        <f>IF(COUNTIF(U206:AB206,"*"&amp;'ICD codes-diseases'!$A$76&amp;"*"),"YES",IF(COUNTIF(U206:AB206,"*"&amp;'ICD codes-diseases'!$A$77&amp;"*"),"YES",IF(COUNTIF(U206:AB206,"*"&amp;'ICD codes-diseases'!$A$78&amp;"*"),"YES","NO")))</f>
        <v>NO</v>
      </c>
      <c r="AO206" s="1" t="str">
        <f>IF(COUNTIF(U206:AB206,"*"&amp;'ICD codes-diseases'!$A$209&amp;"*"),"YES",IF(COUNTIF(U206:AB206,"*"&amp;'ICD codes-diseases'!$A$212&amp;"*"),"YES","NO"))</f>
        <v>NO</v>
      </c>
      <c r="AP206" s="1" t="str">
        <f>IF(COUNTIF(U206:AB206,"*"&amp;'ICD codes-diseases'!$A$47&amp;"*"),"YES",IF(COUNTIF(U206:AB206,"*"&amp;'ICD codes-diseases'!$A$48&amp;"*"),"YES",IF(COUNTIF(U206:AB206,"*"&amp;'ICD codes-diseases'!$A$49&amp;"*"),"YES",IF(COUNTIF(U206:AB206,"*"&amp;'ICD codes-diseases'!$A$50&amp;"*"),"YES",IF(COUNTIF(U206:AB206,"*"&amp;'ICD codes-diseases'!$A$52&amp;"*"),"YES",IF(COUNTIF(U206:AB206,"*"&amp;'ICD codes-diseases'!$A$53&amp;"*"),"YES",IF(COUNTIF(U206:AB206,"*"&amp;'ICD codes-diseases'!$A$54&amp;"*"),"YES",IF(COUNTIF(U206:AB206,"*"&amp;'ICD codes-diseases'!$A$55&amp;"*"),"YES",IF(COUNTIF(U206:AB206,"*"&amp;'ICD codes-diseases'!$A$56&amp;"*"),"YES",IF(COUNTIF(U206:AB206,"*"&amp;'ICD codes-diseases'!$A$57&amp;"*"),"YES",IF(COUNTIF(U206:AB206,"*"&amp;'ICD codes-diseases'!$A$58&amp;"*"),"YES",IF(COUNTIF(U206:AB206,"*"&amp;'ICD codes-diseases'!$A$60&amp;"*"),"YES",IF(COUNTIF(U206:AB206,"*"&amp;'ICD codes-diseases'!$A$61&amp;"*"),"YES","NO")))))))))))))</f>
        <v>NO</v>
      </c>
      <c r="AQ206" s="10" t="b">
        <f t="shared" si="37"/>
        <v>1</v>
      </c>
      <c r="AR206">
        <v>0</v>
      </c>
      <c r="AS206">
        <v>5</v>
      </c>
      <c r="AT206">
        <v>5</v>
      </c>
      <c r="AU206">
        <v>5</v>
      </c>
      <c r="AV206" t="b">
        <f t="shared" si="38"/>
        <v>1</v>
      </c>
      <c r="AW206">
        <v>1</v>
      </c>
      <c r="AX206">
        <v>115</v>
      </c>
      <c r="AY206">
        <v>85</v>
      </c>
      <c r="AZ206">
        <v>0</v>
      </c>
      <c r="BA206">
        <v>3</v>
      </c>
      <c r="BB206">
        <v>4</v>
      </c>
      <c r="BC206">
        <v>0</v>
      </c>
      <c r="BD206">
        <v>1</v>
      </c>
      <c r="BE206">
        <f t="shared" si="45"/>
        <v>2</v>
      </c>
      <c r="BF206" t="s">
        <v>37</v>
      </c>
      <c r="BG206" t="s">
        <v>38</v>
      </c>
      <c r="BH206">
        <f t="shared" si="46"/>
        <v>2</v>
      </c>
      <c r="BI206" t="s">
        <v>37</v>
      </c>
      <c r="BJ206" t="s">
        <v>38</v>
      </c>
      <c r="BK206" t="s">
        <v>37</v>
      </c>
      <c r="BL206" t="b">
        <v>0</v>
      </c>
      <c r="BM206" s="16">
        <v>7</v>
      </c>
      <c r="BN206" s="16">
        <v>4</v>
      </c>
      <c r="BO206" s="16">
        <v>7</v>
      </c>
      <c r="BP206" s="16">
        <v>4</v>
      </c>
      <c r="BQ206" s="16">
        <v>7</v>
      </c>
      <c r="BR206" s="16">
        <v>7</v>
      </c>
      <c r="BS206" s="16">
        <v>4</v>
      </c>
      <c r="BT206" s="16">
        <v>4</v>
      </c>
      <c r="BU206" s="16">
        <v>7</v>
      </c>
      <c r="BV206" s="16">
        <v>4</v>
      </c>
      <c r="BW206" s="16">
        <v>7</v>
      </c>
      <c r="BX206" s="16">
        <v>7</v>
      </c>
      <c r="BY206" s="16">
        <v>7</v>
      </c>
      <c r="BZ206" s="16">
        <v>7</v>
      </c>
      <c r="CA206" s="16">
        <v>4</v>
      </c>
      <c r="CB206" s="16">
        <v>4</v>
      </c>
      <c r="CC206" s="18">
        <v>0</v>
      </c>
      <c r="CD206" s="18">
        <v>0</v>
      </c>
      <c r="CE206" s="18">
        <v>0</v>
      </c>
      <c r="CF206" s="18">
        <v>7</v>
      </c>
      <c r="CG206" s="18">
        <v>7</v>
      </c>
      <c r="CH206" s="18">
        <v>4</v>
      </c>
      <c r="CI206" s="18">
        <v>4</v>
      </c>
      <c r="CJ206" s="18">
        <v>4</v>
      </c>
      <c r="CK206" s="18">
        <v>1</v>
      </c>
      <c r="CL206" s="18">
        <v>0</v>
      </c>
      <c r="CM206" s="18">
        <v>1</v>
      </c>
      <c r="CN206" s="18">
        <v>1</v>
      </c>
      <c r="CO206" s="18">
        <v>4</v>
      </c>
      <c r="CP206" s="18">
        <v>2</v>
      </c>
      <c r="CQ206" s="18">
        <v>4</v>
      </c>
      <c r="CR206" s="18">
        <v>4</v>
      </c>
      <c r="CS206">
        <f t="shared" si="39"/>
        <v>4</v>
      </c>
      <c r="CT206">
        <f t="shared" si="40"/>
        <v>13</v>
      </c>
      <c r="CU206">
        <f t="shared" si="41"/>
        <v>0</v>
      </c>
      <c r="CV206">
        <f t="shared" si="42"/>
        <v>17</v>
      </c>
      <c r="CW206">
        <v>0</v>
      </c>
      <c r="CX206">
        <v>0</v>
      </c>
      <c r="CY206">
        <v>4</v>
      </c>
      <c r="CZ206" t="b">
        <v>1</v>
      </c>
    </row>
    <row r="207" spans="1:104" x14ac:dyDescent="0.35">
      <c r="A207" s="10">
        <v>206</v>
      </c>
      <c r="B207" t="s">
        <v>436</v>
      </c>
      <c r="C207" s="1">
        <v>19445</v>
      </c>
      <c r="D207" s="9">
        <f t="shared" si="47"/>
        <v>66</v>
      </c>
      <c r="E207" s="9">
        <f t="shared" si="43"/>
        <v>3</v>
      </c>
      <c r="F207" s="1">
        <v>43569</v>
      </c>
      <c r="G207" s="3">
        <v>43748</v>
      </c>
      <c r="H207" s="12">
        <f t="shared" si="44"/>
        <v>5.8666666666666663</v>
      </c>
      <c r="I207">
        <v>3</v>
      </c>
      <c r="J207">
        <v>2</v>
      </c>
      <c r="K207">
        <f t="shared" si="36"/>
        <v>6</v>
      </c>
      <c r="L207" t="b">
        <v>0</v>
      </c>
      <c r="M207" t="b">
        <v>0</v>
      </c>
      <c r="N207" t="b">
        <v>0</v>
      </c>
      <c r="O207" t="b">
        <v>0</v>
      </c>
      <c r="P207" t="b">
        <v>0</v>
      </c>
      <c r="Q207" t="b">
        <v>0</v>
      </c>
      <c r="R207" t="b">
        <v>0</v>
      </c>
      <c r="S207" t="b">
        <v>1</v>
      </c>
      <c r="T207" t="b">
        <v>0</v>
      </c>
      <c r="U207" t="s">
        <v>41</v>
      </c>
      <c r="V207" t="s">
        <v>43</v>
      </c>
      <c r="W207" t="s">
        <v>48</v>
      </c>
      <c r="X207" t="s">
        <v>83</v>
      </c>
      <c r="Y207" t="s">
        <v>85</v>
      </c>
      <c r="Z207" t="s">
        <v>82</v>
      </c>
      <c r="AC207" s="11" t="str">
        <f>IF(OR(INDEX(U207='ICD-codes-stroke'!$A$1:$A$20,)),"1",IF(OR(INDEX(U207='ICD-codes-stroke'!$A$22:$A$35,)),"2",IF(OR(INDEX(U207='ICD-codes-stroke'!$A$37:$A$64,)),"3","")))</f>
        <v>3</v>
      </c>
      <c r="AD207" s="1" t="str">
        <f>IF(COUNTIF(U207:AB207,"*"&amp;'ICD codes-diseases'!$A$15&amp;"*"),"YES",IF(COUNTIF(U207:AB207,"*"&amp;'ICD codes-diseases'!$A$16&amp;"*"),"YES",IF(COUNTIF(U207:AB207,"*"&amp;'ICD codes-diseases'!$A$17&amp;"*"),"YES",IF(COUNTIF(U207:AB207,"*"&amp;'ICD codes-diseases'!$A$18&amp;"*"),"YES",IF(COUNTIF(U207:AB207,"*"&amp;'ICD codes-diseases'!$A$19&amp;"*"),"YES",IF(COUNTIF(U207:AB207,"*"&amp;'ICD codes-diseases'!$A$20&amp;"*"),"YES",IF(COUNTIF(U207:AB207,"*"&amp;'ICD codes-diseases'!$A$21&amp;"*"),"YES",IF(COUNTIF(U207:AB207,"*"&amp;'ICD codes-diseases'!$A$22&amp;"*"),"YES",IF(COUNTIF(U207:AB207,"*"&amp;'ICD codes-diseases'!$A$23&amp;"*"),"YES",IF(COUNTIF(U207:AB207,"*"&amp;'ICD codes-diseases'!$A$24&amp;"*"),"YES",IF(COUNTIF(U207:AB207,"*"&amp;'ICD codes-diseases'!$A$25&amp;"*"),"YES",IF(COUNTIF(U207:AB207,"*"&amp;'ICD codes-diseases'!$A$26&amp;"*"),"YES",IF(COUNTIF(U207:AB207,"*"&amp;'ICD codes-diseases'!$A$27&amp;"*"),"YES",IF(COUNTIF(U207:AB207,"*"&amp;'ICD codes-diseases'!$A$28&amp;"*"),"YES",IF(COUNTIF(U207:AB207,"*"&amp;'ICD codes-diseases'!$A$29&amp;"*"),"YES",IF(COUNTIF(U207:AB207,"*"&amp;'ICD codes-diseases'!$A$30&amp;"*"),"YES","NO"))))))))))))))))</f>
        <v>NO</v>
      </c>
      <c r="AE207" s="1" t="str">
        <f>IF(COUNTIF(U207:AB207,"*"&amp;'ICD codes-diseases'!$A$92&amp;"*"),"YES","NO")</f>
        <v>YES</v>
      </c>
      <c r="AF207" s="10" t="str">
        <f>IF(COUNTIF(U207:AB207,"*"&amp;'ICD codes-diseases'!$A$34&amp;"*"),"YES",IF(COUNTIF(U207:AB207,"*"&amp;'ICD codes-diseases'!$A$35&amp;"*"),"YES",IF(COUNTIF(U207:AB207,"*"&amp;'ICD codes-diseases'!$A$36&amp;"*"),"YES",IF(COUNTIF(U207:AB207,"*"&amp;'ICD codes-diseases'!$A$37&amp;"*"),"YES",IF(COUNTIF(U207:AB207,"*"&amp;'ICD codes-diseases'!$A$38&amp;"*"),"YES",IF(COUNTIF(U207:AB207,"*"&amp;'ICD codes-diseases'!$A$39&amp;"*"),"YES","NO"))))))</f>
        <v>YES</v>
      </c>
      <c r="AG207" s="1" t="str">
        <f>IF(COUNTIF(U207:AB207,'ICD codes-diseases'!$A$113),"YES","NO")</f>
        <v>NO</v>
      </c>
      <c r="AH207" s="1" t="str">
        <f>IF(COUNTIF(U207:AB207,"*"&amp;'ICD codes-diseases'!$A$96&amp;"*"),"YES",IF(COUNTIF(U207:AB207,"*"&amp;'ICD codes-diseases'!$A$97&amp;"*"),"YES",IF(COUNTIF(U207:AB207,"*"&amp;'ICD codes-diseases'!$A$98&amp;"*"),"YES",IF(COUNTIF(U207:AB207,"*"&amp;'ICD codes-diseases'!$A$99&amp;"*"),"YES",IF(COUNTIF(U207:AB207,"*"&amp;'ICD codes-diseases'!$A$100&amp;"*"),"YES",IF(COUNTIF(U207:AB207,"*"&amp;'ICD codes-diseases'!$A$101&amp;"*"),"YES",IF(COUNTIF(U207:AB207,"*"&amp;'ICD codes-diseases'!$A$102&amp;"*"),"YES",IF(COUNTIF(U207:AB207,"*"&amp;'ICD codes-diseases'!$A$103&amp;"*"),"YES","NO"))))))))</f>
        <v>NO</v>
      </c>
      <c r="AI207" s="1" t="str">
        <f>IF(COUNTIF(U207:AB207,"*"&amp;'ICD codes-diseases'!$A$116&amp;"*"),"YES",IF(COUNTIF(U207:AB207,"*"&amp;'ICD codes-diseases'!$A$117&amp;"*"),"YES","NO"))</f>
        <v>NO</v>
      </c>
      <c r="AJ207" s="1" t="str">
        <f>IF(COUNTIF(U207:AB207,"*"&amp;'ICD codes-diseases'!$A$206&amp;"*"),"YES","NO")</f>
        <v>NO</v>
      </c>
      <c r="AK207" s="1" t="str">
        <f>IF(COUNTIF(U207:AB207,"*"&amp;'ICD codes-diseases'!$A$217&amp;"*"),"YES","NO")</f>
        <v>NO</v>
      </c>
      <c r="AL207" s="1" t="str">
        <f>IF(COUNTIF(U207:AB207,"*"&amp;'ICD codes-diseases'!$A$216&amp;"*"),"YES","NO")</f>
        <v>NO</v>
      </c>
      <c r="AM207" s="1" t="str">
        <f>IF(COUNTIF(U207:AB207,"*"&amp;'ICD codes-diseases'!$A$73&amp;"*"),"YES",IF(COUNTIF(U207:AB207,"*"&amp;'ICD codes-diseases'!$A$74&amp;"*"),"YES",IF(COUNTIF(U207:AB207,"*"&amp;'ICD codes-diseases'!$A$75&amp;"*"),"YES","NO")))</f>
        <v>YES</v>
      </c>
      <c r="AN207" s="1" t="str">
        <f>IF(COUNTIF(U207:AB207,"*"&amp;'ICD codes-diseases'!$A$76&amp;"*"),"YES",IF(COUNTIF(U207:AB207,"*"&amp;'ICD codes-diseases'!$A$77&amp;"*"),"YES",IF(COUNTIF(U207:AB207,"*"&amp;'ICD codes-diseases'!$A$78&amp;"*"),"YES","NO")))</f>
        <v>NO</v>
      </c>
      <c r="AO207" s="1" t="str">
        <f>IF(COUNTIF(U207:AB207,"*"&amp;'ICD codes-diseases'!$A$209&amp;"*"),"YES",IF(COUNTIF(U207:AB207,"*"&amp;'ICD codes-diseases'!$A$212&amp;"*"),"YES","NO"))</f>
        <v>NO</v>
      </c>
      <c r="AP207" s="1" t="str">
        <f>IF(COUNTIF(U207:AB207,"*"&amp;'ICD codes-diseases'!$A$47&amp;"*"),"YES",IF(COUNTIF(U207:AB207,"*"&amp;'ICD codes-diseases'!$A$48&amp;"*"),"YES",IF(COUNTIF(U207:AB207,"*"&amp;'ICD codes-diseases'!$A$49&amp;"*"),"YES",IF(COUNTIF(U207:AB207,"*"&amp;'ICD codes-diseases'!$A$50&amp;"*"),"YES",IF(COUNTIF(U207:AB207,"*"&amp;'ICD codes-diseases'!$A$52&amp;"*"),"YES",IF(COUNTIF(U207:AB207,"*"&amp;'ICD codes-diseases'!$A$53&amp;"*"),"YES",IF(COUNTIF(U207:AB207,"*"&amp;'ICD codes-diseases'!$A$54&amp;"*"),"YES",IF(COUNTIF(U207:AB207,"*"&amp;'ICD codes-diseases'!$A$55&amp;"*"),"YES",IF(COUNTIF(U207:AB207,"*"&amp;'ICD codes-diseases'!$A$56&amp;"*"),"YES",IF(COUNTIF(U207:AB207,"*"&amp;'ICD codes-diseases'!$A$57&amp;"*"),"YES",IF(COUNTIF(U207:AB207,"*"&amp;'ICD codes-diseases'!$A$58&amp;"*"),"YES",IF(COUNTIF(U207:AB207,"*"&amp;'ICD codes-diseases'!$A$60&amp;"*"),"YES",IF(COUNTIF(U207:AB207,"*"&amp;'ICD codes-diseases'!$A$61&amp;"*"),"YES","NO")))))))))))))</f>
        <v>NO</v>
      </c>
      <c r="AQ207" s="10" t="b">
        <f t="shared" si="37"/>
        <v>1</v>
      </c>
      <c r="AR207">
        <v>0</v>
      </c>
      <c r="AS207">
        <v>5</v>
      </c>
      <c r="AT207">
        <v>5</v>
      </c>
      <c r="AU207">
        <v>5</v>
      </c>
      <c r="AV207" t="b">
        <f t="shared" si="38"/>
        <v>1</v>
      </c>
      <c r="AW207">
        <v>3</v>
      </c>
      <c r="AX207">
        <v>77</v>
      </c>
      <c r="AY207">
        <v>40</v>
      </c>
      <c r="AZ207">
        <v>3</v>
      </c>
      <c r="BA207">
        <v>1</v>
      </c>
      <c r="BB207">
        <v>5</v>
      </c>
      <c r="BC207">
        <v>0</v>
      </c>
      <c r="BD207">
        <v>1</v>
      </c>
      <c r="BE207">
        <f t="shared" si="45"/>
        <v>0</v>
      </c>
      <c r="BF207" t="s">
        <v>37</v>
      </c>
      <c r="BG207" t="s">
        <v>37</v>
      </c>
      <c r="BH207">
        <f t="shared" si="46"/>
        <v>2</v>
      </c>
      <c r="BI207" t="s">
        <v>37</v>
      </c>
      <c r="BJ207" t="s">
        <v>38</v>
      </c>
      <c r="BK207" t="s">
        <v>37</v>
      </c>
      <c r="BL207" t="b">
        <v>0</v>
      </c>
      <c r="BM207" s="16">
        <v>4</v>
      </c>
      <c r="BN207" s="16">
        <v>4</v>
      </c>
      <c r="BO207" s="16">
        <v>4</v>
      </c>
      <c r="BP207" s="16">
        <v>4</v>
      </c>
      <c r="BQ207" s="16">
        <v>3</v>
      </c>
      <c r="BR207" s="16">
        <v>4</v>
      </c>
      <c r="BS207" s="16">
        <v>4</v>
      </c>
      <c r="BT207" s="16">
        <v>4</v>
      </c>
      <c r="BU207" s="16">
        <v>4</v>
      </c>
      <c r="BV207" s="16">
        <v>4</v>
      </c>
      <c r="BW207" s="16">
        <v>4</v>
      </c>
      <c r="BX207" s="16">
        <v>4</v>
      </c>
      <c r="BY207" s="16">
        <v>4</v>
      </c>
      <c r="BZ207" s="16">
        <v>4</v>
      </c>
      <c r="CA207" s="16">
        <v>4</v>
      </c>
      <c r="CB207" s="16">
        <v>4</v>
      </c>
      <c r="CC207" s="18">
        <v>4</v>
      </c>
      <c r="CD207" s="18">
        <v>4</v>
      </c>
      <c r="CE207" s="18">
        <v>4</v>
      </c>
      <c r="CF207" s="18">
        <v>4</v>
      </c>
      <c r="CG207" s="18">
        <v>4</v>
      </c>
      <c r="CH207" s="18">
        <v>4</v>
      </c>
      <c r="CI207" s="18">
        <v>4</v>
      </c>
      <c r="CJ207" s="18">
        <v>4</v>
      </c>
      <c r="CK207" s="18">
        <v>4</v>
      </c>
      <c r="CL207" s="18">
        <v>4</v>
      </c>
      <c r="CM207" s="18">
        <v>4</v>
      </c>
      <c r="CN207" s="18">
        <v>4</v>
      </c>
      <c r="CO207" s="18">
        <v>4</v>
      </c>
      <c r="CP207" s="18">
        <v>4</v>
      </c>
      <c r="CQ207" s="18">
        <v>4</v>
      </c>
      <c r="CR207" s="18">
        <v>4</v>
      </c>
      <c r="CS207">
        <f t="shared" si="39"/>
        <v>0</v>
      </c>
      <c r="CT207">
        <f t="shared" si="40"/>
        <v>31</v>
      </c>
      <c r="CU207">
        <f t="shared" si="41"/>
        <v>1</v>
      </c>
      <c r="CV207">
        <f t="shared" si="42"/>
        <v>32</v>
      </c>
      <c r="CW207">
        <v>0</v>
      </c>
      <c r="CX207">
        <v>0</v>
      </c>
      <c r="CY207">
        <v>1</v>
      </c>
      <c r="CZ207" t="b">
        <v>1</v>
      </c>
    </row>
    <row r="208" spans="1:104" x14ac:dyDescent="0.35">
      <c r="A208" s="10">
        <v>207</v>
      </c>
      <c r="B208" t="s">
        <v>436</v>
      </c>
      <c r="C208" s="1">
        <v>16756</v>
      </c>
      <c r="D208" s="9">
        <f t="shared" si="47"/>
        <v>73</v>
      </c>
      <c r="E208" s="9">
        <f t="shared" si="43"/>
        <v>3</v>
      </c>
      <c r="F208" s="1">
        <v>43497</v>
      </c>
      <c r="G208" s="3">
        <v>43753</v>
      </c>
      <c r="H208" s="12">
        <f t="shared" si="44"/>
        <v>8.4666666666666668</v>
      </c>
      <c r="I208">
        <v>5</v>
      </c>
      <c r="J208">
        <v>2</v>
      </c>
      <c r="K208">
        <f t="shared" si="36"/>
        <v>6</v>
      </c>
      <c r="L208" t="b">
        <v>0</v>
      </c>
      <c r="M208" t="b">
        <v>0</v>
      </c>
      <c r="N208" t="b">
        <v>0</v>
      </c>
      <c r="O208" t="b">
        <v>0</v>
      </c>
      <c r="P208" t="b">
        <v>0</v>
      </c>
      <c r="Q208" t="b">
        <v>0</v>
      </c>
      <c r="R208" t="b">
        <v>0</v>
      </c>
      <c r="S208" t="b">
        <v>1</v>
      </c>
      <c r="T208" t="b">
        <v>0</v>
      </c>
      <c r="U208" t="s">
        <v>82</v>
      </c>
      <c r="V208" t="s">
        <v>59</v>
      </c>
      <c r="W208" t="s">
        <v>214</v>
      </c>
      <c r="X208" t="s">
        <v>48</v>
      </c>
      <c r="Y208" t="s">
        <v>74</v>
      </c>
      <c r="Z208" t="s">
        <v>49</v>
      </c>
      <c r="AC208" s="11" t="str">
        <f>IF(OR(INDEX(U208='ICD-codes-stroke'!$A$1:$A$20,)),"1",IF(OR(INDEX(U208='ICD-codes-stroke'!$A$22:$A$35,)),"2",IF(OR(INDEX(U208='ICD-codes-stroke'!$A$37:$A$64,)),"3","")))</f>
        <v>3</v>
      </c>
      <c r="AD208" s="1" t="str">
        <f>IF(COUNTIF(U208:AB208,"*"&amp;'ICD codes-diseases'!$A$15&amp;"*"),"YES",IF(COUNTIF(U208:AB208,"*"&amp;'ICD codes-diseases'!$A$16&amp;"*"),"YES",IF(COUNTIF(U208:AB208,"*"&amp;'ICD codes-diseases'!$A$17&amp;"*"),"YES",IF(COUNTIF(U208:AB208,"*"&amp;'ICD codes-diseases'!$A$18&amp;"*"),"YES",IF(COUNTIF(U208:AB208,"*"&amp;'ICD codes-diseases'!$A$19&amp;"*"),"YES",IF(COUNTIF(U208:AB208,"*"&amp;'ICD codes-diseases'!$A$20&amp;"*"),"YES",IF(COUNTIF(U208:AB208,"*"&amp;'ICD codes-diseases'!$A$21&amp;"*"),"YES",IF(COUNTIF(U208:AB208,"*"&amp;'ICD codes-diseases'!$A$22&amp;"*"),"YES",IF(COUNTIF(U208:AB208,"*"&amp;'ICD codes-diseases'!$A$23&amp;"*"),"YES",IF(COUNTIF(U208:AB208,"*"&amp;'ICD codes-diseases'!$A$24&amp;"*"),"YES",IF(COUNTIF(U208:AB208,"*"&amp;'ICD codes-diseases'!$A$25&amp;"*"),"YES",IF(COUNTIF(U208:AB208,"*"&amp;'ICD codes-diseases'!$A$26&amp;"*"),"YES",IF(COUNTIF(U208:AB208,"*"&amp;'ICD codes-diseases'!$A$27&amp;"*"),"YES",IF(COUNTIF(U208:AB208,"*"&amp;'ICD codes-diseases'!$A$28&amp;"*"),"YES",IF(COUNTIF(U208:AB208,"*"&amp;'ICD codes-diseases'!$A$29&amp;"*"),"YES",IF(COUNTIF(U208:AB208,"*"&amp;'ICD codes-diseases'!$A$30&amp;"*"),"YES","NO"))))))))))))))))</f>
        <v>NO</v>
      </c>
      <c r="AE208" s="1" t="str">
        <f>IF(COUNTIF(U208:AB208,"*"&amp;'ICD codes-diseases'!$A$92&amp;"*"),"YES","NO")</f>
        <v>YES</v>
      </c>
      <c r="AF208" s="10" t="str">
        <f>IF(COUNTIF(U208:AB208,"*"&amp;'ICD codes-diseases'!$A$34&amp;"*"),"YES",IF(COUNTIF(U208:AB208,"*"&amp;'ICD codes-diseases'!$A$35&amp;"*"),"YES",IF(COUNTIF(U208:AB208,"*"&amp;'ICD codes-diseases'!$A$36&amp;"*"),"YES",IF(COUNTIF(U208:AB208,"*"&amp;'ICD codes-diseases'!$A$37&amp;"*"),"YES",IF(COUNTIF(U208:AB208,"*"&amp;'ICD codes-diseases'!$A$38&amp;"*"),"YES",IF(COUNTIF(U208:AB208,"*"&amp;'ICD codes-diseases'!$A$39&amp;"*"),"YES","NO"))))))</f>
        <v>NO</v>
      </c>
      <c r="AG208" s="1" t="str">
        <f>IF(COUNTIF(U208:AB208,'ICD codes-diseases'!$A$113),"YES","NO")</f>
        <v>NO</v>
      </c>
      <c r="AH208" s="1" t="str">
        <f>IF(COUNTIF(U208:AB208,"*"&amp;'ICD codes-diseases'!$A$96&amp;"*"),"YES",IF(COUNTIF(U208:AB208,"*"&amp;'ICD codes-diseases'!$A$97&amp;"*"),"YES",IF(COUNTIF(U208:AB208,"*"&amp;'ICD codes-diseases'!$A$98&amp;"*"),"YES",IF(COUNTIF(U208:AB208,"*"&amp;'ICD codes-diseases'!$A$99&amp;"*"),"YES",IF(COUNTIF(U208:AB208,"*"&amp;'ICD codes-diseases'!$A$100&amp;"*"),"YES",IF(COUNTIF(U208:AB208,"*"&amp;'ICD codes-diseases'!$A$101&amp;"*"),"YES",IF(COUNTIF(U208:AB208,"*"&amp;'ICD codes-diseases'!$A$102&amp;"*"),"YES",IF(COUNTIF(U208:AB208,"*"&amp;'ICD codes-diseases'!$A$103&amp;"*"),"YES","NO"))))))))</f>
        <v>NO</v>
      </c>
      <c r="AI208" s="1" t="str">
        <f>IF(COUNTIF(U208:AB208,"*"&amp;'ICD codes-diseases'!$A$116&amp;"*"),"YES",IF(COUNTIF(U208:AB208,"*"&amp;'ICD codes-diseases'!$A$117&amp;"*"),"YES","NO"))</f>
        <v>NO</v>
      </c>
      <c r="AJ208" s="1" t="str">
        <f>IF(COUNTIF(U208:AB208,"*"&amp;'ICD codes-diseases'!$A$206&amp;"*"),"YES","NO")</f>
        <v>NO</v>
      </c>
      <c r="AK208" s="1" t="str">
        <f>IF(COUNTIF(U208:AB208,"*"&amp;'ICD codes-diseases'!$A$217&amp;"*"),"YES","NO")</f>
        <v>NO</v>
      </c>
      <c r="AL208" s="1" t="str">
        <f>IF(COUNTIF(U208:AB208,"*"&amp;'ICD codes-diseases'!$A$216&amp;"*"),"YES","NO")</f>
        <v>YES</v>
      </c>
      <c r="AM208" s="1" t="str">
        <f>IF(COUNTIF(U208:AB208,"*"&amp;'ICD codes-diseases'!$A$73&amp;"*"),"YES",IF(COUNTIF(U208:AB208,"*"&amp;'ICD codes-diseases'!$A$74&amp;"*"),"YES",IF(COUNTIF(U208:AB208,"*"&amp;'ICD codes-diseases'!$A$75&amp;"*"),"YES","NO")))</f>
        <v>YES</v>
      </c>
      <c r="AN208" s="1" t="str">
        <f>IF(COUNTIF(U208:AB208,"*"&amp;'ICD codes-diseases'!$A$76&amp;"*"),"YES",IF(COUNTIF(U208:AB208,"*"&amp;'ICD codes-diseases'!$A$77&amp;"*"),"YES",IF(COUNTIF(U208:AB208,"*"&amp;'ICD codes-diseases'!$A$78&amp;"*"),"YES","NO")))</f>
        <v>NO</v>
      </c>
      <c r="AO208" s="1" t="str">
        <f>IF(COUNTIF(U208:AB208,"*"&amp;'ICD codes-diseases'!$A$209&amp;"*"),"YES",IF(COUNTIF(U208:AB208,"*"&amp;'ICD codes-diseases'!$A$212&amp;"*"),"YES","NO"))</f>
        <v>NO</v>
      </c>
      <c r="AP208" s="1" t="str">
        <f>IF(COUNTIF(U208:AB208,"*"&amp;'ICD codes-diseases'!$A$47&amp;"*"),"YES",IF(COUNTIF(U208:AB208,"*"&amp;'ICD codes-diseases'!$A$48&amp;"*"),"YES",IF(COUNTIF(U208:AB208,"*"&amp;'ICD codes-diseases'!$A$49&amp;"*"),"YES",IF(COUNTIF(U208:AB208,"*"&amp;'ICD codes-diseases'!$A$50&amp;"*"),"YES",IF(COUNTIF(U208:AB208,"*"&amp;'ICD codes-diseases'!$A$52&amp;"*"),"YES",IF(COUNTIF(U208:AB208,"*"&amp;'ICD codes-diseases'!$A$53&amp;"*"),"YES",IF(COUNTIF(U208:AB208,"*"&amp;'ICD codes-diseases'!$A$54&amp;"*"),"YES",IF(COUNTIF(U208:AB208,"*"&amp;'ICD codes-diseases'!$A$55&amp;"*"),"YES",IF(COUNTIF(U208:AB208,"*"&amp;'ICD codes-diseases'!$A$56&amp;"*"),"YES",IF(COUNTIF(U208:AB208,"*"&amp;'ICD codes-diseases'!$A$57&amp;"*"),"YES",IF(COUNTIF(U208:AB208,"*"&amp;'ICD codes-diseases'!$A$58&amp;"*"),"YES",IF(COUNTIF(U208:AB208,"*"&amp;'ICD codes-diseases'!$A$60&amp;"*"),"YES",IF(COUNTIF(U208:AB208,"*"&amp;'ICD codes-diseases'!$A$61&amp;"*"),"YES","NO")))))))))))))</f>
        <v>YES</v>
      </c>
      <c r="AQ208" s="10" t="b">
        <f t="shared" si="37"/>
        <v>1</v>
      </c>
      <c r="AR208">
        <v>0</v>
      </c>
      <c r="AS208">
        <v>5</v>
      </c>
      <c r="AT208">
        <v>5</v>
      </c>
      <c r="AU208">
        <v>5</v>
      </c>
      <c r="AV208" t="b">
        <f t="shared" si="38"/>
        <v>0</v>
      </c>
      <c r="AW208">
        <v>0</v>
      </c>
      <c r="AX208">
        <v>105</v>
      </c>
      <c r="AY208">
        <v>100</v>
      </c>
      <c r="AZ208">
        <v>3</v>
      </c>
      <c r="BA208">
        <v>1</v>
      </c>
      <c r="BB208">
        <v>1</v>
      </c>
      <c r="BC208">
        <v>0</v>
      </c>
      <c r="BD208">
        <v>2</v>
      </c>
      <c r="BE208">
        <f t="shared" si="45"/>
        <v>3</v>
      </c>
      <c r="BF208" t="s">
        <v>38</v>
      </c>
      <c r="BG208" t="s">
        <v>38</v>
      </c>
      <c r="BH208">
        <f t="shared" si="46"/>
        <v>0</v>
      </c>
      <c r="BI208" t="s">
        <v>37</v>
      </c>
      <c r="BJ208" t="s">
        <v>37</v>
      </c>
      <c r="BK208" t="s">
        <v>37</v>
      </c>
      <c r="BL208" t="b">
        <v>1</v>
      </c>
      <c r="BM208" s="16">
        <v>4</v>
      </c>
      <c r="BN208" s="16">
        <v>4</v>
      </c>
      <c r="BO208" s="16">
        <v>4</v>
      </c>
      <c r="BP208" s="16">
        <v>4</v>
      </c>
      <c r="BQ208" s="16">
        <v>4</v>
      </c>
      <c r="BR208" s="16">
        <v>4</v>
      </c>
      <c r="BS208" s="16">
        <v>4</v>
      </c>
      <c r="BT208" s="16">
        <v>4</v>
      </c>
      <c r="BU208" s="16">
        <v>4</v>
      </c>
      <c r="BV208" s="16">
        <v>4</v>
      </c>
      <c r="BW208" s="16">
        <v>4</v>
      </c>
      <c r="BX208" s="16">
        <v>4</v>
      </c>
      <c r="BY208" s="16">
        <v>4</v>
      </c>
      <c r="BZ208" s="16">
        <v>4</v>
      </c>
      <c r="CA208" s="16">
        <v>4</v>
      </c>
      <c r="CB208" s="16">
        <v>4</v>
      </c>
      <c r="CC208" s="18">
        <v>4</v>
      </c>
      <c r="CD208" s="18">
        <v>4</v>
      </c>
      <c r="CE208" s="18">
        <v>4</v>
      </c>
      <c r="CF208" s="18">
        <v>4</v>
      </c>
      <c r="CG208" s="18">
        <v>4</v>
      </c>
      <c r="CH208" s="18">
        <v>4</v>
      </c>
      <c r="CI208" s="18">
        <v>4</v>
      </c>
      <c r="CJ208" s="18">
        <v>4</v>
      </c>
      <c r="CK208" s="18">
        <v>4</v>
      </c>
      <c r="CL208" s="18">
        <v>4</v>
      </c>
      <c r="CM208" s="18">
        <v>4</v>
      </c>
      <c r="CN208" s="18">
        <v>4</v>
      </c>
      <c r="CO208" s="18">
        <v>4</v>
      </c>
      <c r="CP208" s="18">
        <v>4</v>
      </c>
      <c r="CQ208" s="18">
        <v>4</v>
      </c>
      <c r="CR208" s="18">
        <v>4</v>
      </c>
      <c r="CS208">
        <f t="shared" si="39"/>
        <v>0</v>
      </c>
      <c r="CT208">
        <f t="shared" si="40"/>
        <v>32</v>
      </c>
      <c r="CU208">
        <f t="shared" si="41"/>
        <v>0</v>
      </c>
      <c r="CV208">
        <f t="shared" si="42"/>
        <v>32</v>
      </c>
      <c r="CW208">
        <v>2</v>
      </c>
      <c r="CX208">
        <v>2</v>
      </c>
      <c r="CY208">
        <v>4</v>
      </c>
      <c r="CZ208" t="b">
        <v>1</v>
      </c>
    </row>
    <row r="209" spans="1:104" x14ac:dyDescent="0.35">
      <c r="A209" s="10">
        <v>208</v>
      </c>
      <c r="B209" t="s">
        <v>436</v>
      </c>
      <c r="C209" s="1">
        <v>27255</v>
      </c>
      <c r="D209" s="9">
        <f t="shared" si="47"/>
        <v>45</v>
      </c>
      <c r="E209" s="9">
        <f t="shared" si="43"/>
        <v>1</v>
      </c>
      <c r="F209" s="1">
        <v>43718</v>
      </c>
      <c r="G209" s="3">
        <v>43784</v>
      </c>
      <c r="H209" s="12">
        <f t="shared" si="44"/>
        <v>2.1666666666666665</v>
      </c>
      <c r="I209">
        <v>5</v>
      </c>
      <c r="J209">
        <v>0</v>
      </c>
      <c r="K209">
        <f t="shared" si="36"/>
        <v>2</v>
      </c>
      <c r="L209" t="b">
        <v>0</v>
      </c>
      <c r="M209" t="b">
        <v>1</v>
      </c>
      <c r="N209" t="b">
        <v>0</v>
      </c>
      <c r="O209" t="b">
        <v>0</v>
      </c>
      <c r="P209" t="b">
        <v>0</v>
      </c>
      <c r="Q209" t="b">
        <v>0</v>
      </c>
      <c r="R209" t="b">
        <v>0</v>
      </c>
      <c r="S209" t="b">
        <v>0</v>
      </c>
      <c r="T209" t="b">
        <v>0</v>
      </c>
      <c r="U209" t="s">
        <v>49</v>
      </c>
      <c r="V209" t="s">
        <v>43</v>
      </c>
      <c r="W209" t="s">
        <v>48</v>
      </c>
      <c r="X209" t="s">
        <v>129</v>
      </c>
      <c r="Y209" t="s">
        <v>215</v>
      </c>
      <c r="AC209" s="11" t="str">
        <f>IF(OR(INDEX(U209='ICD-codes-stroke'!$A$1:$A$20,)),"1",IF(OR(INDEX(U209='ICD-codes-stroke'!$A$22:$A$35,)),"2",IF(OR(INDEX(U209='ICD-codes-stroke'!$A$37:$A$64,)),"3","")))</f>
        <v>3</v>
      </c>
      <c r="AD209" s="1" t="str">
        <f>IF(COUNTIF(U209:AB209,"*"&amp;'ICD codes-diseases'!$A$15&amp;"*"),"YES",IF(COUNTIF(U209:AB209,"*"&amp;'ICD codes-diseases'!$A$16&amp;"*"),"YES",IF(COUNTIF(U209:AB209,"*"&amp;'ICD codes-diseases'!$A$17&amp;"*"),"YES",IF(COUNTIF(U209:AB209,"*"&amp;'ICD codes-diseases'!$A$18&amp;"*"),"YES",IF(COUNTIF(U209:AB209,"*"&amp;'ICD codes-diseases'!$A$19&amp;"*"),"YES",IF(COUNTIF(U209:AB209,"*"&amp;'ICD codes-diseases'!$A$20&amp;"*"),"YES",IF(COUNTIF(U209:AB209,"*"&amp;'ICD codes-diseases'!$A$21&amp;"*"),"YES",IF(COUNTIF(U209:AB209,"*"&amp;'ICD codes-diseases'!$A$22&amp;"*"),"YES",IF(COUNTIF(U209:AB209,"*"&amp;'ICD codes-diseases'!$A$23&amp;"*"),"YES",IF(COUNTIF(U209:AB209,"*"&amp;'ICD codes-diseases'!$A$24&amp;"*"),"YES",IF(COUNTIF(U209:AB209,"*"&amp;'ICD codes-diseases'!$A$25&amp;"*"),"YES",IF(COUNTIF(U209:AB209,"*"&amp;'ICD codes-diseases'!$A$26&amp;"*"),"YES",IF(COUNTIF(U209:AB209,"*"&amp;'ICD codes-diseases'!$A$27&amp;"*"),"YES",IF(COUNTIF(U209:AB209,"*"&amp;'ICD codes-diseases'!$A$28&amp;"*"),"YES",IF(COUNTIF(U209:AB209,"*"&amp;'ICD codes-diseases'!$A$29&amp;"*"),"YES",IF(COUNTIF(U209:AB209,"*"&amp;'ICD codes-diseases'!$A$30&amp;"*"),"YES","NO"))))))))))))))))</f>
        <v>NO</v>
      </c>
      <c r="AE209" s="1" t="str">
        <f>IF(COUNTIF(U209:AB209,"*"&amp;'ICD codes-diseases'!$A$92&amp;"*"),"YES","NO")</f>
        <v>YES</v>
      </c>
      <c r="AF209" s="10" t="str">
        <f>IF(COUNTIF(U209:AB209,"*"&amp;'ICD codes-diseases'!$A$34&amp;"*"),"YES",IF(COUNTIF(U209:AB209,"*"&amp;'ICD codes-diseases'!$A$35&amp;"*"),"YES",IF(COUNTIF(U209:AB209,"*"&amp;'ICD codes-diseases'!$A$36&amp;"*"),"YES",IF(COUNTIF(U209:AB209,"*"&amp;'ICD codes-diseases'!$A$37&amp;"*"),"YES",IF(COUNTIF(U209:AB209,"*"&amp;'ICD codes-diseases'!$A$38&amp;"*"),"YES",IF(COUNTIF(U209:AB209,"*"&amp;'ICD codes-diseases'!$A$39&amp;"*"),"YES","NO"))))))</f>
        <v>NO</v>
      </c>
      <c r="AG209" s="1" t="str">
        <f>IF(COUNTIF(U209:AB209,'ICD codes-diseases'!$A$113),"YES","NO")</f>
        <v>NO</v>
      </c>
      <c r="AH209" s="1" t="str">
        <f>IF(COUNTIF(U209:AB209,"*"&amp;'ICD codes-diseases'!$A$96&amp;"*"),"YES",IF(COUNTIF(U209:AB209,"*"&amp;'ICD codes-diseases'!$A$97&amp;"*"),"YES",IF(COUNTIF(U209:AB209,"*"&amp;'ICD codes-diseases'!$A$98&amp;"*"),"YES",IF(COUNTIF(U209:AB209,"*"&amp;'ICD codes-diseases'!$A$99&amp;"*"),"YES",IF(COUNTIF(U209:AB209,"*"&amp;'ICD codes-diseases'!$A$100&amp;"*"),"YES",IF(COUNTIF(U209:AB209,"*"&amp;'ICD codes-diseases'!$A$101&amp;"*"),"YES",IF(COUNTIF(U209:AB209,"*"&amp;'ICD codes-diseases'!$A$102&amp;"*"),"YES",IF(COUNTIF(U209:AB209,"*"&amp;'ICD codes-diseases'!$A$103&amp;"*"),"YES","NO"))))))))</f>
        <v>NO</v>
      </c>
      <c r="AI209" s="1" t="str">
        <f>IF(COUNTIF(U209:AB209,"*"&amp;'ICD codes-diseases'!$A$116&amp;"*"),"YES",IF(COUNTIF(U209:AB209,"*"&amp;'ICD codes-diseases'!$A$117&amp;"*"),"YES","NO"))</f>
        <v>NO</v>
      </c>
      <c r="AJ209" s="1" t="str">
        <f>IF(COUNTIF(U209:AB209,"*"&amp;'ICD codes-diseases'!$A$206&amp;"*"),"YES","NO")</f>
        <v>NO</v>
      </c>
      <c r="AK209" s="1" t="str">
        <f>IF(COUNTIF(U209:AB209,"*"&amp;'ICD codes-diseases'!$A$217&amp;"*"),"YES","NO")</f>
        <v>NO</v>
      </c>
      <c r="AL209" s="1" t="str">
        <f>IF(COUNTIF(U209:AB209,"*"&amp;'ICD codes-diseases'!$A$216&amp;"*"),"YES","NO")</f>
        <v>NO</v>
      </c>
      <c r="AM209" s="1" t="str">
        <f>IF(COUNTIF(U209:AB209,"*"&amp;'ICD codes-diseases'!$A$73&amp;"*"),"YES",IF(COUNTIF(U209:AB209,"*"&amp;'ICD codes-diseases'!$A$74&amp;"*"),"YES",IF(COUNTIF(U209:AB209,"*"&amp;'ICD codes-diseases'!$A$75&amp;"*"),"YES","NO")))</f>
        <v>YES</v>
      </c>
      <c r="AN209" s="1" t="str">
        <f>IF(COUNTIF(U209:AB209,"*"&amp;'ICD codes-diseases'!$A$76&amp;"*"),"YES",IF(COUNTIF(U209:AB209,"*"&amp;'ICD codes-diseases'!$A$77&amp;"*"),"YES",IF(COUNTIF(U209:AB209,"*"&amp;'ICD codes-diseases'!$A$78&amp;"*"),"YES","NO")))</f>
        <v>NO</v>
      </c>
      <c r="AO209" s="1" t="str">
        <f>IF(COUNTIF(U209:AB209,"*"&amp;'ICD codes-diseases'!$A$209&amp;"*"),"YES",IF(COUNTIF(U209:AB209,"*"&amp;'ICD codes-diseases'!$A$212&amp;"*"),"YES","NO"))</f>
        <v>NO</v>
      </c>
      <c r="AP209" s="1" t="str">
        <f>IF(COUNTIF(U209:AB209,"*"&amp;'ICD codes-diseases'!$A$47&amp;"*"),"YES",IF(COUNTIF(U209:AB209,"*"&amp;'ICD codes-diseases'!$A$48&amp;"*"),"YES",IF(COUNTIF(U209:AB209,"*"&amp;'ICD codes-diseases'!$A$49&amp;"*"),"YES",IF(COUNTIF(U209:AB209,"*"&amp;'ICD codes-diseases'!$A$50&amp;"*"),"YES",IF(COUNTIF(U209:AB209,"*"&amp;'ICD codes-diseases'!$A$52&amp;"*"),"YES",IF(COUNTIF(U209:AB209,"*"&amp;'ICD codes-diseases'!$A$53&amp;"*"),"YES",IF(COUNTIF(U209:AB209,"*"&amp;'ICD codes-diseases'!$A$54&amp;"*"),"YES",IF(COUNTIF(U209:AB209,"*"&amp;'ICD codes-diseases'!$A$55&amp;"*"),"YES",IF(COUNTIF(U209:AB209,"*"&amp;'ICD codes-diseases'!$A$56&amp;"*"),"YES",IF(COUNTIF(U209:AB209,"*"&amp;'ICD codes-diseases'!$A$57&amp;"*"),"YES",IF(COUNTIF(U209:AB209,"*"&amp;'ICD codes-diseases'!$A$58&amp;"*"),"YES",IF(COUNTIF(U209:AB209,"*"&amp;'ICD codes-diseases'!$A$60&amp;"*"),"YES",IF(COUNTIF(U209:AB209,"*"&amp;'ICD codes-diseases'!$A$61&amp;"*"),"YES","NO")))))))))))))</f>
        <v>YES</v>
      </c>
      <c r="AQ209" s="10" t="b">
        <f t="shared" si="37"/>
        <v>0</v>
      </c>
      <c r="AR209">
        <v>5</v>
      </c>
      <c r="AS209">
        <v>5</v>
      </c>
      <c r="AT209">
        <v>5</v>
      </c>
      <c r="AU209">
        <v>5</v>
      </c>
      <c r="AV209" t="b">
        <f t="shared" si="38"/>
        <v>1</v>
      </c>
      <c r="AW209">
        <v>1</v>
      </c>
      <c r="AX209">
        <v>99</v>
      </c>
      <c r="AY209">
        <v>50</v>
      </c>
      <c r="AZ209">
        <v>0</v>
      </c>
      <c r="BA209">
        <v>1</v>
      </c>
      <c r="BB209">
        <v>2</v>
      </c>
      <c r="BC209">
        <v>1</v>
      </c>
      <c r="BD209">
        <v>2</v>
      </c>
      <c r="BE209">
        <f t="shared" si="45"/>
        <v>2</v>
      </c>
      <c r="BF209" t="s">
        <v>37</v>
      </c>
      <c r="BG209" t="s">
        <v>38</v>
      </c>
      <c r="BH209">
        <f t="shared" si="46"/>
        <v>2</v>
      </c>
      <c r="BI209" t="s">
        <v>37</v>
      </c>
      <c r="BJ209" t="s">
        <v>38</v>
      </c>
      <c r="BK209" t="s">
        <v>37</v>
      </c>
      <c r="BL209" t="b">
        <v>0</v>
      </c>
      <c r="BM209" s="16">
        <v>0</v>
      </c>
      <c r="BN209" s="16">
        <v>0</v>
      </c>
      <c r="BO209" s="16">
        <v>4</v>
      </c>
      <c r="BP209" s="16">
        <v>7</v>
      </c>
      <c r="BQ209" s="16">
        <v>7</v>
      </c>
      <c r="BR209" s="16">
        <v>0</v>
      </c>
      <c r="BS209" s="16">
        <v>0</v>
      </c>
      <c r="BT209" s="16">
        <v>8</v>
      </c>
      <c r="BU209" s="16">
        <v>0</v>
      </c>
      <c r="BV209" s="16">
        <v>0</v>
      </c>
      <c r="BW209" s="16">
        <v>0</v>
      </c>
      <c r="BX209" s="16">
        <v>7</v>
      </c>
      <c r="BY209" s="16">
        <v>4</v>
      </c>
      <c r="BZ209" s="16">
        <v>7</v>
      </c>
      <c r="CA209" s="16">
        <v>0</v>
      </c>
      <c r="CB209" s="16">
        <v>8</v>
      </c>
      <c r="CC209" s="18">
        <v>0</v>
      </c>
      <c r="CD209" s="18">
        <v>0</v>
      </c>
      <c r="CE209" s="18">
        <v>0</v>
      </c>
      <c r="CF209" s="18">
        <v>0</v>
      </c>
      <c r="CG209" s="18">
        <v>0</v>
      </c>
      <c r="CH209" s="18">
        <v>4</v>
      </c>
      <c r="CI209" s="18">
        <v>4</v>
      </c>
      <c r="CJ209" s="18">
        <v>5</v>
      </c>
      <c r="CK209" s="18">
        <v>0</v>
      </c>
      <c r="CL209" s="18">
        <v>0</v>
      </c>
      <c r="CM209" s="18">
        <v>0</v>
      </c>
      <c r="CN209" s="18">
        <v>0</v>
      </c>
      <c r="CO209" s="18">
        <v>0</v>
      </c>
      <c r="CP209" s="18">
        <v>4</v>
      </c>
      <c r="CQ209" s="18">
        <v>0</v>
      </c>
      <c r="CR209" s="18">
        <v>5</v>
      </c>
      <c r="CS209">
        <f t="shared" si="39"/>
        <v>0</v>
      </c>
      <c r="CT209">
        <f t="shared" si="40"/>
        <v>7</v>
      </c>
      <c r="CU209">
        <f t="shared" si="41"/>
        <v>0</v>
      </c>
      <c r="CV209">
        <f t="shared" si="42"/>
        <v>7</v>
      </c>
      <c r="CW209">
        <v>0</v>
      </c>
      <c r="CX209">
        <v>0</v>
      </c>
      <c r="CY209">
        <v>4</v>
      </c>
      <c r="CZ209" t="b">
        <v>1</v>
      </c>
    </row>
    <row r="210" spans="1:104" x14ac:dyDescent="0.35">
      <c r="A210" s="10">
        <v>209</v>
      </c>
      <c r="B210" t="s">
        <v>435</v>
      </c>
      <c r="C210" s="1">
        <v>15103</v>
      </c>
      <c r="D210" s="9">
        <f t="shared" si="47"/>
        <v>78</v>
      </c>
      <c r="E210" s="9">
        <f t="shared" si="43"/>
        <v>3</v>
      </c>
      <c r="F210" s="1">
        <v>43727</v>
      </c>
      <c r="G210" s="3">
        <v>43759</v>
      </c>
      <c r="H210" s="12">
        <f t="shared" si="44"/>
        <v>1.0666666666666667</v>
      </c>
      <c r="I210">
        <v>2</v>
      </c>
      <c r="J210">
        <v>2</v>
      </c>
      <c r="K210">
        <f t="shared" si="36"/>
        <v>6</v>
      </c>
      <c r="L210" t="b">
        <v>0</v>
      </c>
      <c r="M210" t="b">
        <v>0</v>
      </c>
      <c r="N210" t="b">
        <v>0</v>
      </c>
      <c r="O210" t="b">
        <v>0</v>
      </c>
      <c r="P210" t="b">
        <v>0</v>
      </c>
      <c r="Q210" t="b">
        <v>0</v>
      </c>
      <c r="R210" t="b">
        <v>0</v>
      </c>
      <c r="S210" t="b">
        <v>1</v>
      </c>
      <c r="T210" t="b">
        <v>0</v>
      </c>
      <c r="U210" t="s">
        <v>49</v>
      </c>
      <c r="V210" t="s">
        <v>51</v>
      </c>
      <c r="W210" t="s">
        <v>216</v>
      </c>
      <c r="X210" t="s">
        <v>48</v>
      </c>
      <c r="Y210" t="s">
        <v>94</v>
      </c>
      <c r="Z210" t="s">
        <v>79</v>
      </c>
      <c r="AC210" s="11" t="str">
        <f>IF(OR(INDEX(U210='ICD-codes-stroke'!$A$1:$A$20,)),"1",IF(OR(INDEX(U210='ICD-codes-stroke'!$A$22:$A$35,)),"2",IF(OR(INDEX(U210='ICD-codes-stroke'!$A$37:$A$64,)),"3","")))</f>
        <v>3</v>
      </c>
      <c r="AD210" s="1" t="str">
        <f>IF(COUNTIF(U210:AB210,"*"&amp;'ICD codes-diseases'!$A$15&amp;"*"),"YES",IF(COUNTIF(U210:AB210,"*"&amp;'ICD codes-diseases'!$A$16&amp;"*"),"YES",IF(COUNTIF(U210:AB210,"*"&amp;'ICD codes-diseases'!$A$17&amp;"*"),"YES",IF(COUNTIF(U210:AB210,"*"&amp;'ICD codes-diseases'!$A$18&amp;"*"),"YES",IF(COUNTIF(U210:AB210,"*"&amp;'ICD codes-diseases'!$A$19&amp;"*"),"YES",IF(COUNTIF(U210:AB210,"*"&amp;'ICD codes-diseases'!$A$20&amp;"*"),"YES",IF(COUNTIF(U210:AB210,"*"&amp;'ICD codes-diseases'!$A$21&amp;"*"),"YES",IF(COUNTIF(U210:AB210,"*"&amp;'ICD codes-diseases'!$A$22&amp;"*"),"YES",IF(COUNTIF(U210:AB210,"*"&amp;'ICD codes-diseases'!$A$23&amp;"*"),"YES",IF(COUNTIF(U210:AB210,"*"&amp;'ICD codes-diseases'!$A$24&amp;"*"),"YES",IF(COUNTIF(U210:AB210,"*"&amp;'ICD codes-diseases'!$A$25&amp;"*"),"YES",IF(COUNTIF(U210:AB210,"*"&amp;'ICD codes-diseases'!$A$26&amp;"*"),"YES",IF(COUNTIF(U210:AB210,"*"&amp;'ICD codes-diseases'!$A$27&amp;"*"),"YES",IF(COUNTIF(U210:AB210,"*"&amp;'ICD codes-diseases'!$A$28&amp;"*"),"YES",IF(COUNTIF(U210:AB210,"*"&amp;'ICD codes-diseases'!$A$29&amp;"*"),"YES",IF(COUNTIF(U210:AB210,"*"&amp;'ICD codes-diseases'!$A$30&amp;"*"),"YES","NO"))))))))))))))))</f>
        <v>YES</v>
      </c>
      <c r="AE210" s="1" t="str">
        <f>IF(COUNTIF(U210:AB210,"*"&amp;'ICD codes-diseases'!$A$92&amp;"*"),"YES","NO")</f>
        <v>YES</v>
      </c>
      <c r="AF210" s="10" t="str">
        <f>IF(COUNTIF(U210:AB210,"*"&amp;'ICD codes-diseases'!$A$34&amp;"*"),"YES",IF(COUNTIF(U210:AB210,"*"&amp;'ICD codes-diseases'!$A$35&amp;"*"),"YES",IF(COUNTIF(U210:AB210,"*"&amp;'ICD codes-diseases'!$A$36&amp;"*"),"YES",IF(COUNTIF(U210:AB210,"*"&amp;'ICD codes-diseases'!$A$37&amp;"*"),"YES",IF(COUNTIF(U210:AB210,"*"&amp;'ICD codes-diseases'!$A$38&amp;"*"),"YES",IF(COUNTIF(U210:AB210,"*"&amp;'ICD codes-diseases'!$A$39&amp;"*"),"YES","NO"))))))</f>
        <v>NO</v>
      </c>
      <c r="AG210" s="1" t="str">
        <f>IF(COUNTIF(U210:AB210,'ICD codes-diseases'!$A$113),"YES","NO")</f>
        <v>NO</v>
      </c>
      <c r="AH210" s="1" t="str">
        <f>IF(COUNTIF(U210:AB210,"*"&amp;'ICD codes-diseases'!$A$96&amp;"*"),"YES",IF(COUNTIF(U210:AB210,"*"&amp;'ICD codes-diseases'!$A$97&amp;"*"),"YES",IF(COUNTIF(U210:AB210,"*"&amp;'ICD codes-diseases'!$A$98&amp;"*"),"YES",IF(COUNTIF(U210:AB210,"*"&amp;'ICD codes-diseases'!$A$99&amp;"*"),"YES",IF(COUNTIF(U210:AB210,"*"&amp;'ICD codes-diseases'!$A$100&amp;"*"),"YES",IF(COUNTIF(U210:AB210,"*"&amp;'ICD codes-diseases'!$A$101&amp;"*"),"YES",IF(COUNTIF(U210:AB210,"*"&amp;'ICD codes-diseases'!$A$102&amp;"*"),"YES",IF(COUNTIF(U210:AB210,"*"&amp;'ICD codes-diseases'!$A$103&amp;"*"),"YES","NO"))))))))</f>
        <v>NO</v>
      </c>
      <c r="AI210" s="1" t="str">
        <f>IF(COUNTIF(U210:AB210,"*"&amp;'ICD codes-diseases'!$A$116&amp;"*"),"YES",IF(COUNTIF(U210:AB210,"*"&amp;'ICD codes-diseases'!$A$117&amp;"*"),"YES","NO"))</f>
        <v>NO</v>
      </c>
      <c r="AJ210" s="1" t="str">
        <f>IF(COUNTIF(U210:AB210,"*"&amp;'ICD codes-diseases'!$A$206&amp;"*"),"YES","NO")</f>
        <v>NO</v>
      </c>
      <c r="AK210" s="1" t="str">
        <f>IF(COUNTIF(U210:AB210,"*"&amp;'ICD codes-diseases'!$A$217&amp;"*"),"YES","NO")</f>
        <v>NO</v>
      </c>
      <c r="AL210" s="1" t="str">
        <f>IF(COUNTIF(U210:AB210,"*"&amp;'ICD codes-diseases'!$A$216&amp;"*"),"YES","NO")</f>
        <v>NO</v>
      </c>
      <c r="AM210" s="1" t="str">
        <f>IF(COUNTIF(U210:AB210,"*"&amp;'ICD codes-diseases'!$A$73&amp;"*"),"YES",IF(COUNTIF(U210:AB210,"*"&amp;'ICD codes-diseases'!$A$74&amp;"*"),"YES",IF(COUNTIF(U210:AB210,"*"&amp;'ICD codes-diseases'!$A$75&amp;"*"),"YES","NO")))</f>
        <v>YES</v>
      </c>
      <c r="AN210" s="1" t="str">
        <f>IF(COUNTIF(U210:AB210,"*"&amp;'ICD codes-diseases'!$A$76&amp;"*"),"YES",IF(COUNTIF(U210:AB210,"*"&amp;'ICD codes-diseases'!$A$77&amp;"*"),"YES",IF(COUNTIF(U210:AB210,"*"&amp;'ICD codes-diseases'!$A$78&amp;"*"),"YES","NO")))</f>
        <v>NO</v>
      </c>
      <c r="AO210" s="1" t="str">
        <f>IF(COUNTIF(U210:AB210,"*"&amp;'ICD codes-diseases'!$A$209&amp;"*"),"YES",IF(COUNTIF(U210:AB210,"*"&amp;'ICD codes-diseases'!$A$212&amp;"*"),"YES","NO"))</f>
        <v>YES</v>
      </c>
      <c r="AP210" s="1" t="str">
        <f>IF(COUNTIF(U210:AB210,"*"&amp;'ICD codes-diseases'!$A$47&amp;"*"),"YES",IF(COUNTIF(U210:AB210,"*"&amp;'ICD codes-diseases'!$A$48&amp;"*"),"YES",IF(COUNTIF(U210:AB210,"*"&amp;'ICD codes-diseases'!$A$49&amp;"*"),"YES",IF(COUNTIF(U210:AB210,"*"&amp;'ICD codes-diseases'!$A$50&amp;"*"),"YES",IF(COUNTIF(U210:AB210,"*"&amp;'ICD codes-diseases'!$A$52&amp;"*"),"YES",IF(COUNTIF(U210:AB210,"*"&amp;'ICD codes-diseases'!$A$53&amp;"*"),"YES",IF(COUNTIF(U210:AB210,"*"&amp;'ICD codes-diseases'!$A$54&amp;"*"),"YES",IF(COUNTIF(U210:AB210,"*"&amp;'ICD codes-diseases'!$A$55&amp;"*"),"YES",IF(COUNTIF(U210:AB210,"*"&amp;'ICD codes-diseases'!$A$56&amp;"*"),"YES",IF(COUNTIF(U210:AB210,"*"&amp;'ICD codes-diseases'!$A$57&amp;"*"),"YES",IF(COUNTIF(U210:AB210,"*"&amp;'ICD codes-diseases'!$A$58&amp;"*"),"YES",IF(COUNTIF(U210:AB210,"*"&amp;'ICD codes-diseases'!$A$60&amp;"*"),"YES",IF(COUNTIF(U210:AB210,"*"&amp;'ICD codes-diseases'!$A$61&amp;"*"),"YES","NO")))))))))))))</f>
        <v>NO</v>
      </c>
      <c r="AQ210" s="10" t="b">
        <f t="shared" si="37"/>
        <v>0</v>
      </c>
      <c r="AR210">
        <v>5</v>
      </c>
      <c r="AS210">
        <v>5</v>
      </c>
      <c r="AT210">
        <v>5</v>
      </c>
      <c r="AU210">
        <v>5</v>
      </c>
      <c r="AV210" t="b">
        <f t="shared" si="38"/>
        <v>1</v>
      </c>
      <c r="AW210">
        <v>1</v>
      </c>
      <c r="AX210">
        <v>66</v>
      </c>
      <c r="AY210">
        <v>20</v>
      </c>
      <c r="AZ210">
        <v>3</v>
      </c>
      <c r="BA210">
        <v>1</v>
      </c>
      <c r="BB210">
        <v>5</v>
      </c>
      <c r="BC210">
        <v>0</v>
      </c>
      <c r="BD210">
        <v>1</v>
      </c>
      <c r="BE210">
        <f t="shared" si="45"/>
        <v>2</v>
      </c>
      <c r="BF210" t="s">
        <v>37</v>
      </c>
      <c r="BG210" t="s">
        <v>38</v>
      </c>
      <c r="BH210">
        <f t="shared" si="46"/>
        <v>2</v>
      </c>
      <c r="BI210" t="s">
        <v>37</v>
      </c>
      <c r="BJ210" t="s">
        <v>38</v>
      </c>
      <c r="BK210" t="s">
        <v>37</v>
      </c>
      <c r="BL210" t="b">
        <v>1</v>
      </c>
      <c r="BM210" s="16">
        <v>5</v>
      </c>
      <c r="BN210" s="16">
        <v>5</v>
      </c>
      <c r="BO210" s="16">
        <v>5</v>
      </c>
      <c r="BP210" s="16">
        <v>5</v>
      </c>
      <c r="BQ210" s="16">
        <v>4</v>
      </c>
      <c r="BR210" s="16">
        <v>4</v>
      </c>
      <c r="BS210" s="16">
        <v>4</v>
      </c>
      <c r="BT210" s="16">
        <v>4</v>
      </c>
      <c r="BU210" s="16">
        <v>5</v>
      </c>
      <c r="BV210" s="16">
        <v>4</v>
      </c>
      <c r="BW210" s="16">
        <v>5</v>
      </c>
      <c r="BX210" s="16">
        <v>4</v>
      </c>
      <c r="BY210" s="16">
        <v>4</v>
      </c>
      <c r="BZ210" s="16">
        <v>4</v>
      </c>
      <c r="CA210" s="16">
        <v>4</v>
      </c>
      <c r="CB210" s="16">
        <v>4</v>
      </c>
      <c r="CC210" s="18">
        <v>5</v>
      </c>
      <c r="CD210" s="18">
        <v>5</v>
      </c>
      <c r="CE210" s="18">
        <v>4</v>
      </c>
      <c r="CF210" s="18">
        <v>4</v>
      </c>
      <c r="CG210" s="18">
        <v>4</v>
      </c>
      <c r="CH210" s="18">
        <v>4</v>
      </c>
      <c r="CI210" s="18">
        <v>4</v>
      </c>
      <c r="CJ210" s="18">
        <v>4</v>
      </c>
      <c r="CK210" s="18">
        <v>5</v>
      </c>
      <c r="CL210" s="18">
        <v>5</v>
      </c>
      <c r="CM210" s="18">
        <v>5</v>
      </c>
      <c r="CN210" s="18">
        <v>4</v>
      </c>
      <c r="CO210" s="18">
        <v>4</v>
      </c>
      <c r="CP210" s="18">
        <v>4</v>
      </c>
      <c r="CQ210" s="18">
        <v>4</v>
      </c>
      <c r="CR210" s="18">
        <v>4</v>
      </c>
      <c r="CS210">
        <f t="shared" si="39"/>
        <v>0</v>
      </c>
      <c r="CT210">
        <f t="shared" si="40"/>
        <v>32</v>
      </c>
      <c r="CU210">
        <f t="shared" si="41"/>
        <v>0</v>
      </c>
      <c r="CV210">
        <f t="shared" si="42"/>
        <v>32</v>
      </c>
      <c r="CW210">
        <v>2</v>
      </c>
      <c r="CX210">
        <v>2</v>
      </c>
      <c r="CY210">
        <v>2</v>
      </c>
      <c r="CZ210" t="b">
        <v>1</v>
      </c>
    </row>
    <row r="211" spans="1:104" x14ac:dyDescent="0.35">
      <c r="A211" s="10">
        <v>210</v>
      </c>
      <c r="B211" t="s">
        <v>436</v>
      </c>
      <c r="C211" s="1">
        <v>20651</v>
      </c>
      <c r="D211" s="9">
        <f t="shared" si="47"/>
        <v>63</v>
      </c>
      <c r="E211" s="9">
        <f t="shared" si="43"/>
        <v>2</v>
      </c>
      <c r="F211" s="1">
        <v>43675</v>
      </c>
      <c r="G211" s="3">
        <v>43759</v>
      </c>
      <c r="H211" s="12">
        <f t="shared" si="44"/>
        <v>2.7333333333333334</v>
      </c>
      <c r="I211">
        <v>3</v>
      </c>
      <c r="J211">
        <v>2</v>
      </c>
      <c r="K211">
        <f t="shared" si="36"/>
        <v>1</v>
      </c>
      <c r="L211" t="b">
        <v>1</v>
      </c>
      <c r="M211" t="b">
        <v>0</v>
      </c>
      <c r="N211" t="b">
        <v>0</v>
      </c>
      <c r="O211" t="b">
        <v>0</v>
      </c>
      <c r="P211" t="b">
        <v>0</v>
      </c>
      <c r="Q211" t="b">
        <v>0</v>
      </c>
      <c r="R211" t="b">
        <v>0</v>
      </c>
      <c r="S211" t="b">
        <v>0</v>
      </c>
      <c r="T211" t="b">
        <v>0</v>
      </c>
      <c r="U211" t="s">
        <v>137</v>
      </c>
      <c r="V211" t="s">
        <v>43</v>
      </c>
      <c r="W211" t="s">
        <v>46</v>
      </c>
      <c r="X211" t="s">
        <v>81</v>
      </c>
      <c r="Y211" t="s">
        <v>48</v>
      </c>
      <c r="AC211" s="11" t="str">
        <f>IF(OR(INDEX(U211='ICD-codes-stroke'!$A$1:$A$20,)),"1",IF(OR(INDEX(U211='ICD-codes-stroke'!$A$22:$A$35,)),"2",IF(OR(INDEX(U211='ICD-codes-stroke'!$A$37:$A$64,)),"3","")))</f>
        <v>3</v>
      </c>
      <c r="AD211" s="1" t="str">
        <f>IF(COUNTIF(U211:AB211,"*"&amp;'ICD codes-diseases'!$A$15&amp;"*"),"YES",IF(COUNTIF(U211:AB211,"*"&amp;'ICD codes-diseases'!$A$16&amp;"*"),"YES",IF(COUNTIF(U211:AB211,"*"&amp;'ICD codes-diseases'!$A$17&amp;"*"),"YES",IF(COUNTIF(U211:AB211,"*"&amp;'ICD codes-diseases'!$A$18&amp;"*"),"YES",IF(COUNTIF(U211:AB211,"*"&amp;'ICD codes-diseases'!$A$19&amp;"*"),"YES",IF(COUNTIF(U211:AB211,"*"&amp;'ICD codes-diseases'!$A$20&amp;"*"),"YES",IF(COUNTIF(U211:AB211,"*"&amp;'ICD codes-diseases'!$A$21&amp;"*"),"YES",IF(COUNTIF(U211:AB211,"*"&amp;'ICD codes-diseases'!$A$22&amp;"*"),"YES",IF(COUNTIF(U211:AB211,"*"&amp;'ICD codes-diseases'!$A$23&amp;"*"),"YES",IF(COUNTIF(U211:AB211,"*"&amp;'ICD codes-diseases'!$A$24&amp;"*"),"YES",IF(COUNTIF(U211:AB211,"*"&amp;'ICD codes-diseases'!$A$25&amp;"*"),"YES",IF(COUNTIF(U211:AB211,"*"&amp;'ICD codes-diseases'!$A$26&amp;"*"),"YES",IF(COUNTIF(U211:AB211,"*"&amp;'ICD codes-diseases'!$A$27&amp;"*"),"YES",IF(COUNTIF(U211:AB211,"*"&amp;'ICD codes-diseases'!$A$28&amp;"*"),"YES",IF(COUNTIF(U211:AB211,"*"&amp;'ICD codes-diseases'!$A$29&amp;"*"),"YES",IF(COUNTIF(U211:AB211,"*"&amp;'ICD codes-diseases'!$A$30&amp;"*"),"YES","NO"))))))))))))))))</f>
        <v>YES</v>
      </c>
      <c r="AE211" s="1" t="str">
        <f>IF(COUNTIF(U211:AB211,"*"&amp;'ICD codes-diseases'!$A$92&amp;"*"),"YES","NO")</f>
        <v>YES</v>
      </c>
      <c r="AF211" s="10" t="str">
        <f>IF(COUNTIF(U211:AB211,"*"&amp;'ICD codes-diseases'!$A$34&amp;"*"),"YES",IF(COUNTIF(U211:AB211,"*"&amp;'ICD codes-diseases'!$A$35&amp;"*"),"YES",IF(COUNTIF(U211:AB211,"*"&amp;'ICD codes-diseases'!$A$36&amp;"*"),"YES",IF(COUNTIF(U211:AB211,"*"&amp;'ICD codes-diseases'!$A$37&amp;"*"),"YES",IF(COUNTIF(U211:AB211,"*"&amp;'ICD codes-diseases'!$A$38&amp;"*"),"YES",IF(COUNTIF(U211:AB211,"*"&amp;'ICD codes-diseases'!$A$39&amp;"*"),"YES","NO"))))))</f>
        <v>NO</v>
      </c>
      <c r="AG211" s="1" t="str">
        <f>IF(COUNTIF(U211:AB211,'ICD codes-diseases'!$A$113),"YES","NO")</f>
        <v>NO</v>
      </c>
      <c r="AH211" s="1" t="str">
        <f>IF(COUNTIF(U211:AB211,"*"&amp;'ICD codes-diseases'!$A$96&amp;"*"),"YES",IF(COUNTIF(U211:AB211,"*"&amp;'ICD codes-diseases'!$A$97&amp;"*"),"YES",IF(COUNTIF(U211:AB211,"*"&amp;'ICD codes-diseases'!$A$98&amp;"*"),"YES",IF(COUNTIF(U211:AB211,"*"&amp;'ICD codes-diseases'!$A$99&amp;"*"),"YES",IF(COUNTIF(U211:AB211,"*"&amp;'ICD codes-diseases'!$A$100&amp;"*"),"YES",IF(COUNTIF(U211:AB211,"*"&amp;'ICD codes-diseases'!$A$101&amp;"*"),"YES",IF(COUNTIF(U211:AB211,"*"&amp;'ICD codes-diseases'!$A$102&amp;"*"),"YES",IF(COUNTIF(U211:AB211,"*"&amp;'ICD codes-diseases'!$A$103&amp;"*"),"YES","NO"))))))))</f>
        <v>NO</v>
      </c>
      <c r="AI211" s="1" t="str">
        <f>IF(COUNTIF(U211:AB211,"*"&amp;'ICD codes-diseases'!$A$116&amp;"*"),"YES",IF(COUNTIF(U211:AB211,"*"&amp;'ICD codes-diseases'!$A$117&amp;"*"),"YES","NO"))</f>
        <v>NO</v>
      </c>
      <c r="AJ211" s="1" t="str">
        <f>IF(COUNTIF(U211:AB211,"*"&amp;'ICD codes-diseases'!$A$206&amp;"*"),"YES","NO")</f>
        <v>NO</v>
      </c>
      <c r="AK211" s="1" t="str">
        <f>IF(COUNTIF(U211:AB211,"*"&amp;'ICD codes-diseases'!$A$217&amp;"*"),"YES","NO")</f>
        <v>NO</v>
      </c>
      <c r="AL211" s="1" t="str">
        <f>IF(COUNTIF(U211:AB211,"*"&amp;'ICD codes-diseases'!$A$216&amp;"*"),"YES","NO")</f>
        <v>NO</v>
      </c>
      <c r="AM211" s="1" t="str">
        <f>IF(COUNTIF(U211:AB211,"*"&amp;'ICD codes-diseases'!$A$73&amp;"*"),"YES",IF(COUNTIF(U211:AB211,"*"&amp;'ICD codes-diseases'!$A$74&amp;"*"),"YES",IF(COUNTIF(U211:AB211,"*"&amp;'ICD codes-diseases'!$A$75&amp;"*"),"YES","NO")))</f>
        <v>YES</v>
      </c>
      <c r="AN211" s="1" t="str">
        <f>IF(COUNTIF(U211:AB211,"*"&amp;'ICD codes-diseases'!$A$76&amp;"*"),"YES",IF(COUNTIF(U211:AB211,"*"&amp;'ICD codes-diseases'!$A$77&amp;"*"),"YES",IF(COUNTIF(U211:AB211,"*"&amp;'ICD codes-diseases'!$A$78&amp;"*"),"YES","NO")))</f>
        <v>NO</v>
      </c>
      <c r="AO211" s="1" t="str">
        <f>IF(COUNTIF(U211:AB211,"*"&amp;'ICD codes-diseases'!$A$209&amp;"*"),"YES",IF(COUNTIF(U211:AB211,"*"&amp;'ICD codes-diseases'!$A$212&amp;"*"),"YES","NO"))</f>
        <v>NO</v>
      </c>
      <c r="AP211" s="1" t="str">
        <f>IF(COUNTIF(U211:AB211,"*"&amp;'ICD codes-diseases'!$A$47&amp;"*"),"YES",IF(COUNTIF(U211:AB211,"*"&amp;'ICD codes-diseases'!$A$48&amp;"*"),"YES",IF(COUNTIF(U211:AB211,"*"&amp;'ICD codes-diseases'!$A$49&amp;"*"),"YES",IF(COUNTIF(U211:AB211,"*"&amp;'ICD codes-diseases'!$A$50&amp;"*"),"YES",IF(COUNTIF(U211:AB211,"*"&amp;'ICD codes-diseases'!$A$52&amp;"*"),"YES",IF(COUNTIF(U211:AB211,"*"&amp;'ICD codes-diseases'!$A$53&amp;"*"),"YES",IF(COUNTIF(U211:AB211,"*"&amp;'ICD codes-diseases'!$A$54&amp;"*"),"YES",IF(COUNTIF(U211:AB211,"*"&amp;'ICD codes-diseases'!$A$55&amp;"*"),"YES",IF(COUNTIF(U211:AB211,"*"&amp;'ICD codes-diseases'!$A$56&amp;"*"),"YES",IF(COUNTIF(U211:AB211,"*"&amp;'ICD codes-diseases'!$A$57&amp;"*"),"YES",IF(COUNTIF(U211:AB211,"*"&amp;'ICD codes-diseases'!$A$58&amp;"*"),"YES",IF(COUNTIF(U211:AB211,"*"&amp;'ICD codes-diseases'!$A$60&amp;"*"),"YES",IF(COUNTIF(U211:AB211,"*"&amp;'ICD codes-diseases'!$A$61&amp;"*"),"YES","NO")))))))))))))</f>
        <v>NO</v>
      </c>
      <c r="AQ211" s="10" t="b">
        <f t="shared" si="37"/>
        <v>0</v>
      </c>
      <c r="AR211">
        <v>5</v>
      </c>
      <c r="AS211">
        <v>5</v>
      </c>
      <c r="AT211">
        <v>5</v>
      </c>
      <c r="AU211">
        <v>5</v>
      </c>
      <c r="AV211" t="b">
        <f t="shared" si="38"/>
        <v>1</v>
      </c>
      <c r="AW211">
        <v>1</v>
      </c>
      <c r="AX211">
        <v>55</v>
      </c>
      <c r="AY211">
        <v>15</v>
      </c>
      <c r="AZ211">
        <v>3</v>
      </c>
      <c r="BA211">
        <v>1</v>
      </c>
      <c r="BB211">
        <v>5</v>
      </c>
      <c r="BC211">
        <v>0</v>
      </c>
      <c r="BD211">
        <v>2</v>
      </c>
      <c r="BE211">
        <f t="shared" si="45"/>
        <v>0</v>
      </c>
      <c r="BF211" t="s">
        <v>37</v>
      </c>
      <c r="BG211" t="s">
        <v>37</v>
      </c>
      <c r="BH211">
        <f t="shared" si="46"/>
        <v>0</v>
      </c>
      <c r="BI211" t="s">
        <v>37</v>
      </c>
      <c r="BJ211" t="s">
        <v>37</v>
      </c>
      <c r="BK211" t="s">
        <v>37</v>
      </c>
      <c r="BL211" t="b">
        <v>0</v>
      </c>
      <c r="BM211" s="16">
        <v>4</v>
      </c>
      <c r="BN211" s="16">
        <v>4</v>
      </c>
      <c r="BO211" s="16">
        <v>4</v>
      </c>
      <c r="BP211" s="16">
        <v>4</v>
      </c>
      <c r="BQ211" s="16">
        <v>4</v>
      </c>
      <c r="BR211" s="16">
        <v>4</v>
      </c>
      <c r="BS211" s="16">
        <v>4</v>
      </c>
      <c r="BT211" s="16">
        <v>4</v>
      </c>
      <c r="BU211" s="16">
        <v>4</v>
      </c>
      <c r="BV211" s="16">
        <v>4</v>
      </c>
      <c r="BW211" s="16">
        <v>4</v>
      </c>
      <c r="BX211" s="16">
        <v>4</v>
      </c>
      <c r="BY211" s="16">
        <v>4</v>
      </c>
      <c r="BZ211" s="16">
        <v>4</v>
      </c>
      <c r="CA211" s="16">
        <v>4</v>
      </c>
      <c r="CB211" s="16">
        <v>4</v>
      </c>
      <c r="CC211" s="18">
        <v>4</v>
      </c>
      <c r="CD211" s="18">
        <v>4</v>
      </c>
      <c r="CE211" s="18">
        <v>4</v>
      </c>
      <c r="CF211" s="18">
        <v>4</v>
      </c>
      <c r="CG211" s="18">
        <v>4</v>
      </c>
      <c r="CH211" s="18">
        <v>4</v>
      </c>
      <c r="CI211" s="18">
        <v>4</v>
      </c>
      <c r="CJ211" s="18">
        <v>4</v>
      </c>
      <c r="CK211" s="18">
        <v>4</v>
      </c>
      <c r="CL211" s="18">
        <v>4</v>
      </c>
      <c r="CM211" s="18">
        <v>4</v>
      </c>
      <c r="CN211" s="18">
        <v>4</v>
      </c>
      <c r="CO211" s="18">
        <v>4</v>
      </c>
      <c r="CP211" s="18">
        <v>4</v>
      </c>
      <c r="CQ211" s="18">
        <v>4</v>
      </c>
      <c r="CR211" s="18">
        <v>4</v>
      </c>
      <c r="CS211">
        <f t="shared" si="39"/>
        <v>0</v>
      </c>
      <c r="CT211">
        <f t="shared" si="40"/>
        <v>32</v>
      </c>
      <c r="CU211">
        <f t="shared" si="41"/>
        <v>0</v>
      </c>
      <c r="CV211">
        <f t="shared" si="42"/>
        <v>32</v>
      </c>
      <c r="CW211">
        <v>0</v>
      </c>
      <c r="CX211">
        <v>0</v>
      </c>
      <c r="CY211">
        <v>2</v>
      </c>
      <c r="CZ211" t="b">
        <v>1</v>
      </c>
    </row>
    <row r="212" spans="1:104" x14ac:dyDescent="0.35">
      <c r="A212" s="10">
        <v>211</v>
      </c>
      <c r="B212" t="s">
        <v>436</v>
      </c>
      <c r="C212" s="1">
        <v>22909</v>
      </c>
      <c r="D212" s="9">
        <f t="shared" si="47"/>
        <v>57</v>
      </c>
      <c r="E212" s="9">
        <f t="shared" si="43"/>
        <v>2</v>
      </c>
      <c r="F212" s="1">
        <v>43629</v>
      </c>
      <c r="G212" s="3">
        <v>43759</v>
      </c>
      <c r="H212" s="12">
        <f t="shared" si="44"/>
        <v>4.2666666666666666</v>
      </c>
      <c r="I212">
        <v>4</v>
      </c>
      <c r="J212">
        <v>2</v>
      </c>
      <c r="K212">
        <f t="shared" si="36"/>
        <v>1</v>
      </c>
      <c r="L212" t="b">
        <v>1</v>
      </c>
      <c r="M212" t="b">
        <v>0</v>
      </c>
      <c r="N212" t="b">
        <v>0</v>
      </c>
      <c r="O212" t="b">
        <v>0</v>
      </c>
      <c r="P212" t="b">
        <v>0</v>
      </c>
      <c r="Q212" t="b">
        <v>0</v>
      </c>
      <c r="R212" t="b">
        <v>0</v>
      </c>
      <c r="S212" t="b">
        <v>0</v>
      </c>
      <c r="T212" t="b">
        <v>0</v>
      </c>
      <c r="U212" t="s">
        <v>49</v>
      </c>
      <c r="V212" t="s">
        <v>43</v>
      </c>
      <c r="W212" t="s">
        <v>135</v>
      </c>
      <c r="X212" t="s">
        <v>212</v>
      </c>
      <c r="Y212" t="s">
        <v>217</v>
      </c>
      <c r="Z212" t="s">
        <v>48</v>
      </c>
      <c r="AC212" s="11" t="str">
        <f>IF(OR(INDEX(U212='ICD-codes-stroke'!$A$1:$A$20,)),"1",IF(OR(INDEX(U212='ICD-codes-stroke'!$A$22:$A$35,)),"2",IF(OR(INDEX(U212='ICD-codes-stroke'!$A$37:$A$64,)),"3","")))</f>
        <v>3</v>
      </c>
      <c r="AD212" s="1" t="str">
        <f>IF(COUNTIF(U212:AB212,"*"&amp;'ICD codes-diseases'!$A$15&amp;"*"),"YES",IF(COUNTIF(U212:AB212,"*"&amp;'ICD codes-diseases'!$A$16&amp;"*"),"YES",IF(COUNTIF(U212:AB212,"*"&amp;'ICD codes-diseases'!$A$17&amp;"*"),"YES",IF(COUNTIF(U212:AB212,"*"&amp;'ICD codes-diseases'!$A$18&amp;"*"),"YES",IF(COUNTIF(U212:AB212,"*"&amp;'ICD codes-diseases'!$A$19&amp;"*"),"YES",IF(COUNTIF(U212:AB212,"*"&amp;'ICD codes-diseases'!$A$20&amp;"*"),"YES",IF(COUNTIF(U212:AB212,"*"&amp;'ICD codes-diseases'!$A$21&amp;"*"),"YES",IF(COUNTIF(U212:AB212,"*"&amp;'ICD codes-diseases'!$A$22&amp;"*"),"YES",IF(COUNTIF(U212:AB212,"*"&amp;'ICD codes-diseases'!$A$23&amp;"*"),"YES",IF(COUNTIF(U212:AB212,"*"&amp;'ICD codes-diseases'!$A$24&amp;"*"),"YES",IF(COUNTIF(U212:AB212,"*"&amp;'ICD codes-diseases'!$A$25&amp;"*"),"YES",IF(COUNTIF(U212:AB212,"*"&amp;'ICD codes-diseases'!$A$26&amp;"*"),"YES",IF(COUNTIF(U212:AB212,"*"&amp;'ICD codes-diseases'!$A$27&amp;"*"),"YES",IF(COUNTIF(U212:AB212,"*"&amp;'ICD codes-diseases'!$A$28&amp;"*"),"YES",IF(COUNTIF(U212:AB212,"*"&amp;'ICD codes-diseases'!$A$29&amp;"*"),"YES",IF(COUNTIF(U212:AB212,"*"&amp;'ICD codes-diseases'!$A$30&amp;"*"),"YES","NO"))))))))))))))))</f>
        <v>YES</v>
      </c>
      <c r="AE212" s="1" t="str">
        <f>IF(COUNTIF(U212:AB212,"*"&amp;'ICD codes-diseases'!$A$92&amp;"*"),"YES","NO")</f>
        <v>YES</v>
      </c>
      <c r="AF212" s="10" t="str">
        <f>IF(COUNTIF(U212:AB212,"*"&amp;'ICD codes-diseases'!$A$34&amp;"*"),"YES",IF(COUNTIF(U212:AB212,"*"&amp;'ICD codes-diseases'!$A$35&amp;"*"),"YES",IF(COUNTIF(U212:AB212,"*"&amp;'ICD codes-diseases'!$A$36&amp;"*"),"YES",IF(COUNTIF(U212:AB212,"*"&amp;'ICD codes-diseases'!$A$37&amp;"*"),"YES",IF(COUNTIF(U212:AB212,"*"&amp;'ICD codes-diseases'!$A$38&amp;"*"),"YES",IF(COUNTIF(U212:AB212,"*"&amp;'ICD codes-diseases'!$A$39&amp;"*"),"YES","NO"))))))</f>
        <v>NO</v>
      </c>
      <c r="AG212" s="1" t="str">
        <f>IF(COUNTIF(U212:AB212,'ICD codes-diseases'!$A$113),"YES","NO")</f>
        <v>NO</v>
      </c>
      <c r="AH212" s="1" t="str">
        <f>IF(COUNTIF(U212:AB212,"*"&amp;'ICD codes-diseases'!$A$96&amp;"*"),"YES",IF(COUNTIF(U212:AB212,"*"&amp;'ICD codes-diseases'!$A$97&amp;"*"),"YES",IF(COUNTIF(U212:AB212,"*"&amp;'ICD codes-diseases'!$A$98&amp;"*"),"YES",IF(COUNTIF(U212:AB212,"*"&amp;'ICD codes-diseases'!$A$99&amp;"*"),"YES",IF(COUNTIF(U212:AB212,"*"&amp;'ICD codes-diseases'!$A$100&amp;"*"),"YES",IF(COUNTIF(U212:AB212,"*"&amp;'ICD codes-diseases'!$A$101&amp;"*"),"YES",IF(COUNTIF(U212:AB212,"*"&amp;'ICD codes-diseases'!$A$102&amp;"*"),"YES",IF(COUNTIF(U212:AB212,"*"&amp;'ICD codes-diseases'!$A$103&amp;"*"),"YES","NO"))))))))</f>
        <v>NO</v>
      </c>
      <c r="AI212" s="1" t="str">
        <f>IF(COUNTIF(U212:AB212,"*"&amp;'ICD codes-diseases'!$A$116&amp;"*"),"YES",IF(COUNTIF(U212:AB212,"*"&amp;'ICD codes-diseases'!$A$117&amp;"*"),"YES","NO"))</f>
        <v>NO</v>
      </c>
      <c r="AJ212" s="1" t="str">
        <f>IF(COUNTIF(U212:AB212,"*"&amp;'ICD codes-diseases'!$A$206&amp;"*"),"YES","NO")</f>
        <v>NO</v>
      </c>
      <c r="AK212" s="1" t="str">
        <f>IF(COUNTIF(U212:AB212,"*"&amp;'ICD codes-diseases'!$A$217&amp;"*"),"YES","NO")</f>
        <v>NO</v>
      </c>
      <c r="AL212" s="1" t="str">
        <f>IF(COUNTIF(U212:AB212,"*"&amp;'ICD codes-diseases'!$A$216&amp;"*"),"YES","NO")</f>
        <v>NO</v>
      </c>
      <c r="AM212" s="1" t="str">
        <f>IF(COUNTIF(U212:AB212,"*"&amp;'ICD codes-diseases'!$A$73&amp;"*"),"YES",IF(COUNTIF(U212:AB212,"*"&amp;'ICD codes-diseases'!$A$74&amp;"*"),"YES",IF(COUNTIF(U212:AB212,"*"&amp;'ICD codes-diseases'!$A$75&amp;"*"),"YES","NO")))</f>
        <v>YES</v>
      </c>
      <c r="AN212" s="1" t="str">
        <f>IF(COUNTIF(U212:AB212,"*"&amp;'ICD codes-diseases'!$A$76&amp;"*"),"YES",IF(COUNTIF(U212:AB212,"*"&amp;'ICD codes-diseases'!$A$77&amp;"*"),"YES",IF(COUNTIF(U212:AB212,"*"&amp;'ICD codes-diseases'!$A$78&amp;"*"),"YES","NO")))</f>
        <v>NO</v>
      </c>
      <c r="AO212" s="1" t="str">
        <f>IF(COUNTIF(U212:AB212,"*"&amp;'ICD codes-diseases'!$A$209&amp;"*"),"YES",IF(COUNTIF(U212:AB212,"*"&amp;'ICD codes-diseases'!$A$212&amp;"*"),"YES","NO"))</f>
        <v>NO</v>
      </c>
      <c r="AP212" s="1" t="str">
        <f>IF(COUNTIF(U212:AB212,"*"&amp;'ICD codes-diseases'!$A$47&amp;"*"),"YES",IF(COUNTIF(U212:AB212,"*"&amp;'ICD codes-diseases'!$A$48&amp;"*"),"YES",IF(COUNTIF(U212:AB212,"*"&amp;'ICD codes-diseases'!$A$49&amp;"*"),"YES",IF(COUNTIF(U212:AB212,"*"&amp;'ICD codes-diseases'!$A$50&amp;"*"),"YES",IF(COUNTIF(U212:AB212,"*"&amp;'ICD codes-diseases'!$A$52&amp;"*"),"YES",IF(COUNTIF(U212:AB212,"*"&amp;'ICD codes-diseases'!$A$53&amp;"*"),"YES",IF(COUNTIF(U212:AB212,"*"&amp;'ICD codes-diseases'!$A$54&amp;"*"),"YES",IF(COUNTIF(U212:AB212,"*"&amp;'ICD codes-diseases'!$A$55&amp;"*"),"YES",IF(COUNTIF(U212:AB212,"*"&amp;'ICD codes-diseases'!$A$56&amp;"*"),"YES",IF(COUNTIF(U212:AB212,"*"&amp;'ICD codes-diseases'!$A$57&amp;"*"),"YES",IF(COUNTIF(U212:AB212,"*"&amp;'ICD codes-diseases'!$A$58&amp;"*"),"YES",IF(COUNTIF(U212:AB212,"*"&amp;'ICD codes-diseases'!$A$60&amp;"*"),"YES",IF(COUNTIF(U212:AB212,"*"&amp;'ICD codes-diseases'!$A$61&amp;"*"),"YES","NO")))))))))))))</f>
        <v>NO</v>
      </c>
      <c r="AQ212" s="10" t="b">
        <f t="shared" si="37"/>
        <v>0</v>
      </c>
      <c r="AR212">
        <v>5</v>
      </c>
      <c r="AS212">
        <v>5</v>
      </c>
      <c r="AT212">
        <v>5</v>
      </c>
      <c r="AU212">
        <v>5</v>
      </c>
      <c r="AV212" t="b">
        <f t="shared" si="38"/>
        <v>1</v>
      </c>
      <c r="AW212">
        <v>1</v>
      </c>
      <c r="AX212">
        <v>99</v>
      </c>
      <c r="AY212">
        <v>90</v>
      </c>
      <c r="AZ212">
        <v>0</v>
      </c>
      <c r="BA212">
        <v>3</v>
      </c>
      <c r="BB212">
        <v>0</v>
      </c>
      <c r="BC212">
        <v>1</v>
      </c>
      <c r="BD212">
        <v>2</v>
      </c>
      <c r="BE212">
        <f t="shared" si="45"/>
        <v>2</v>
      </c>
      <c r="BF212" t="s">
        <v>37</v>
      </c>
      <c r="BG212" t="s">
        <v>38</v>
      </c>
      <c r="BH212">
        <f t="shared" si="46"/>
        <v>2</v>
      </c>
      <c r="BI212" t="s">
        <v>37</v>
      </c>
      <c r="BJ212" t="s">
        <v>38</v>
      </c>
      <c r="BK212" t="s">
        <v>37</v>
      </c>
      <c r="BL212" t="b">
        <v>0</v>
      </c>
      <c r="BM212" s="16">
        <v>0</v>
      </c>
      <c r="BN212" s="16">
        <v>0</v>
      </c>
      <c r="BO212" s="16">
        <v>0</v>
      </c>
      <c r="BP212" s="16">
        <v>3</v>
      </c>
      <c r="BQ212" s="16">
        <v>4</v>
      </c>
      <c r="BR212" s="16">
        <v>1</v>
      </c>
      <c r="BS212" s="16">
        <v>3</v>
      </c>
      <c r="BT212" s="16">
        <v>1</v>
      </c>
      <c r="BU212" s="16">
        <v>0</v>
      </c>
      <c r="BV212" s="16">
        <v>0</v>
      </c>
      <c r="BW212" s="16">
        <v>0</v>
      </c>
      <c r="BX212" s="16">
        <v>4</v>
      </c>
      <c r="BY212" s="16">
        <v>1</v>
      </c>
      <c r="BZ212" s="16">
        <v>2</v>
      </c>
      <c r="CA212" s="16">
        <v>4</v>
      </c>
      <c r="CB212" s="16">
        <v>1</v>
      </c>
      <c r="CC212" s="18">
        <v>0</v>
      </c>
      <c r="CD212" s="18">
        <v>0</v>
      </c>
      <c r="CE212" s="18">
        <v>0</v>
      </c>
      <c r="CF212" s="18">
        <v>0</v>
      </c>
      <c r="CG212" s="18">
        <v>1</v>
      </c>
      <c r="CH212" s="18">
        <v>3</v>
      </c>
      <c r="CI212" s="18">
        <v>4</v>
      </c>
      <c r="CJ212" s="18">
        <v>4</v>
      </c>
      <c r="CK212" s="18">
        <v>0</v>
      </c>
      <c r="CL212" s="18">
        <v>0</v>
      </c>
      <c r="CM212" s="18">
        <v>0</v>
      </c>
      <c r="CN212" s="18">
        <v>0</v>
      </c>
      <c r="CO212" s="18">
        <v>0</v>
      </c>
      <c r="CP212" s="18">
        <v>0</v>
      </c>
      <c r="CQ212" s="18">
        <v>0</v>
      </c>
      <c r="CR212" s="18">
        <v>4</v>
      </c>
      <c r="CS212">
        <f t="shared" si="39"/>
        <v>6</v>
      </c>
      <c r="CT212">
        <f t="shared" si="40"/>
        <v>6</v>
      </c>
      <c r="CU212">
        <f t="shared" si="41"/>
        <v>3</v>
      </c>
      <c r="CV212">
        <f t="shared" si="42"/>
        <v>15</v>
      </c>
      <c r="CW212">
        <v>0</v>
      </c>
      <c r="CX212">
        <v>0</v>
      </c>
      <c r="CY212">
        <v>2</v>
      </c>
      <c r="CZ212" t="b">
        <v>1</v>
      </c>
    </row>
    <row r="213" spans="1:104" x14ac:dyDescent="0.35">
      <c r="A213" s="10">
        <v>212</v>
      </c>
      <c r="B213" t="s">
        <v>436</v>
      </c>
      <c r="C213" s="1">
        <v>29881</v>
      </c>
      <c r="D213" s="9">
        <f t="shared" si="47"/>
        <v>38</v>
      </c>
      <c r="E213" s="9">
        <f t="shared" si="43"/>
        <v>1</v>
      </c>
      <c r="F213" s="1">
        <v>43648</v>
      </c>
      <c r="G213" s="3">
        <v>43780</v>
      </c>
      <c r="H213" s="12">
        <f t="shared" si="44"/>
        <v>4.3</v>
      </c>
      <c r="I213">
        <v>5</v>
      </c>
      <c r="J213">
        <v>0</v>
      </c>
      <c r="K213">
        <f t="shared" si="36"/>
        <v>1</v>
      </c>
      <c r="L213" t="b">
        <v>1</v>
      </c>
      <c r="M213" t="b">
        <v>0</v>
      </c>
      <c r="N213" t="b">
        <v>0</v>
      </c>
      <c r="O213" t="b">
        <v>0</v>
      </c>
      <c r="P213" t="b">
        <v>0</v>
      </c>
      <c r="Q213" t="b">
        <v>0</v>
      </c>
      <c r="R213" t="b">
        <v>0</v>
      </c>
      <c r="S213" t="b">
        <v>0</v>
      </c>
      <c r="T213" t="b">
        <v>0</v>
      </c>
      <c r="U213" t="s">
        <v>49</v>
      </c>
      <c r="V213" t="s">
        <v>43</v>
      </c>
      <c r="W213" t="s">
        <v>219</v>
      </c>
      <c r="X213" t="s">
        <v>218</v>
      </c>
      <c r="Y213" t="s">
        <v>127</v>
      </c>
      <c r="AC213" s="11" t="str">
        <f>IF(OR(INDEX(U213='ICD-codes-stroke'!$A$1:$A$20,)),"1",IF(OR(INDEX(U213='ICD-codes-stroke'!$A$22:$A$35,)),"2",IF(OR(INDEX(U213='ICD-codes-stroke'!$A$37:$A$64,)),"3","")))</f>
        <v>3</v>
      </c>
      <c r="AD213" s="1" t="str">
        <f>IF(COUNTIF(U213:AB213,"*"&amp;'ICD codes-diseases'!$A$15&amp;"*"),"YES",IF(COUNTIF(U213:AB213,"*"&amp;'ICD codes-diseases'!$A$16&amp;"*"),"YES",IF(COUNTIF(U213:AB213,"*"&amp;'ICD codes-diseases'!$A$17&amp;"*"),"YES",IF(COUNTIF(U213:AB213,"*"&amp;'ICD codes-diseases'!$A$18&amp;"*"),"YES",IF(COUNTIF(U213:AB213,"*"&amp;'ICD codes-diseases'!$A$19&amp;"*"),"YES",IF(COUNTIF(U213:AB213,"*"&amp;'ICD codes-diseases'!$A$20&amp;"*"),"YES",IF(COUNTIF(U213:AB213,"*"&amp;'ICD codes-diseases'!$A$21&amp;"*"),"YES",IF(COUNTIF(U213:AB213,"*"&amp;'ICD codes-diseases'!$A$22&amp;"*"),"YES",IF(COUNTIF(U213:AB213,"*"&amp;'ICD codes-diseases'!$A$23&amp;"*"),"YES",IF(COUNTIF(U213:AB213,"*"&amp;'ICD codes-diseases'!$A$24&amp;"*"),"YES",IF(COUNTIF(U213:AB213,"*"&amp;'ICD codes-diseases'!$A$25&amp;"*"),"YES",IF(COUNTIF(U213:AB213,"*"&amp;'ICD codes-diseases'!$A$26&amp;"*"),"YES",IF(COUNTIF(U213:AB213,"*"&amp;'ICD codes-diseases'!$A$27&amp;"*"),"YES",IF(COUNTIF(U213:AB213,"*"&amp;'ICD codes-diseases'!$A$28&amp;"*"),"YES",IF(COUNTIF(U213:AB213,"*"&amp;'ICD codes-diseases'!$A$29&amp;"*"),"YES",IF(COUNTIF(U213:AB213,"*"&amp;'ICD codes-diseases'!$A$30&amp;"*"),"YES","NO"))))))))))))))))</f>
        <v>NO</v>
      </c>
      <c r="AE213" s="1" t="str">
        <f>IF(COUNTIF(U213:AB213,"*"&amp;'ICD codes-diseases'!$A$92&amp;"*"),"YES","NO")</f>
        <v>NO</v>
      </c>
      <c r="AF213" s="10" t="str">
        <f>IF(COUNTIF(U213:AB213,"*"&amp;'ICD codes-diseases'!$A$34&amp;"*"),"YES",IF(COUNTIF(U213:AB213,"*"&amp;'ICD codes-diseases'!$A$35&amp;"*"),"YES",IF(COUNTIF(U213:AB213,"*"&amp;'ICD codes-diseases'!$A$36&amp;"*"),"YES",IF(COUNTIF(U213:AB213,"*"&amp;'ICD codes-diseases'!$A$37&amp;"*"),"YES",IF(COUNTIF(U213:AB213,"*"&amp;'ICD codes-diseases'!$A$38&amp;"*"),"YES",IF(COUNTIF(U213:AB213,"*"&amp;'ICD codes-diseases'!$A$39&amp;"*"),"YES","NO"))))))</f>
        <v>NO</v>
      </c>
      <c r="AG213" s="1" t="str">
        <f>IF(COUNTIF(U213:AB213,'ICD codes-diseases'!$A$113),"YES","NO")</f>
        <v>NO</v>
      </c>
      <c r="AH213" s="1" t="str">
        <f>IF(COUNTIF(U213:AB213,"*"&amp;'ICD codes-diseases'!$A$96&amp;"*"),"YES",IF(COUNTIF(U213:AB213,"*"&amp;'ICD codes-diseases'!$A$97&amp;"*"),"YES",IF(COUNTIF(U213:AB213,"*"&amp;'ICD codes-diseases'!$A$98&amp;"*"),"YES",IF(COUNTIF(U213:AB213,"*"&amp;'ICD codes-diseases'!$A$99&amp;"*"),"YES",IF(COUNTIF(U213:AB213,"*"&amp;'ICD codes-diseases'!$A$100&amp;"*"),"YES",IF(COUNTIF(U213:AB213,"*"&amp;'ICD codes-diseases'!$A$101&amp;"*"),"YES",IF(COUNTIF(U213:AB213,"*"&amp;'ICD codes-diseases'!$A$102&amp;"*"),"YES",IF(COUNTIF(U213:AB213,"*"&amp;'ICD codes-diseases'!$A$103&amp;"*"),"YES","NO"))))))))</f>
        <v>NO</v>
      </c>
      <c r="AI213" s="1" t="str">
        <f>IF(COUNTIF(U213:AB213,"*"&amp;'ICD codes-diseases'!$A$116&amp;"*"),"YES",IF(COUNTIF(U213:AB213,"*"&amp;'ICD codes-diseases'!$A$117&amp;"*"),"YES","NO"))</f>
        <v>NO</v>
      </c>
      <c r="AJ213" s="1" t="str">
        <f>IF(COUNTIF(U213:AB213,"*"&amp;'ICD codes-diseases'!$A$206&amp;"*"),"YES","NO")</f>
        <v>NO</v>
      </c>
      <c r="AK213" s="1" t="str">
        <f>IF(COUNTIF(U213:AB213,"*"&amp;'ICD codes-diseases'!$A$217&amp;"*"),"YES","NO")</f>
        <v>NO</v>
      </c>
      <c r="AL213" s="1" t="str">
        <f>IF(COUNTIF(U213:AB213,"*"&amp;'ICD codes-diseases'!$A$216&amp;"*"),"YES","NO")</f>
        <v>NO</v>
      </c>
      <c r="AM213" s="1" t="str">
        <f>IF(COUNTIF(U213:AB213,"*"&amp;'ICD codes-diseases'!$A$73&amp;"*"),"YES",IF(COUNTIF(U213:AB213,"*"&amp;'ICD codes-diseases'!$A$74&amp;"*"),"YES",IF(COUNTIF(U213:AB213,"*"&amp;'ICD codes-diseases'!$A$75&amp;"*"),"YES","NO")))</f>
        <v>YES</v>
      </c>
      <c r="AN213" s="1" t="str">
        <f>IF(COUNTIF(U213:AB213,"*"&amp;'ICD codes-diseases'!$A$76&amp;"*"),"YES",IF(COUNTIF(U213:AB213,"*"&amp;'ICD codes-diseases'!$A$77&amp;"*"),"YES",IF(COUNTIF(U213:AB213,"*"&amp;'ICD codes-diseases'!$A$78&amp;"*"),"YES","NO")))</f>
        <v>NO</v>
      </c>
      <c r="AO213" s="1" t="str">
        <f>IF(COUNTIF(U213:AB213,"*"&amp;'ICD codes-diseases'!$A$209&amp;"*"),"YES",IF(COUNTIF(U213:AB213,"*"&amp;'ICD codes-diseases'!$A$212&amp;"*"),"YES","NO"))</f>
        <v>NO</v>
      </c>
      <c r="AP213" s="1" t="str">
        <f>IF(COUNTIF(U213:AB213,"*"&amp;'ICD codes-diseases'!$A$47&amp;"*"),"YES",IF(COUNTIF(U213:AB213,"*"&amp;'ICD codes-diseases'!$A$48&amp;"*"),"YES",IF(COUNTIF(U213:AB213,"*"&amp;'ICD codes-diseases'!$A$49&amp;"*"),"YES",IF(COUNTIF(U213:AB213,"*"&amp;'ICD codes-diseases'!$A$50&amp;"*"),"YES",IF(COUNTIF(U213:AB213,"*"&amp;'ICD codes-diseases'!$A$52&amp;"*"),"YES",IF(COUNTIF(U213:AB213,"*"&amp;'ICD codes-diseases'!$A$53&amp;"*"),"YES",IF(COUNTIF(U213:AB213,"*"&amp;'ICD codes-diseases'!$A$54&amp;"*"),"YES",IF(COUNTIF(U213:AB213,"*"&amp;'ICD codes-diseases'!$A$55&amp;"*"),"YES",IF(COUNTIF(U213:AB213,"*"&amp;'ICD codes-diseases'!$A$56&amp;"*"),"YES",IF(COUNTIF(U213:AB213,"*"&amp;'ICD codes-diseases'!$A$57&amp;"*"),"YES",IF(COUNTIF(U213:AB213,"*"&amp;'ICD codes-diseases'!$A$58&amp;"*"),"YES",IF(COUNTIF(U213:AB213,"*"&amp;'ICD codes-diseases'!$A$60&amp;"*"),"YES",IF(COUNTIF(U213:AB213,"*"&amp;'ICD codes-diseases'!$A$61&amp;"*"),"YES","NO")))))))))))))</f>
        <v>YES</v>
      </c>
      <c r="AQ213" s="10" t="b">
        <f t="shared" si="37"/>
        <v>0</v>
      </c>
      <c r="AR213">
        <v>5</v>
      </c>
      <c r="AS213">
        <v>5</v>
      </c>
      <c r="AT213">
        <v>5</v>
      </c>
      <c r="AU213">
        <v>5</v>
      </c>
      <c r="AV213" t="b">
        <f t="shared" si="38"/>
        <v>1</v>
      </c>
      <c r="AW213">
        <v>1</v>
      </c>
      <c r="AX213">
        <v>85</v>
      </c>
      <c r="AY213">
        <v>70</v>
      </c>
      <c r="AZ213">
        <v>0</v>
      </c>
      <c r="BA213">
        <v>3</v>
      </c>
      <c r="BB213">
        <v>2</v>
      </c>
      <c r="BC213">
        <v>0</v>
      </c>
      <c r="BD213">
        <v>1</v>
      </c>
      <c r="BE213">
        <f t="shared" si="45"/>
        <v>2</v>
      </c>
      <c r="BF213" t="s">
        <v>37</v>
      </c>
      <c r="BG213" t="s">
        <v>38</v>
      </c>
      <c r="BH213">
        <f t="shared" si="46"/>
        <v>2</v>
      </c>
      <c r="BI213" t="s">
        <v>37</v>
      </c>
      <c r="BJ213" t="s">
        <v>38</v>
      </c>
      <c r="BK213" t="s">
        <v>37</v>
      </c>
      <c r="BL213" t="b">
        <v>0</v>
      </c>
      <c r="BM213" s="16">
        <v>0</v>
      </c>
      <c r="BN213" s="16">
        <v>0</v>
      </c>
      <c r="BO213" s="16">
        <v>1</v>
      </c>
      <c r="BP213" s="16">
        <v>1</v>
      </c>
      <c r="BQ213" s="16">
        <v>1</v>
      </c>
      <c r="BR213" s="16">
        <v>1</v>
      </c>
      <c r="BS213" s="16">
        <v>4</v>
      </c>
      <c r="BT213" s="16">
        <v>4</v>
      </c>
      <c r="BU213" s="16">
        <v>3</v>
      </c>
      <c r="BV213" s="16">
        <v>3</v>
      </c>
      <c r="BW213" s="16">
        <v>1</v>
      </c>
      <c r="BX213" s="16">
        <v>4</v>
      </c>
      <c r="BY213" s="16">
        <v>1</v>
      </c>
      <c r="BZ213" s="16">
        <v>4</v>
      </c>
      <c r="CA213" s="16">
        <v>1</v>
      </c>
      <c r="CB213" s="16">
        <v>4</v>
      </c>
      <c r="CC213" s="18">
        <v>0</v>
      </c>
      <c r="CD213" s="18">
        <v>0</v>
      </c>
      <c r="CE213" s="18">
        <v>0</v>
      </c>
      <c r="CF213" s="18">
        <v>0</v>
      </c>
      <c r="CG213" s="18">
        <v>1</v>
      </c>
      <c r="CH213" s="18">
        <v>1</v>
      </c>
      <c r="CI213" s="18">
        <v>4</v>
      </c>
      <c r="CJ213" s="18">
        <v>4</v>
      </c>
      <c r="CK213" s="18">
        <v>0</v>
      </c>
      <c r="CL213" s="18">
        <v>0</v>
      </c>
      <c r="CM213" s="18">
        <v>0</v>
      </c>
      <c r="CN213" s="18">
        <v>1</v>
      </c>
      <c r="CO213" s="18">
        <v>0</v>
      </c>
      <c r="CP213" s="18">
        <v>1</v>
      </c>
      <c r="CQ213" s="18">
        <v>1</v>
      </c>
      <c r="CR213" s="18">
        <v>5</v>
      </c>
      <c r="CS213">
        <f t="shared" si="39"/>
        <v>12</v>
      </c>
      <c r="CT213">
        <f t="shared" si="40"/>
        <v>8</v>
      </c>
      <c r="CU213">
        <f t="shared" si="41"/>
        <v>2</v>
      </c>
      <c r="CV213">
        <f t="shared" si="42"/>
        <v>22</v>
      </c>
      <c r="CW213">
        <v>0</v>
      </c>
      <c r="CX213">
        <v>0</v>
      </c>
      <c r="CY213">
        <v>3</v>
      </c>
      <c r="CZ213" t="b">
        <v>1</v>
      </c>
    </row>
    <row r="214" spans="1:104" x14ac:dyDescent="0.35">
      <c r="A214" s="10">
        <v>213</v>
      </c>
      <c r="B214" t="s">
        <v>436</v>
      </c>
      <c r="C214" s="1">
        <v>23495</v>
      </c>
      <c r="D214" s="9">
        <f t="shared" si="47"/>
        <v>55</v>
      </c>
      <c r="E214" s="9">
        <f t="shared" si="43"/>
        <v>2</v>
      </c>
      <c r="F214" s="1">
        <v>43445</v>
      </c>
      <c r="G214" s="3">
        <v>43780</v>
      </c>
      <c r="H214" s="12">
        <f t="shared" si="44"/>
        <v>11</v>
      </c>
      <c r="I214">
        <v>5</v>
      </c>
      <c r="J214">
        <v>2</v>
      </c>
      <c r="K214">
        <f t="shared" si="36"/>
        <v>1</v>
      </c>
      <c r="L214" t="b">
        <v>1</v>
      </c>
      <c r="M214" t="b">
        <v>0</v>
      </c>
      <c r="N214" t="b">
        <v>0</v>
      </c>
      <c r="O214" t="b">
        <v>0</v>
      </c>
      <c r="P214" t="b">
        <v>0</v>
      </c>
      <c r="Q214" t="b">
        <v>0</v>
      </c>
      <c r="R214" t="b">
        <v>0</v>
      </c>
      <c r="S214" t="b">
        <v>0</v>
      </c>
      <c r="T214" t="b">
        <v>0</v>
      </c>
      <c r="U214" t="s">
        <v>49</v>
      </c>
      <c r="V214" t="s">
        <v>43</v>
      </c>
      <c r="W214" t="s">
        <v>85</v>
      </c>
      <c r="X214" t="s">
        <v>157</v>
      </c>
      <c r="Y214" t="s">
        <v>220</v>
      </c>
      <c r="AC214" s="11" t="str">
        <f>IF(OR(INDEX(U214='ICD-codes-stroke'!$A$1:$A$20,)),"1",IF(OR(INDEX(U214='ICD-codes-stroke'!$A$22:$A$35,)),"2",IF(OR(INDEX(U214='ICD-codes-stroke'!$A$37:$A$64,)),"3","")))</f>
        <v>3</v>
      </c>
      <c r="AD214" s="1" t="str">
        <f>IF(COUNTIF(U214:AB214,"*"&amp;'ICD codes-diseases'!$A$15&amp;"*"),"YES",IF(COUNTIF(U214:AB214,"*"&amp;'ICD codes-diseases'!$A$16&amp;"*"),"YES",IF(COUNTIF(U214:AB214,"*"&amp;'ICD codes-diseases'!$A$17&amp;"*"),"YES",IF(COUNTIF(U214:AB214,"*"&amp;'ICD codes-diseases'!$A$18&amp;"*"),"YES",IF(COUNTIF(U214:AB214,"*"&amp;'ICD codes-diseases'!$A$19&amp;"*"),"YES",IF(COUNTIF(U214:AB214,"*"&amp;'ICD codes-diseases'!$A$20&amp;"*"),"YES",IF(COUNTIF(U214:AB214,"*"&amp;'ICD codes-diseases'!$A$21&amp;"*"),"YES",IF(COUNTIF(U214:AB214,"*"&amp;'ICD codes-diseases'!$A$22&amp;"*"),"YES",IF(COUNTIF(U214:AB214,"*"&amp;'ICD codes-diseases'!$A$23&amp;"*"),"YES",IF(COUNTIF(U214:AB214,"*"&amp;'ICD codes-diseases'!$A$24&amp;"*"),"YES",IF(COUNTIF(U214:AB214,"*"&amp;'ICD codes-diseases'!$A$25&amp;"*"),"YES",IF(COUNTIF(U214:AB214,"*"&amp;'ICD codes-diseases'!$A$26&amp;"*"),"YES",IF(COUNTIF(U214:AB214,"*"&amp;'ICD codes-diseases'!$A$27&amp;"*"),"YES",IF(COUNTIF(U214:AB214,"*"&amp;'ICD codes-diseases'!$A$28&amp;"*"),"YES",IF(COUNTIF(U214:AB214,"*"&amp;'ICD codes-diseases'!$A$29&amp;"*"),"YES",IF(COUNTIF(U214:AB214,"*"&amp;'ICD codes-diseases'!$A$30&amp;"*"),"YES","NO"))))))))))))))))</f>
        <v>NO</v>
      </c>
      <c r="AE214" s="1" t="str">
        <f>IF(COUNTIF(U214:AB214,"*"&amp;'ICD codes-diseases'!$A$92&amp;"*"),"YES","NO")</f>
        <v>NO</v>
      </c>
      <c r="AF214" s="10" t="str">
        <f>IF(COUNTIF(U214:AB214,"*"&amp;'ICD codes-diseases'!$A$34&amp;"*"),"YES",IF(COUNTIF(U214:AB214,"*"&amp;'ICD codes-diseases'!$A$35&amp;"*"),"YES",IF(COUNTIF(U214:AB214,"*"&amp;'ICD codes-diseases'!$A$36&amp;"*"),"YES",IF(COUNTIF(U214:AB214,"*"&amp;'ICD codes-diseases'!$A$37&amp;"*"),"YES",IF(COUNTIF(U214:AB214,"*"&amp;'ICD codes-diseases'!$A$38&amp;"*"),"YES",IF(COUNTIF(U214:AB214,"*"&amp;'ICD codes-diseases'!$A$39&amp;"*"),"YES","NO"))))))</f>
        <v>YES</v>
      </c>
      <c r="AG214" s="1" t="str">
        <f>IF(COUNTIF(U214:AB214,'ICD codes-diseases'!$A$113),"YES","NO")</f>
        <v>NO</v>
      </c>
      <c r="AH214" s="1" t="str">
        <f>IF(COUNTIF(U214:AB214,"*"&amp;'ICD codes-diseases'!$A$96&amp;"*"),"YES",IF(COUNTIF(U214:AB214,"*"&amp;'ICD codes-diseases'!$A$97&amp;"*"),"YES",IF(COUNTIF(U214:AB214,"*"&amp;'ICD codes-diseases'!$A$98&amp;"*"),"YES",IF(COUNTIF(U214:AB214,"*"&amp;'ICD codes-diseases'!$A$99&amp;"*"),"YES",IF(COUNTIF(U214:AB214,"*"&amp;'ICD codes-diseases'!$A$100&amp;"*"),"YES",IF(COUNTIF(U214:AB214,"*"&amp;'ICD codes-diseases'!$A$101&amp;"*"),"YES",IF(COUNTIF(U214:AB214,"*"&amp;'ICD codes-diseases'!$A$102&amp;"*"),"YES",IF(COUNTIF(U214:AB214,"*"&amp;'ICD codes-diseases'!$A$103&amp;"*"),"YES","NO"))))))))</f>
        <v>NO</v>
      </c>
      <c r="AI214" s="1" t="str">
        <f>IF(COUNTIF(U214:AB214,"*"&amp;'ICD codes-diseases'!$A$116&amp;"*"),"YES",IF(COUNTIF(U214:AB214,"*"&amp;'ICD codes-diseases'!$A$117&amp;"*"),"YES","NO"))</f>
        <v>NO</v>
      </c>
      <c r="AJ214" s="1" t="str">
        <f>IF(COUNTIF(U214:AB214,"*"&amp;'ICD codes-diseases'!$A$206&amp;"*"),"YES","NO")</f>
        <v>NO</v>
      </c>
      <c r="AK214" s="1" t="str">
        <f>IF(COUNTIF(U214:AB214,"*"&amp;'ICD codes-diseases'!$A$217&amp;"*"),"YES","NO")</f>
        <v>NO</v>
      </c>
      <c r="AL214" s="1" t="str">
        <f>IF(COUNTIF(U214:AB214,"*"&amp;'ICD codes-diseases'!$A$216&amp;"*"),"YES","NO")</f>
        <v>NO</v>
      </c>
      <c r="AM214" s="1" t="str">
        <f>IF(COUNTIF(U214:AB214,"*"&amp;'ICD codes-diseases'!$A$73&amp;"*"),"YES",IF(COUNTIF(U214:AB214,"*"&amp;'ICD codes-diseases'!$A$74&amp;"*"),"YES",IF(COUNTIF(U214:AB214,"*"&amp;'ICD codes-diseases'!$A$75&amp;"*"),"YES","NO")))</f>
        <v>YES</v>
      </c>
      <c r="AN214" s="1" t="str">
        <f>IF(COUNTIF(U214:AB214,"*"&amp;'ICD codes-diseases'!$A$76&amp;"*"),"YES",IF(COUNTIF(U214:AB214,"*"&amp;'ICD codes-diseases'!$A$77&amp;"*"),"YES",IF(COUNTIF(U214:AB214,"*"&amp;'ICD codes-diseases'!$A$78&amp;"*"),"YES","NO")))</f>
        <v>NO</v>
      </c>
      <c r="AO214" s="1" t="str">
        <f>IF(COUNTIF(U214:AB214,"*"&amp;'ICD codes-diseases'!$A$209&amp;"*"),"YES",IF(COUNTIF(U214:AB214,"*"&amp;'ICD codes-diseases'!$A$212&amp;"*"),"YES","NO"))</f>
        <v>NO</v>
      </c>
      <c r="AP214" s="1" t="str">
        <f>IF(COUNTIF(U214:AB214,"*"&amp;'ICD codes-diseases'!$A$47&amp;"*"),"YES",IF(COUNTIF(U214:AB214,"*"&amp;'ICD codes-diseases'!$A$48&amp;"*"),"YES",IF(COUNTIF(U214:AB214,"*"&amp;'ICD codes-diseases'!$A$49&amp;"*"),"YES",IF(COUNTIF(U214:AB214,"*"&amp;'ICD codes-diseases'!$A$50&amp;"*"),"YES",IF(COUNTIF(U214:AB214,"*"&amp;'ICD codes-diseases'!$A$52&amp;"*"),"YES",IF(COUNTIF(U214:AB214,"*"&amp;'ICD codes-diseases'!$A$53&amp;"*"),"YES",IF(COUNTIF(U214:AB214,"*"&amp;'ICD codes-diseases'!$A$54&amp;"*"),"YES",IF(COUNTIF(U214:AB214,"*"&amp;'ICD codes-diseases'!$A$55&amp;"*"),"YES",IF(COUNTIF(U214:AB214,"*"&amp;'ICD codes-diseases'!$A$56&amp;"*"),"YES",IF(COUNTIF(U214:AB214,"*"&amp;'ICD codes-diseases'!$A$57&amp;"*"),"YES",IF(COUNTIF(U214:AB214,"*"&amp;'ICD codes-diseases'!$A$58&amp;"*"),"YES",IF(COUNTIF(U214:AB214,"*"&amp;'ICD codes-diseases'!$A$60&amp;"*"),"YES",IF(COUNTIF(U214:AB214,"*"&amp;'ICD codes-diseases'!$A$61&amp;"*"),"YES","NO")))))))))))))</f>
        <v>NO</v>
      </c>
      <c r="AQ214" s="10" t="b">
        <f t="shared" si="37"/>
        <v>0</v>
      </c>
      <c r="AR214">
        <v>5</v>
      </c>
      <c r="AS214">
        <v>5</v>
      </c>
      <c r="AT214">
        <v>5</v>
      </c>
      <c r="AU214">
        <v>5</v>
      </c>
      <c r="AV214" t="b">
        <f t="shared" si="38"/>
        <v>1</v>
      </c>
      <c r="AW214">
        <v>1</v>
      </c>
      <c r="AX214">
        <v>110</v>
      </c>
      <c r="AY214">
        <v>85</v>
      </c>
      <c r="AZ214">
        <v>0</v>
      </c>
      <c r="BA214">
        <v>3</v>
      </c>
      <c r="BB214">
        <v>4</v>
      </c>
      <c r="BC214">
        <v>0</v>
      </c>
      <c r="BD214">
        <v>1</v>
      </c>
      <c r="BE214">
        <f t="shared" si="45"/>
        <v>3</v>
      </c>
      <c r="BF214" t="s">
        <v>38</v>
      </c>
      <c r="BG214" t="s">
        <v>38</v>
      </c>
      <c r="BH214">
        <f t="shared" si="46"/>
        <v>3</v>
      </c>
      <c r="BI214" t="s">
        <v>38</v>
      </c>
      <c r="BJ214" t="s">
        <v>38</v>
      </c>
      <c r="BK214" t="s">
        <v>37</v>
      </c>
      <c r="BL214" t="b">
        <v>0</v>
      </c>
      <c r="BM214" s="16">
        <v>0</v>
      </c>
      <c r="BN214" s="16">
        <v>0</v>
      </c>
      <c r="BO214" s="16">
        <v>0</v>
      </c>
      <c r="BP214" s="16">
        <v>0</v>
      </c>
      <c r="BQ214" s="16">
        <v>3</v>
      </c>
      <c r="BR214" s="16">
        <v>3</v>
      </c>
      <c r="BS214" s="16">
        <v>0</v>
      </c>
      <c r="BT214" s="16">
        <v>3</v>
      </c>
      <c r="BU214" s="16">
        <v>0</v>
      </c>
      <c r="BV214" s="16">
        <v>0</v>
      </c>
      <c r="BW214" s="16">
        <v>0</v>
      </c>
      <c r="BX214" s="16">
        <v>0</v>
      </c>
      <c r="BY214" s="16">
        <v>0</v>
      </c>
      <c r="BZ214" s="16">
        <v>3</v>
      </c>
      <c r="CA214" s="16">
        <v>7</v>
      </c>
      <c r="CB214" s="16">
        <v>0</v>
      </c>
      <c r="CC214" s="18">
        <v>0</v>
      </c>
      <c r="CD214" s="18">
        <v>0</v>
      </c>
      <c r="CE214" s="18">
        <v>0</v>
      </c>
      <c r="CF214" s="18">
        <v>0</v>
      </c>
      <c r="CG214" s="18">
        <v>0</v>
      </c>
      <c r="CH214" s="18">
        <v>2</v>
      </c>
      <c r="CI214" s="18">
        <v>0</v>
      </c>
      <c r="CJ214" s="18">
        <v>3</v>
      </c>
      <c r="CK214" s="18">
        <v>0</v>
      </c>
      <c r="CL214" s="18">
        <v>0</v>
      </c>
      <c r="CM214" s="18">
        <v>0</v>
      </c>
      <c r="CN214" s="18">
        <v>0</v>
      </c>
      <c r="CO214" s="18">
        <v>0</v>
      </c>
      <c r="CP214" s="18">
        <v>2</v>
      </c>
      <c r="CQ214" s="18">
        <v>0</v>
      </c>
      <c r="CR214" s="18">
        <v>1</v>
      </c>
      <c r="CS214">
        <f t="shared" si="39"/>
        <v>3</v>
      </c>
      <c r="CT214">
        <f t="shared" si="40"/>
        <v>0</v>
      </c>
      <c r="CU214">
        <f t="shared" si="41"/>
        <v>5</v>
      </c>
      <c r="CV214">
        <f t="shared" si="42"/>
        <v>8</v>
      </c>
      <c r="CW214">
        <v>0</v>
      </c>
      <c r="CX214">
        <v>0</v>
      </c>
      <c r="CY214">
        <v>4</v>
      </c>
      <c r="CZ214" t="b">
        <v>0</v>
      </c>
    </row>
    <row r="215" spans="1:104" x14ac:dyDescent="0.35">
      <c r="A215" s="10">
        <v>214</v>
      </c>
      <c r="B215" t="s">
        <v>436</v>
      </c>
      <c r="C215" s="1">
        <v>20369</v>
      </c>
      <c r="D215" s="9">
        <f t="shared" si="47"/>
        <v>64</v>
      </c>
      <c r="E215" s="9">
        <f t="shared" si="43"/>
        <v>2</v>
      </c>
      <c r="F215" s="1">
        <v>43680</v>
      </c>
      <c r="G215" s="3">
        <v>43780</v>
      </c>
      <c r="H215" s="12">
        <f t="shared" si="44"/>
        <v>3.2666666666666666</v>
      </c>
      <c r="I215">
        <v>3</v>
      </c>
      <c r="J215">
        <v>0</v>
      </c>
      <c r="K215">
        <f t="shared" si="36"/>
        <v>1</v>
      </c>
      <c r="L215" t="b">
        <v>1</v>
      </c>
      <c r="M215" t="b">
        <v>0</v>
      </c>
      <c r="N215" t="b">
        <v>0</v>
      </c>
      <c r="O215" t="b">
        <v>0</v>
      </c>
      <c r="P215" t="b">
        <v>0</v>
      </c>
      <c r="Q215" t="b">
        <v>0</v>
      </c>
      <c r="R215" t="b">
        <v>0</v>
      </c>
      <c r="S215" t="b">
        <v>0</v>
      </c>
      <c r="T215" t="b">
        <v>0</v>
      </c>
      <c r="U215" t="s">
        <v>49</v>
      </c>
      <c r="V215" t="s">
        <v>43</v>
      </c>
      <c r="W215" t="s">
        <v>49</v>
      </c>
      <c r="X215" t="s">
        <v>70</v>
      </c>
      <c r="Y215" t="s">
        <v>63</v>
      </c>
      <c r="AC215" s="11" t="str">
        <f>IF(OR(INDEX(U215='ICD-codes-stroke'!$A$1:$A$20,)),"1",IF(OR(INDEX(U215='ICD-codes-stroke'!$A$22:$A$35,)),"2",IF(OR(INDEX(U215='ICD-codes-stroke'!$A$37:$A$64,)),"3","")))</f>
        <v>3</v>
      </c>
      <c r="AD215" s="1" t="str">
        <f>IF(COUNTIF(U215:AB215,"*"&amp;'ICD codes-diseases'!$A$15&amp;"*"),"YES",IF(COUNTIF(U215:AB215,"*"&amp;'ICD codes-diseases'!$A$16&amp;"*"),"YES",IF(COUNTIF(U215:AB215,"*"&amp;'ICD codes-diseases'!$A$17&amp;"*"),"YES",IF(COUNTIF(U215:AB215,"*"&amp;'ICD codes-diseases'!$A$18&amp;"*"),"YES",IF(COUNTIF(U215:AB215,"*"&amp;'ICD codes-diseases'!$A$19&amp;"*"),"YES",IF(COUNTIF(U215:AB215,"*"&amp;'ICD codes-diseases'!$A$20&amp;"*"),"YES",IF(COUNTIF(U215:AB215,"*"&amp;'ICD codes-diseases'!$A$21&amp;"*"),"YES",IF(COUNTIF(U215:AB215,"*"&amp;'ICD codes-diseases'!$A$22&amp;"*"),"YES",IF(COUNTIF(U215:AB215,"*"&amp;'ICD codes-diseases'!$A$23&amp;"*"),"YES",IF(COUNTIF(U215:AB215,"*"&amp;'ICD codes-diseases'!$A$24&amp;"*"),"YES",IF(COUNTIF(U215:AB215,"*"&amp;'ICD codes-diseases'!$A$25&amp;"*"),"YES",IF(COUNTIF(U215:AB215,"*"&amp;'ICD codes-diseases'!$A$26&amp;"*"),"YES",IF(COUNTIF(U215:AB215,"*"&amp;'ICD codes-diseases'!$A$27&amp;"*"),"YES",IF(COUNTIF(U215:AB215,"*"&amp;'ICD codes-diseases'!$A$28&amp;"*"),"YES",IF(COUNTIF(U215:AB215,"*"&amp;'ICD codes-diseases'!$A$29&amp;"*"),"YES",IF(COUNTIF(U215:AB215,"*"&amp;'ICD codes-diseases'!$A$30&amp;"*"),"YES","NO"))))))))))))))))</f>
        <v>NO</v>
      </c>
      <c r="AE215" s="1" t="str">
        <f>IF(COUNTIF(U215:AB215,"*"&amp;'ICD codes-diseases'!$A$92&amp;"*"),"YES","NO")</f>
        <v>NO</v>
      </c>
      <c r="AF215" s="10" t="str">
        <f>IF(COUNTIF(U215:AB215,"*"&amp;'ICD codes-diseases'!$A$34&amp;"*"),"YES",IF(COUNTIF(U215:AB215,"*"&amp;'ICD codes-diseases'!$A$35&amp;"*"),"YES",IF(COUNTIF(U215:AB215,"*"&amp;'ICD codes-diseases'!$A$36&amp;"*"),"YES",IF(COUNTIF(U215:AB215,"*"&amp;'ICD codes-diseases'!$A$37&amp;"*"),"YES",IF(COUNTIF(U215:AB215,"*"&amp;'ICD codes-diseases'!$A$38&amp;"*"),"YES",IF(COUNTIF(U215:AB215,"*"&amp;'ICD codes-diseases'!$A$39&amp;"*"),"YES","NO"))))))</f>
        <v>NO</v>
      </c>
      <c r="AG215" s="1" t="str">
        <f>IF(COUNTIF(U215:AB215,'ICD codes-diseases'!$A$113),"YES","NO")</f>
        <v>NO</v>
      </c>
      <c r="AH215" s="1" t="str">
        <f>IF(COUNTIF(U215:AB215,"*"&amp;'ICD codes-diseases'!$A$96&amp;"*"),"YES",IF(COUNTIF(U215:AB215,"*"&amp;'ICD codes-diseases'!$A$97&amp;"*"),"YES",IF(COUNTIF(U215:AB215,"*"&amp;'ICD codes-diseases'!$A$98&amp;"*"),"YES",IF(COUNTIF(U215:AB215,"*"&amp;'ICD codes-diseases'!$A$99&amp;"*"),"YES",IF(COUNTIF(U215:AB215,"*"&amp;'ICD codes-diseases'!$A$100&amp;"*"),"YES",IF(COUNTIF(U215:AB215,"*"&amp;'ICD codes-diseases'!$A$101&amp;"*"),"YES",IF(COUNTIF(U215:AB215,"*"&amp;'ICD codes-diseases'!$A$102&amp;"*"),"YES",IF(COUNTIF(U215:AB215,"*"&amp;'ICD codes-diseases'!$A$103&amp;"*"),"YES","NO"))))))))</f>
        <v>NO</v>
      </c>
      <c r="AI215" s="1" t="str">
        <f>IF(COUNTIF(U215:AB215,"*"&amp;'ICD codes-diseases'!$A$116&amp;"*"),"YES",IF(COUNTIF(U215:AB215,"*"&amp;'ICD codes-diseases'!$A$117&amp;"*"),"YES","NO"))</f>
        <v>NO</v>
      </c>
      <c r="AJ215" s="1" t="str">
        <f>IF(COUNTIF(U215:AB215,"*"&amp;'ICD codes-diseases'!$A$206&amp;"*"),"YES","NO")</f>
        <v>NO</v>
      </c>
      <c r="AK215" s="1" t="str">
        <f>IF(COUNTIF(U215:AB215,"*"&amp;'ICD codes-diseases'!$A$217&amp;"*"),"YES","NO")</f>
        <v>NO</v>
      </c>
      <c r="AL215" s="1" t="str">
        <f>IF(COUNTIF(U215:AB215,"*"&amp;'ICD codes-diseases'!$A$216&amp;"*"),"YES","NO")</f>
        <v>NO</v>
      </c>
      <c r="AM215" s="1" t="str">
        <f>IF(COUNTIF(U215:AB215,"*"&amp;'ICD codes-diseases'!$A$73&amp;"*"),"YES",IF(COUNTIF(U215:AB215,"*"&amp;'ICD codes-diseases'!$A$74&amp;"*"),"YES",IF(COUNTIF(U215:AB215,"*"&amp;'ICD codes-diseases'!$A$75&amp;"*"),"YES","NO")))</f>
        <v>YES</v>
      </c>
      <c r="AN215" s="1" t="str">
        <f>IF(COUNTIF(U215:AB215,"*"&amp;'ICD codes-diseases'!$A$76&amp;"*"),"YES",IF(COUNTIF(U215:AB215,"*"&amp;'ICD codes-diseases'!$A$77&amp;"*"),"YES",IF(COUNTIF(U215:AB215,"*"&amp;'ICD codes-diseases'!$A$78&amp;"*"),"YES","NO")))</f>
        <v>NO</v>
      </c>
      <c r="AO215" s="1" t="str">
        <f>IF(COUNTIF(U215:AB215,"*"&amp;'ICD codes-diseases'!$A$209&amp;"*"),"YES",IF(COUNTIF(U215:AB215,"*"&amp;'ICD codes-diseases'!$A$212&amp;"*"),"YES","NO"))</f>
        <v>NO</v>
      </c>
      <c r="AP215" s="1" t="str">
        <f>IF(COUNTIF(U215:AB215,"*"&amp;'ICD codes-diseases'!$A$47&amp;"*"),"YES",IF(COUNTIF(U215:AB215,"*"&amp;'ICD codes-diseases'!$A$48&amp;"*"),"YES",IF(COUNTIF(U215:AB215,"*"&amp;'ICD codes-diseases'!$A$49&amp;"*"),"YES",IF(COUNTIF(U215:AB215,"*"&amp;'ICD codes-diseases'!$A$50&amp;"*"),"YES",IF(COUNTIF(U215:AB215,"*"&amp;'ICD codes-diseases'!$A$52&amp;"*"),"YES",IF(COUNTIF(U215:AB215,"*"&amp;'ICD codes-diseases'!$A$53&amp;"*"),"YES",IF(COUNTIF(U215:AB215,"*"&amp;'ICD codes-diseases'!$A$54&amp;"*"),"YES",IF(COUNTIF(U215:AB215,"*"&amp;'ICD codes-diseases'!$A$55&amp;"*"),"YES",IF(COUNTIF(U215:AB215,"*"&amp;'ICD codes-diseases'!$A$56&amp;"*"),"YES",IF(COUNTIF(U215:AB215,"*"&amp;'ICD codes-diseases'!$A$57&amp;"*"),"YES",IF(COUNTIF(U215:AB215,"*"&amp;'ICD codes-diseases'!$A$58&amp;"*"),"YES",IF(COUNTIF(U215:AB215,"*"&amp;'ICD codes-diseases'!$A$60&amp;"*"),"YES",IF(COUNTIF(U215:AB215,"*"&amp;'ICD codes-diseases'!$A$61&amp;"*"),"YES","NO")))))))))))))</f>
        <v>NO</v>
      </c>
      <c r="AQ215" s="10" t="b">
        <f t="shared" si="37"/>
        <v>1</v>
      </c>
      <c r="AR215">
        <v>1</v>
      </c>
      <c r="AS215">
        <v>5</v>
      </c>
      <c r="AT215">
        <v>5</v>
      </c>
      <c r="AU215">
        <v>5</v>
      </c>
      <c r="AV215" t="b">
        <f t="shared" si="38"/>
        <v>1</v>
      </c>
      <c r="AW215">
        <v>3</v>
      </c>
      <c r="AX215">
        <v>75</v>
      </c>
      <c r="AZ215">
        <v>0</v>
      </c>
      <c r="BA215">
        <v>3</v>
      </c>
      <c r="BB215">
        <v>1</v>
      </c>
      <c r="BC215">
        <v>0</v>
      </c>
      <c r="BD215">
        <v>1</v>
      </c>
      <c r="BE215">
        <f t="shared" si="45"/>
        <v>2</v>
      </c>
      <c r="BF215" t="s">
        <v>37</v>
      </c>
      <c r="BG215" t="s">
        <v>38</v>
      </c>
      <c r="BH215">
        <f t="shared" si="46"/>
        <v>2</v>
      </c>
      <c r="BI215" t="s">
        <v>37</v>
      </c>
      <c r="BJ215" t="s">
        <v>38</v>
      </c>
      <c r="BK215" t="s">
        <v>37</v>
      </c>
      <c r="BL215" t="b">
        <v>0</v>
      </c>
      <c r="BM215" s="16">
        <v>0</v>
      </c>
      <c r="BN215" s="16">
        <v>7</v>
      </c>
      <c r="BO215" s="16">
        <v>0</v>
      </c>
      <c r="BP215" s="16">
        <v>3</v>
      </c>
      <c r="BQ215" s="16">
        <v>3</v>
      </c>
      <c r="BR215" s="16">
        <v>0</v>
      </c>
      <c r="BS215" s="16">
        <v>0</v>
      </c>
      <c r="BT215" s="16">
        <v>5</v>
      </c>
      <c r="BU215" s="16">
        <v>3</v>
      </c>
      <c r="BV215" s="16">
        <v>1</v>
      </c>
      <c r="BW215" s="16">
        <v>1</v>
      </c>
      <c r="BX215" s="16">
        <v>1</v>
      </c>
      <c r="BY215" s="16">
        <v>0</v>
      </c>
      <c r="BZ215" s="16">
        <v>7</v>
      </c>
      <c r="CA215" s="16">
        <v>4</v>
      </c>
      <c r="CB215" s="16">
        <v>4</v>
      </c>
      <c r="CC215" s="18">
        <v>0</v>
      </c>
      <c r="CD215" s="18">
        <v>0</v>
      </c>
      <c r="CE215" s="18">
        <v>0</v>
      </c>
      <c r="CF215" s="18">
        <v>3</v>
      </c>
      <c r="CG215" s="18">
        <v>3</v>
      </c>
      <c r="CH215" s="18">
        <v>3</v>
      </c>
      <c r="CI215" s="18">
        <v>0</v>
      </c>
      <c r="CJ215" s="18">
        <v>0</v>
      </c>
      <c r="CK215" s="18">
        <v>0</v>
      </c>
      <c r="CL215" s="18">
        <v>0</v>
      </c>
      <c r="CM215" s="18">
        <v>0</v>
      </c>
      <c r="CN215" s="18">
        <v>1</v>
      </c>
      <c r="CO215" s="18">
        <v>0</v>
      </c>
      <c r="CP215" s="18">
        <v>7</v>
      </c>
      <c r="CQ215" s="18">
        <v>0</v>
      </c>
      <c r="CR215" s="18">
        <v>5</v>
      </c>
      <c r="CS215">
        <f t="shared" si="39"/>
        <v>4</v>
      </c>
      <c r="CT215">
        <f t="shared" si="40"/>
        <v>4</v>
      </c>
      <c r="CU215">
        <f t="shared" si="41"/>
        <v>6</v>
      </c>
      <c r="CV215">
        <f t="shared" si="42"/>
        <v>14</v>
      </c>
      <c r="CW215">
        <v>0</v>
      </c>
      <c r="CX215">
        <v>0</v>
      </c>
      <c r="CY215">
        <v>2</v>
      </c>
      <c r="CZ215" t="b">
        <v>1</v>
      </c>
    </row>
    <row r="216" spans="1:104" x14ac:dyDescent="0.35">
      <c r="A216" s="10">
        <v>215</v>
      </c>
      <c r="B216" t="s">
        <v>436</v>
      </c>
      <c r="C216" s="1">
        <v>17393</v>
      </c>
      <c r="D216" s="9">
        <f t="shared" si="47"/>
        <v>72</v>
      </c>
      <c r="E216" s="9">
        <f t="shared" si="43"/>
        <v>3</v>
      </c>
      <c r="F216" s="1">
        <v>43719</v>
      </c>
      <c r="G216" s="3">
        <v>43782</v>
      </c>
      <c r="H216" s="12">
        <f t="shared" si="44"/>
        <v>2.0666666666666664</v>
      </c>
      <c r="I216">
        <v>2</v>
      </c>
      <c r="J216">
        <v>1</v>
      </c>
      <c r="K216">
        <f t="shared" si="36"/>
        <v>6</v>
      </c>
      <c r="L216" t="b">
        <v>0</v>
      </c>
      <c r="M216" t="b">
        <v>0</v>
      </c>
      <c r="N216" t="b">
        <v>0</v>
      </c>
      <c r="O216" t="b">
        <v>0</v>
      </c>
      <c r="P216" t="b">
        <v>0</v>
      </c>
      <c r="Q216" t="b">
        <v>0</v>
      </c>
      <c r="R216" t="b">
        <v>0</v>
      </c>
      <c r="S216" t="b">
        <v>1</v>
      </c>
      <c r="T216" t="b">
        <v>0</v>
      </c>
      <c r="U216" t="s">
        <v>46</v>
      </c>
      <c r="V216" t="s">
        <v>208</v>
      </c>
      <c r="W216" t="s">
        <v>43</v>
      </c>
      <c r="X216" t="s">
        <v>59</v>
      </c>
      <c r="Y216" t="s">
        <v>48</v>
      </c>
      <c r="Z216" t="s">
        <v>277</v>
      </c>
      <c r="AC216" s="11" t="str">
        <f>IF(OR(INDEX(U216='ICD-codes-stroke'!$A$1:$A$20,)),"1",IF(OR(INDEX(U216='ICD-codes-stroke'!$A$22:$A$35,)),"2",IF(OR(INDEX(U216='ICD-codes-stroke'!$A$37:$A$64,)),"3","")))</f>
        <v>3</v>
      </c>
      <c r="AD216" s="1" t="str">
        <f>IF(COUNTIF(U216:AB216,"*"&amp;'ICD codes-diseases'!$A$15&amp;"*"),"YES",IF(COUNTIF(U216:AB216,"*"&amp;'ICD codes-diseases'!$A$16&amp;"*"),"YES",IF(COUNTIF(U216:AB216,"*"&amp;'ICD codes-diseases'!$A$17&amp;"*"),"YES",IF(COUNTIF(U216:AB216,"*"&amp;'ICD codes-diseases'!$A$18&amp;"*"),"YES",IF(COUNTIF(U216:AB216,"*"&amp;'ICD codes-diseases'!$A$19&amp;"*"),"YES",IF(COUNTIF(U216:AB216,"*"&amp;'ICD codes-diseases'!$A$20&amp;"*"),"YES",IF(COUNTIF(U216:AB216,"*"&amp;'ICD codes-diseases'!$A$21&amp;"*"),"YES",IF(COUNTIF(U216:AB216,"*"&amp;'ICD codes-diseases'!$A$22&amp;"*"),"YES",IF(COUNTIF(U216:AB216,"*"&amp;'ICD codes-diseases'!$A$23&amp;"*"),"YES",IF(COUNTIF(U216:AB216,"*"&amp;'ICD codes-diseases'!$A$24&amp;"*"),"YES",IF(COUNTIF(U216:AB216,"*"&amp;'ICD codes-diseases'!$A$25&amp;"*"),"YES",IF(COUNTIF(U216:AB216,"*"&amp;'ICD codes-diseases'!$A$26&amp;"*"),"YES",IF(COUNTIF(U216:AB216,"*"&amp;'ICD codes-diseases'!$A$27&amp;"*"),"YES",IF(COUNTIF(U216:AB216,"*"&amp;'ICD codes-diseases'!$A$28&amp;"*"),"YES",IF(COUNTIF(U216:AB216,"*"&amp;'ICD codes-diseases'!$A$29&amp;"*"),"YES",IF(COUNTIF(U216:AB216,"*"&amp;'ICD codes-diseases'!$A$30&amp;"*"),"YES","NO"))))))))))))))))</f>
        <v>NO</v>
      </c>
      <c r="AE216" s="1" t="str">
        <f>IF(COUNTIF(U216:AB216,"*"&amp;'ICD codes-diseases'!$A$92&amp;"*"),"YES","NO")</f>
        <v>YES</v>
      </c>
      <c r="AF216" s="10" t="str">
        <f>IF(COUNTIF(U216:AB216,"*"&amp;'ICD codes-diseases'!$A$34&amp;"*"),"YES",IF(COUNTIF(U216:AB216,"*"&amp;'ICD codes-diseases'!$A$35&amp;"*"),"YES",IF(COUNTIF(U216:AB216,"*"&amp;'ICD codes-diseases'!$A$36&amp;"*"),"YES",IF(COUNTIF(U216:AB216,"*"&amp;'ICD codes-diseases'!$A$37&amp;"*"),"YES",IF(COUNTIF(U216:AB216,"*"&amp;'ICD codes-diseases'!$A$38&amp;"*"),"YES",IF(COUNTIF(U216:AB216,"*"&amp;'ICD codes-diseases'!$A$39&amp;"*"),"YES","NO"))))))</f>
        <v>NO</v>
      </c>
      <c r="AG216" s="1" t="str">
        <f>IF(COUNTIF(U216:AB216,'ICD codes-diseases'!$A$113),"YES","NO")</f>
        <v>NO</v>
      </c>
      <c r="AH216" s="1" t="str">
        <f>IF(COUNTIF(U216:AB216,"*"&amp;'ICD codes-diseases'!$A$96&amp;"*"),"YES",IF(COUNTIF(U216:AB216,"*"&amp;'ICD codes-diseases'!$A$97&amp;"*"),"YES",IF(COUNTIF(U216:AB216,"*"&amp;'ICD codes-diseases'!$A$98&amp;"*"),"YES",IF(COUNTIF(U216:AB216,"*"&amp;'ICD codes-diseases'!$A$99&amp;"*"),"YES",IF(COUNTIF(U216:AB216,"*"&amp;'ICD codes-diseases'!$A$100&amp;"*"),"YES",IF(COUNTIF(U216:AB216,"*"&amp;'ICD codes-diseases'!$A$101&amp;"*"),"YES",IF(COUNTIF(U216:AB216,"*"&amp;'ICD codes-diseases'!$A$102&amp;"*"),"YES",IF(COUNTIF(U216:AB216,"*"&amp;'ICD codes-diseases'!$A$103&amp;"*"),"YES","NO"))))))))</f>
        <v>NO</v>
      </c>
      <c r="AI216" s="1" t="str">
        <f>IF(COUNTIF(U216:AB216,"*"&amp;'ICD codes-diseases'!$A$116&amp;"*"),"YES",IF(COUNTIF(U216:AB216,"*"&amp;'ICD codes-diseases'!$A$117&amp;"*"),"YES","NO"))</f>
        <v>NO</v>
      </c>
      <c r="AJ216" s="1" t="str">
        <f>IF(COUNTIF(U216:AB216,"*"&amp;'ICD codes-diseases'!$A$206&amp;"*"),"YES","NO")</f>
        <v>NO</v>
      </c>
      <c r="AK216" s="1" t="str">
        <f>IF(COUNTIF(U216:AB216,"*"&amp;'ICD codes-diseases'!$A$217&amp;"*"),"YES","NO")</f>
        <v>NO</v>
      </c>
      <c r="AL216" s="1" t="str">
        <f>IF(COUNTIF(U216:AB216,"*"&amp;'ICD codes-diseases'!$A$216&amp;"*"),"YES","NO")</f>
        <v>YES</v>
      </c>
      <c r="AM216" s="1" t="str">
        <f>IF(COUNTIF(U216:AB216,"*"&amp;'ICD codes-diseases'!$A$73&amp;"*"),"YES",IF(COUNTIF(U216:AB216,"*"&amp;'ICD codes-diseases'!$A$74&amp;"*"),"YES",IF(COUNTIF(U216:AB216,"*"&amp;'ICD codes-diseases'!$A$75&amp;"*"),"YES","NO")))</f>
        <v>YES</v>
      </c>
      <c r="AN216" s="1" t="str">
        <f>IF(COUNTIF(U216:AB216,"*"&amp;'ICD codes-diseases'!$A$76&amp;"*"),"YES",IF(COUNTIF(U216:AB216,"*"&amp;'ICD codes-diseases'!$A$77&amp;"*"),"YES",IF(COUNTIF(U216:AB216,"*"&amp;'ICD codes-diseases'!$A$78&amp;"*"),"YES","NO")))</f>
        <v>NO</v>
      </c>
      <c r="AO216" s="1" t="str">
        <f>IF(COUNTIF(U216:AB216,"*"&amp;'ICD codes-diseases'!$A$209&amp;"*"),"YES",IF(COUNTIF(U216:AB216,"*"&amp;'ICD codes-diseases'!$A$212&amp;"*"),"YES","NO"))</f>
        <v>NO</v>
      </c>
      <c r="AP216" s="1" t="str">
        <f>IF(COUNTIF(U216:AB216,"*"&amp;'ICD codes-diseases'!$A$47&amp;"*"),"YES",IF(COUNTIF(U216:AB216,"*"&amp;'ICD codes-diseases'!$A$48&amp;"*"),"YES",IF(COUNTIF(U216:AB216,"*"&amp;'ICD codes-diseases'!$A$49&amp;"*"),"YES",IF(COUNTIF(U216:AB216,"*"&amp;'ICD codes-diseases'!$A$50&amp;"*"),"YES",IF(COUNTIF(U216:AB216,"*"&amp;'ICD codes-diseases'!$A$52&amp;"*"),"YES",IF(COUNTIF(U216:AB216,"*"&amp;'ICD codes-diseases'!$A$53&amp;"*"),"YES",IF(COUNTIF(U216:AB216,"*"&amp;'ICD codes-diseases'!$A$54&amp;"*"),"YES",IF(COUNTIF(U216:AB216,"*"&amp;'ICD codes-diseases'!$A$55&amp;"*"),"YES",IF(COUNTIF(U216:AB216,"*"&amp;'ICD codes-diseases'!$A$56&amp;"*"),"YES",IF(COUNTIF(U216:AB216,"*"&amp;'ICD codes-diseases'!$A$57&amp;"*"),"YES",IF(COUNTIF(U216:AB216,"*"&amp;'ICD codes-diseases'!$A$58&amp;"*"),"YES",IF(COUNTIF(U216:AB216,"*"&amp;'ICD codes-diseases'!$A$60&amp;"*"),"YES",IF(COUNTIF(U216:AB216,"*"&amp;'ICD codes-diseases'!$A$61&amp;"*"),"YES","NO")))))))))))))</f>
        <v>NO</v>
      </c>
      <c r="AQ216" s="10" t="b">
        <f t="shared" si="37"/>
        <v>0</v>
      </c>
      <c r="AR216">
        <v>5</v>
      </c>
      <c r="AS216">
        <v>5</v>
      </c>
      <c r="AT216">
        <v>5</v>
      </c>
      <c r="AU216">
        <v>5</v>
      </c>
      <c r="AV216" t="b">
        <f t="shared" si="38"/>
        <v>1</v>
      </c>
      <c r="AW216">
        <v>1</v>
      </c>
      <c r="AX216">
        <v>107</v>
      </c>
      <c r="AY216">
        <v>95</v>
      </c>
      <c r="AZ216">
        <v>3</v>
      </c>
      <c r="BA216">
        <v>0</v>
      </c>
      <c r="BB216">
        <v>1</v>
      </c>
      <c r="BC216">
        <v>0</v>
      </c>
      <c r="BD216">
        <v>1</v>
      </c>
      <c r="BE216">
        <f t="shared" si="45"/>
        <v>2</v>
      </c>
      <c r="BF216" t="s">
        <v>37</v>
      </c>
      <c r="BG216" t="s">
        <v>38</v>
      </c>
      <c r="BH216">
        <f t="shared" si="46"/>
        <v>2</v>
      </c>
      <c r="BI216" t="s">
        <v>37</v>
      </c>
      <c r="BJ216" t="s">
        <v>38</v>
      </c>
      <c r="BK216" t="s">
        <v>37</v>
      </c>
      <c r="BL216" t="b">
        <v>1</v>
      </c>
      <c r="BM216" s="16">
        <v>4</v>
      </c>
      <c r="BN216" s="16">
        <v>4</v>
      </c>
      <c r="BO216" s="16">
        <v>4</v>
      </c>
      <c r="BP216" s="16">
        <v>4</v>
      </c>
      <c r="BQ216" s="16">
        <v>4</v>
      </c>
      <c r="BR216" s="16">
        <v>4</v>
      </c>
      <c r="BS216" s="16">
        <v>4</v>
      </c>
      <c r="BT216" s="16">
        <v>4</v>
      </c>
      <c r="BU216" s="16">
        <v>4</v>
      </c>
      <c r="BV216" s="16">
        <v>4</v>
      </c>
      <c r="BW216" s="16">
        <v>4</v>
      </c>
      <c r="BX216" s="16">
        <v>4</v>
      </c>
      <c r="BY216" s="16">
        <v>4</v>
      </c>
      <c r="BZ216" s="16">
        <v>4</v>
      </c>
      <c r="CA216" s="16">
        <v>4</v>
      </c>
      <c r="CB216" s="16">
        <v>4</v>
      </c>
      <c r="CC216" s="18">
        <v>4</v>
      </c>
      <c r="CD216" s="18">
        <v>4</v>
      </c>
      <c r="CE216" s="18">
        <v>4</v>
      </c>
      <c r="CF216" s="18">
        <v>4</v>
      </c>
      <c r="CG216" s="18">
        <v>4</v>
      </c>
      <c r="CH216" s="18">
        <v>4</v>
      </c>
      <c r="CI216" s="18">
        <v>4</v>
      </c>
      <c r="CJ216" s="18">
        <v>4</v>
      </c>
      <c r="CK216" s="18">
        <v>4</v>
      </c>
      <c r="CL216" s="18">
        <v>4</v>
      </c>
      <c r="CM216" s="18">
        <v>4</v>
      </c>
      <c r="CN216" s="18">
        <v>4</v>
      </c>
      <c r="CO216" s="18">
        <v>4</v>
      </c>
      <c r="CP216" s="18">
        <v>4</v>
      </c>
      <c r="CQ216" s="18">
        <v>4</v>
      </c>
      <c r="CR216" s="18">
        <v>4</v>
      </c>
      <c r="CS216">
        <f t="shared" si="39"/>
        <v>0</v>
      </c>
      <c r="CT216">
        <f t="shared" si="40"/>
        <v>32</v>
      </c>
      <c r="CU216">
        <f t="shared" si="41"/>
        <v>0</v>
      </c>
      <c r="CV216">
        <f t="shared" si="42"/>
        <v>32</v>
      </c>
      <c r="CW216">
        <v>2</v>
      </c>
      <c r="CX216">
        <v>2</v>
      </c>
      <c r="CY216">
        <v>0</v>
      </c>
      <c r="CZ216" t="b">
        <v>1</v>
      </c>
    </row>
    <row r="217" spans="1:104" x14ac:dyDescent="0.35">
      <c r="A217" s="10">
        <v>216</v>
      </c>
      <c r="B217" t="s">
        <v>436</v>
      </c>
      <c r="C217" s="1">
        <v>35634</v>
      </c>
      <c r="D217" s="9">
        <f t="shared" si="47"/>
        <v>22</v>
      </c>
      <c r="E217" s="9">
        <f t="shared" si="43"/>
        <v>0</v>
      </c>
      <c r="F217" s="1">
        <v>43752</v>
      </c>
      <c r="G217" s="3">
        <v>43782</v>
      </c>
      <c r="H217" s="12">
        <f t="shared" si="44"/>
        <v>0.96666666666666679</v>
      </c>
      <c r="I217">
        <v>4</v>
      </c>
      <c r="J217">
        <v>2</v>
      </c>
      <c r="K217">
        <f t="shared" si="36"/>
        <v>4</v>
      </c>
      <c r="L217" t="b">
        <v>0</v>
      </c>
      <c r="M217" t="b">
        <v>0</v>
      </c>
      <c r="N217" t="b">
        <v>0</v>
      </c>
      <c r="O217" t="b">
        <v>0</v>
      </c>
      <c r="P217" t="b">
        <v>0</v>
      </c>
      <c r="Q217" t="b">
        <v>1</v>
      </c>
      <c r="R217" t="b">
        <v>0</v>
      </c>
      <c r="S217" t="b">
        <v>0</v>
      </c>
      <c r="T217" t="b">
        <v>0</v>
      </c>
      <c r="U217" t="s">
        <v>41</v>
      </c>
      <c r="V217" t="s">
        <v>51</v>
      </c>
      <c r="W217" t="s">
        <v>118</v>
      </c>
      <c r="AC217" s="11" t="str">
        <f>IF(OR(INDEX(U217='ICD-codes-stroke'!$A$1:$A$20,)),"1",IF(OR(INDEX(U217='ICD-codes-stroke'!$A$22:$A$35,)),"2",IF(OR(INDEX(U217='ICD-codes-stroke'!$A$37:$A$64,)),"3","")))</f>
        <v>3</v>
      </c>
      <c r="AD217" s="1" t="str">
        <f>IF(COUNTIF(U217:AB217,"*"&amp;'ICD codes-diseases'!$A$15&amp;"*"),"YES",IF(COUNTIF(U217:AB217,"*"&amp;'ICD codes-diseases'!$A$16&amp;"*"),"YES",IF(COUNTIF(U217:AB217,"*"&amp;'ICD codes-diseases'!$A$17&amp;"*"),"YES",IF(COUNTIF(U217:AB217,"*"&amp;'ICD codes-diseases'!$A$18&amp;"*"),"YES",IF(COUNTIF(U217:AB217,"*"&amp;'ICD codes-diseases'!$A$19&amp;"*"),"YES",IF(COUNTIF(U217:AB217,"*"&amp;'ICD codes-diseases'!$A$20&amp;"*"),"YES",IF(COUNTIF(U217:AB217,"*"&amp;'ICD codes-diseases'!$A$21&amp;"*"),"YES",IF(COUNTIF(U217:AB217,"*"&amp;'ICD codes-diseases'!$A$22&amp;"*"),"YES",IF(COUNTIF(U217:AB217,"*"&amp;'ICD codes-diseases'!$A$23&amp;"*"),"YES",IF(COUNTIF(U217:AB217,"*"&amp;'ICD codes-diseases'!$A$24&amp;"*"),"YES",IF(COUNTIF(U217:AB217,"*"&amp;'ICD codes-diseases'!$A$25&amp;"*"),"YES",IF(COUNTIF(U217:AB217,"*"&amp;'ICD codes-diseases'!$A$26&amp;"*"),"YES",IF(COUNTIF(U217:AB217,"*"&amp;'ICD codes-diseases'!$A$27&amp;"*"),"YES",IF(COUNTIF(U217:AB217,"*"&amp;'ICD codes-diseases'!$A$28&amp;"*"),"YES",IF(COUNTIF(U217:AB217,"*"&amp;'ICD codes-diseases'!$A$29&amp;"*"),"YES",IF(COUNTIF(U217:AB217,"*"&amp;'ICD codes-diseases'!$A$30&amp;"*"),"YES","NO"))))))))))))))))</f>
        <v>NO</v>
      </c>
      <c r="AE217" s="1" t="str">
        <f>IF(COUNTIF(U217:AB217,"*"&amp;'ICD codes-diseases'!$A$92&amp;"*"),"YES","NO")</f>
        <v>NO</v>
      </c>
      <c r="AF217" s="10" t="str">
        <f>IF(COUNTIF(U217:AB217,"*"&amp;'ICD codes-diseases'!$A$34&amp;"*"),"YES",IF(COUNTIF(U217:AB217,"*"&amp;'ICD codes-diseases'!$A$35&amp;"*"),"YES",IF(COUNTIF(U217:AB217,"*"&amp;'ICD codes-diseases'!$A$36&amp;"*"),"YES",IF(COUNTIF(U217:AB217,"*"&amp;'ICD codes-diseases'!$A$37&amp;"*"),"YES",IF(COUNTIF(U217:AB217,"*"&amp;'ICD codes-diseases'!$A$38&amp;"*"),"YES",IF(COUNTIF(U217:AB217,"*"&amp;'ICD codes-diseases'!$A$39&amp;"*"),"YES","NO"))))))</f>
        <v>NO</v>
      </c>
      <c r="AG217" s="1" t="str">
        <f>IF(COUNTIF(U217:AB217,'ICD codes-diseases'!$A$113),"YES","NO")</f>
        <v>NO</v>
      </c>
      <c r="AH217" s="1" t="str">
        <f>IF(COUNTIF(U217:AB217,"*"&amp;'ICD codes-diseases'!$A$96&amp;"*"),"YES",IF(COUNTIF(U217:AB217,"*"&amp;'ICD codes-diseases'!$A$97&amp;"*"),"YES",IF(COUNTIF(U217:AB217,"*"&amp;'ICD codes-diseases'!$A$98&amp;"*"),"YES",IF(COUNTIF(U217:AB217,"*"&amp;'ICD codes-diseases'!$A$99&amp;"*"),"YES",IF(COUNTIF(U217:AB217,"*"&amp;'ICD codes-diseases'!$A$100&amp;"*"),"YES",IF(COUNTIF(U217:AB217,"*"&amp;'ICD codes-diseases'!$A$101&amp;"*"),"YES",IF(COUNTIF(U217:AB217,"*"&amp;'ICD codes-diseases'!$A$102&amp;"*"),"YES",IF(COUNTIF(U217:AB217,"*"&amp;'ICD codes-diseases'!$A$103&amp;"*"),"YES","NO"))))))))</f>
        <v>NO</v>
      </c>
      <c r="AI217" s="1" t="str">
        <f>IF(COUNTIF(U217:AB217,"*"&amp;'ICD codes-diseases'!$A$116&amp;"*"),"YES",IF(COUNTIF(U217:AB217,"*"&amp;'ICD codes-diseases'!$A$117&amp;"*"),"YES","NO"))</f>
        <v>NO</v>
      </c>
      <c r="AJ217" s="1" t="str">
        <f>IF(COUNTIF(U217:AB217,"*"&amp;'ICD codes-diseases'!$A$206&amp;"*"),"YES","NO")</f>
        <v>NO</v>
      </c>
      <c r="AK217" s="1" t="str">
        <f>IF(COUNTIF(U217:AB217,"*"&amp;'ICD codes-diseases'!$A$217&amp;"*"),"YES","NO")</f>
        <v>NO</v>
      </c>
      <c r="AL217" s="1" t="str">
        <f>IF(COUNTIF(U217:AB217,"*"&amp;'ICD codes-diseases'!$A$216&amp;"*"),"YES","NO")</f>
        <v>NO</v>
      </c>
      <c r="AM217" s="1" t="str">
        <f>IF(COUNTIF(U217:AB217,"*"&amp;'ICD codes-diseases'!$A$73&amp;"*"),"YES",IF(COUNTIF(U217:AB217,"*"&amp;'ICD codes-diseases'!$A$74&amp;"*"),"YES",IF(COUNTIF(U217:AB217,"*"&amp;'ICD codes-diseases'!$A$75&amp;"*"),"YES","NO")))</f>
        <v>YES</v>
      </c>
      <c r="AN217" s="1" t="str">
        <f>IF(COUNTIF(U217:AB217,"*"&amp;'ICD codes-diseases'!$A$76&amp;"*"),"YES",IF(COUNTIF(U217:AB217,"*"&amp;'ICD codes-diseases'!$A$77&amp;"*"),"YES",IF(COUNTIF(U217:AB217,"*"&amp;'ICD codes-diseases'!$A$78&amp;"*"),"YES","NO")))</f>
        <v>NO</v>
      </c>
      <c r="AO217" s="1" t="str">
        <f>IF(COUNTIF(U217:AB217,"*"&amp;'ICD codes-diseases'!$A$209&amp;"*"),"YES",IF(COUNTIF(U217:AB217,"*"&amp;'ICD codes-diseases'!$A$212&amp;"*"),"YES","NO"))</f>
        <v>NO</v>
      </c>
      <c r="AP217" s="1" t="str">
        <f>IF(COUNTIF(U217:AB217,"*"&amp;'ICD codes-diseases'!$A$47&amp;"*"),"YES",IF(COUNTIF(U217:AB217,"*"&amp;'ICD codes-diseases'!$A$48&amp;"*"),"YES",IF(COUNTIF(U217:AB217,"*"&amp;'ICD codes-diseases'!$A$49&amp;"*"),"YES",IF(COUNTIF(U217:AB217,"*"&amp;'ICD codes-diseases'!$A$50&amp;"*"),"YES",IF(COUNTIF(U217:AB217,"*"&amp;'ICD codes-diseases'!$A$52&amp;"*"),"YES",IF(COUNTIF(U217:AB217,"*"&amp;'ICD codes-diseases'!$A$53&amp;"*"),"YES",IF(COUNTIF(U217:AB217,"*"&amp;'ICD codes-diseases'!$A$54&amp;"*"),"YES",IF(COUNTIF(U217:AB217,"*"&amp;'ICD codes-diseases'!$A$55&amp;"*"),"YES",IF(COUNTIF(U217:AB217,"*"&amp;'ICD codes-diseases'!$A$56&amp;"*"),"YES",IF(COUNTIF(U217:AB217,"*"&amp;'ICD codes-diseases'!$A$57&amp;"*"),"YES",IF(COUNTIF(U217:AB217,"*"&amp;'ICD codes-diseases'!$A$58&amp;"*"),"YES",IF(COUNTIF(U217:AB217,"*"&amp;'ICD codes-diseases'!$A$60&amp;"*"),"YES",IF(COUNTIF(U217:AB217,"*"&amp;'ICD codes-diseases'!$A$61&amp;"*"),"YES","NO")))))))))))))</f>
        <v>YES</v>
      </c>
      <c r="AQ217" s="10" t="b">
        <f t="shared" si="37"/>
        <v>1</v>
      </c>
      <c r="AR217">
        <v>0</v>
      </c>
      <c r="AS217">
        <v>5</v>
      </c>
      <c r="AT217">
        <v>5</v>
      </c>
      <c r="AU217">
        <v>5</v>
      </c>
      <c r="AV217" t="b">
        <f t="shared" si="38"/>
        <v>1</v>
      </c>
      <c r="AW217">
        <v>1</v>
      </c>
      <c r="AX217">
        <v>110</v>
      </c>
      <c r="AY217">
        <v>100</v>
      </c>
      <c r="AZ217">
        <v>0</v>
      </c>
      <c r="BA217">
        <v>1</v>
      </c>
      <c r="BB217">
        <v>5</v>
      </c>
      <c r="BC217">
        <v>0</v>
      </c>
      <c r="BD217">
        <v>1</v>
      </c>
      <c r="BE217">
        <f t="shared" si="45"/>
        <v>2</v>
      </c>
      <c r="BF217" t="s">
        <v>37</v>
      </c>
      <c r="BG217" t="s">
        <v>38</v>
      </c>
      <c r="BH217">
        <f t="shared" si="46"/>
        <v>0</v>
      </c>
      <c r="BI217" t="s">
        <v>37</v>
      </c>
      <c r="BJ217" t="s">
        <v>37</v>
      </c>
      <c r="BK217" t="s">
        <v>37</v>
      </c>
      <c r="BL217" t="b">
        <v>0</v>
      </c>
      <c r="BM217" s="16">
        <v>0</v>
      </c>
      <c r="BN217" s="16">
        <v>0</v>
      </c>
      <c r="BO217" s="16">
        <v>0</v>
      </c>
      <c r="BP217" s="16">
        <v>0</v>
      </c>
      <c r="BQ217" s="16">
        <v>0</v>
      </c>
      <c r="BR217" s="16">
        <v>0</v>
      </c>
      <c r="BS217" s="16">
        <v>0</v>
      </c>
      <c r="BT217" s="16">
        <v>0</v>
      </c>
      <c r="BU217" s="16">
        <v>0</v>
      </c>
      <c r="BV217" s="16">
        <v>0</v>
      </c>
      <c r="BW217" s="16">
        <v>0</v>
      </c>
      <c r="BX217" s="16">
        <v>0</v>
      </c>
      <c r="BY217" s="16">
        <v>0</v>
      </c>
      <c r="BZ217" s="16">
        <v>0</v>
      </c>
      <c r="CA217" s="16">
        <v>0</v>
      </c>
      <c r="CB217" s="16">
        <v>0</v>
      </c>
      <c r="CC217" s="18">
        <v>0</v>
      </c>
      <c r="CD217" s="18">
        <v>0</v>
      </c>
      <c r="CE217" s="18">
        <v>0</v>
      </c>
      <c r="CF217" s="18">
        <v>0</v>
      </c>
      <c r="CG217" s="18">
        <v>0</v>
      </c>
      <c r="CH217" s="18">
        <v>0</v>
      </c>
      <c r="CI217" s="18">
        <v>0</v>
      </c>
      <c r="CJ217" s="18">
        <v>0</v>
      </c>
      <c r="CK217" s="18">
        <v>0</v>
      </c>
      <c r="CL217" s="18">
        <v>0</v>
      </c>
      <c r="CM217" s="18">
        <v>0</v>
      </c>
      <c r="CN217" s="18">
        <v>0</v>
      </c>
      <c r="CO217" s="18">
        <v>0</v>
      </c>
      <c r="CP217" s="18">
        <v>0</v>
      </c>
      <c r="CQ217" s="18">
        <v>0</v>
      </c>
      <c r="CR217" s="18">
        <v>0</v>
      </c>
      <c r="CS217">
        <f t="shared" si="39"/>
        <v>0</v>
      </c>
      <c r="CT217">
        <f t="shared" si="40"/>
        <v>0</v>
      </c>
      <c r="CU217">
        <f t="shared" si="41"/>
        <v>0</v>
      </c>
      <c r="CV217">
        <f t="shared" si="42"/>
        <v>0</v>
      </c>
      <c r="CW217">
        <v>0</v>
      </c>
      <c r="CX217">
        <v>0</v>
      </c>
      <c r="CY217">
        <v>4</v>
      </c>
      <c r="CZ217" t="b">
        <v>1</v>
      </c>
    </row>
    <row r="218" spans="1:104" x14ac:dyDescent="0.35">
      <c r="A218" s="10">
        <v>217</v>
      </c>
      <c r="B218" t="s">
        <v>436</v>
      </c>
      <c r="C218" s="1">
        <v>27391</v>
      </c>
      <c r="D218" s="9">
        <f t="shared" si="47"/>
        <v>44</v>
      </c>
      <c r="E218" s="9">
        <f t="shared" si="43"/>
        <v>1</v>
      </c>
      <c r="F218" s="1">
        <v>43654</v>
      </c>
      <c r="G218" s="3">
        <v>43787</v>
      </c>
      <c r="H218" s="12">
        <f t="shared" si="44"/>
        <v>4.333333333333333</v>
      </c>
      <c r="I218">
        <v>4</v>
      </c>
      <c r="J218">
        <v>0</v>
      </c>
      <c r="K218">
        <f t="shared" si="36"/>
        <v>1</v>
      </c>
      <c r="L218" t="b">
        <v>1</v>
      </c>
      <c r="M218" t="b">
        <v>0</v>
      </c>
      <c r="N218" t="b">
        <v>0</v>
      </c>
      <c r="O218" t="b">
        <v>0</v>
      </c>
      <c r="P218" t="b">
        <v>0</v>
      </c>
      <c r="Q218" t="b">
        <v>0</v>
      </c>
      <c r="R218" t="b">
        <v>0</v>
      </c>
      <c r="S218" t="b">
        <v>0</v>
      </c>
      <c r="T218" t="b">
        <v>0</v>
      </c>
      <c r="U218" t="s">
        <v>100</v>
      </c>
      <c r="V218" t="s">
        <v>113</v>
      </c>
      <c r="W218" t="s">
        <v>48</v>
      </c>
      <c r="X218" t="s">
        <v>167</v>
      </c>
      <c r="Y218" t="s">
        <v>54</v>
      </c>
      <c r="AC218" s="11" t="str">
        <f>IF(OR(INDEX(U218='ICD-codes-stroke'!$A$1:$A$20,)),"1",IF(OR(INDEX(U218='ICD-codes-stroke'!$A$22:$A$35,)),"2",IF(OR(INDEX(U218='ICD-codes-stroke'!$A$37:$A$64,)),"3","")))</f>
        <v>2</v>
      </c>
      <c r="AD218" s="1" t="str">
        <f>IF(COUNTIF(U218:AB218,"*"&amp;'ICD codes-diseases'!$A$15&amp;"*"),"YES",IF(COUNTIF(U218:AB218,"*"&amp;'ICD codes-diseases'!$A$16&amp;"*"),"YES",IF(COUNTIF(U218:AB218,"*"&amp;'ICD codes-diseases'!$A$17&amp;"*"),"YES",IF(COUNTIF(U218:AB218,"*"&amp;'ICD codes-diseases'!$A$18&amp;"*"),"YES",IF(COUNTIF(U218:AB218,"*"&amp;'ICD codes-diseases'!$A$19&amp;"*"),"YES",IF(COUNTIF(U218:AB218,"*"&amp;'ICD codes-diseases'!$A$20&amp;"*"),"YES",IF(COUNTIF(U218:AB218,"*"&amp;'ICD codes-diseases'!$A$21&amp;"*"),"YES",IF(COUNTIF(U218:AB218,"*"&amp;'ICD codes-diseases'!$A$22&amp;"*"),"YES",IF(COUNTIF(U218:AB218,"*"&amp;'ICD codes-diseases'!$A$23&amp;"*"),"YES",IF(COUNTIF(U218:AB218,"*"&amp;'ICD codes-diseases'!$A$24&amp;"*"),"YES",IF(COUNTIF(U218:AB218,"*"&amp;'ICD codes-diseases'!$A$25&amp;"*"),"YES",IF(COUNTIF(U218:AB218,"*"&amp;'ICD codes-diseases'!$A$26&amp;"*"),"YES",IF(COUNTIF(U218:AB218,"*"&amp;'ICD codes-diseases'!$A$27&amp;"*"),"YES",IF(COUNTIF(U218:AB218,"*"&amp;'ICD codes-diseases'!$A$28&amp;"*"),"YES",IF(COUNTIF(U218:AB218,"*"&amp;'ICD codes-diseases'!$A$29&amp;"*"),"YES",IF(COUNTIF(U218:AB218,"*"&amp;'ICD codes-diseases'!$A$30&amp;"*"),"YES","NO"))))))))))))))))</f>
        <v>NO</v>
      </c>
      <c r="AE218" s="1" t="str">
        <f>IF(COUNTIF(U218:AB218,"*"&amp;'ICD codes-diseases'!$A$92&amp;"*"),"YES","NO")</f>
        <v>YES</v>
      </c>
      <c r="AF218" s="10" t="str">
        <f>IF(COUNTIF(U218:AB218,"*"&amp;'ICD codes-diseases'!$A$34&amp;"*"),"YES",IF(COUNTIF(U218:AB218,"*"&amp;'ICD codes-diseases'!$A$35&amp;"*"),"YES",IF(COUNTIF(U218:AB218,"*"&amp;'ICD codes-diseases'!$A$36&amp;"*"),"YES",IF(COUNTIF(U218:AB218,"*"&amp;'ICD codes-diseases'!$A$37&amp;"*"),"YES",IF(COUNTIF(U218:AB218,"*"&amp;'ICD codes-diseases'!$A$38&amp;"*"),"YES",IF(COUNTIF(U218:AB218,"*"&amp;'ICD codes-diseases'!$A$39&amp;"*"),"YES","NO"))))))</f>
        <v>NO</v>
      </c>
      <c r="AG218" s="1" t="str">
        <f>IF(COUNTIF(U218:AB218,'ICD codes-diseases'!$A$113),"YES","NO")</f>
        <v>NO</v>
      </c>
      <c r="AH218" s="1" t="str">
        <f>IF(COUNTIF(U218:AB218,"*"&amp;'ICD codes-diseases'!$A$96&amp;"*"),"YES",IF(COUNTIF(U218:AB218,"*"&amp;'ICD codes-diseases'!$A$97&amp;"*"),"YES",IF(COUNTIF(U218:AB218,"*"&amp;'ICD codes-diseases'!$A$98&amp;"*"),"YES",IF(COUNTIF(U218:AB218,"*"&amp;'ICD codes-diseases'!$A$99&amp;"*"),"YES",IF(COUNTIF(U218:AB218,"*"&amp;'ICD codes-diseases'!$A$100&amp;"*"),"YES",IF(COUNTIF(U218:AB218,"*"&amp;'ICD codes-diseases'!$A$101&amp;"*"),"YES",IF(COUNTIF(U218:AB218,"*"&amp;'ICD codes-diseases'!$A$102&amp;"*"),"YES",IF(COUNTIF(U218:AB218,"*"&amp;'ICD codes-diseases'!$A$103&amp;"*"),"YES","NO"))))))))</f>
        <v>NO</v>
      </c>
      <c r="AI218" s="1" t="str">
        <f>IF(COUNTIF(U218:AB218,"*"&amp;'ICD codes-diseases'!$A$116&amp;"*"),"YES",IF(COUNTIF(U218:AB218,"*"&amp;'ICD codes-diseases'!$A$117&amp;"*"),"YES","NO"))</f>
        <v>NO</v>
      </c>
      <c r="AJ218" s="1" t="str">
        <f>IF(COUNTIF(U218:AB218,"*"&amp;'ICD codes-diseases'!$A$206&amp;"*"),"YES","NO")</f>
        <v>NO</v>
      </c>
      <c r="AK218" s="1" t="str">
        <f>IF(COUNTIF(U218:AB218,"*"&amp;'ICD codes-diseases'!$A$217&amp;"*"),"YES","NO")</f>
        <v>NO</v>
      </c>
      <c r="AL218" s="1" t="str">
        <f>IF(COUNTIF(U218:AB218,"*"&amp;'ICD codes-diseases'!$A$216&amp;"*"),"YES","NO")</f>
        <v>NO</v>
      </c>
      <c r="AM218" s="1" t="str">
        <f>IF(COUNTIF(U218:AB218,"*"&amp;'ICD codes-diseases'!$A$73&amp;"*"),"YES",IF(COUNTIF(U218:AB218,"*"&amp;'ICD codes-diseases'!$A$74&amp;"*"),"YES",IF(COUNTIF(U218:AB218,"*"&amp;'ICD codes-diseases'!$A$75&amp;"*"),"YES","NO")))</f>
        <v>NO</v>
      </c>
      <c r="AN218" s="1" t="str">
        <f>IF(COUNTIF(U218:AB218,"*"&amp;'ICD codes-diseases'!$A$76&amp;"*"),"YES",IF(COUNTIF(U218:AB218,"*"&amp;'ICD codes-diseases'!$A$77&amp;"*"),"YES",IF(COUNTIF(U218:AB218,"*"&amp;'ICD codes-diseases'!$A$78&amp;"*"),"YES","NO")))</f>
        <v>YES</v>
      </c>
      <c r="AO218" s="1" t="str">
        <f>IF(COUNTIF(U218:AB218,"*"&amp;'ICD codes-diseases'!$A$209&amp;"*"),"YES",IF(COUNTIF(U218:AB218,"*"&amp;'ICD codes-diseases'!$A$212&amp;"*"),"YES","NO"))</f>
        <v>NO</v>
      </c>
      <c r="AP218" s="1" t="str">
        <f>IF(COUNTIF(U218:AB218,"*"&amp;'ICD codes-diseases'!$A$47&amp;"*"),"YES",IF(COUNTIF(U218:AB218,"*"&amp;'ICD codes-diseases'!$A$48&amp;"*"),"YES",IF(COUNTIF(U218:AB218,"*"&amp;'ICD codes-diseases'!$A$49&amp;"*"),"YES",IF(COUNTIF(U218:AB218,"*"&amp;'ICD codes-diseases'!$A$50&amp;"*"),"YES",IF(COUNTIF(U218:AB218,"*"&amp;'ICD codes-diseases'!$A$52&amp;"*"),"YES",IF(COUNTIF(U218:AB218,"*"&amp;'ICD codes-diseases'!$A$53&amp;"*"),"YES",IF(COUNTIF(U218:AB218,"*"&amp;'ICD codes-diseases'!$A$54&amp;"*"),"YES",IF(COUNTIF(U218:AB218,"*"&amp;'ICD codes-diseases'!$A$55&amp;"*"),"YES",IF(COUNTIF(U218:AB218,"*"&amp;'ICD codes-diseases'!$A$56&amp;"*"),"YES",IF(COUNTIF(U218:AB218,"*"&amp;'ICD codes-diseases'!$A$57&amp;"*"),"YES",IF(COUNTIF(U218:AB218,"*"&amp;'ICD codes-diseases'!$A$58&amp;"*"),"YES",IF(COUNTIF(U218:AB218,"*"&amp;'ICD codes-diseases'!$A$60&amp;"*"),"YES",IF(COUNTIF(U218:AB218,"*"&amp;'ICD codes-diseases'!$A$61&amp;"*"),"YES","NO")))))))))))))</f>
        <v>NO</v>
      </c>
      <c r="AQ218" s="10" t="b">
        <f t="shared" si="37"/>
        <v>1</v>
      </c>
      <c r="AR218">
        <v>0</v>
      </c>
      <c r="AS218">
        <v>5</v>
      </c>
      <c r="AT218">
        <v>5</v>
      </c>
      <c r="AU218">
        <v>5</v>
      </c>
      <c r="AV218" t="b">
        <f t="shared" si="38"/>
        <v>1</v>
      </c>
      <c r="AW218">
        <v>3</v>
      </c>
      <c r="AX218">
        <v>97</v>
      </c>
      <c r="AY218">
        <v>70</v>
      </c>
      <c r="AZ218">
        <v>0</v>
      </c>
      <c r="BA218">
        <v>3</v>
      </c>
      <c r="BB218">
        <v>1</v>
      </c>
      <c r="BC218">
        <v>1</v>
      </c>
      <c r="BD218">
        <v>1</v>
      </c>
      <c r="BE218">
        <f t="shared" si="45"/>
        <v>3</v>
      </c>
      <c r="BF218" t="s">
        <v>38</v>
      </c>
      <c r="BG218" t="s">
        <v>38</v>
      </c>
      <c r="BH218">
        <f t="shared" si="46"/>
        <v>2</v>
      </c>
      <c r="BI218" t="s">
        <v>37</v>
      </c>
      <c r="BJ218" t="s">
        <v>38</v>
      </c>
      <c r="BK218" t="s">
        <v>37</v>
      </c>
      <c r="BL218" t="b">
        <v>0</v>
      </c>
      <c r="BM218" s="16">
        <v>0</v>
      </c>
      <c r="BN218" s="16">
        <v>0</v>
      </c>
      <c r="BO218" s="16">
        <v>0</v>
      </c>
      <c r="BP218" s="16">
        <v>1</v>
      </c>
      <c r="BQ218" s="16">
        <v>0</v>
      </c>
      <c r="BR218" s="16">
        <v>4</v>
      </c>
      <c r="BS218" s="16">
        <v>4</v>
      </c>
      <c r="BT218" s="16">
        <v>8</v>
      </c>
      <c r="BU218" s="16">
        <v>1</v>
      </c>
      <c r="BV218" s="16">
        <v>0</v>
      </c>
      <c r="BW218" s="16">
        <v>0</v>
      </c>
      <c r="BX218" s="16">
        <v>0</v>
      </c>
      <c r="BY218" s="16">
        <v>0</v>
      </c>
      <c r="BZ218" s="16">
        <v>1</v>
      </c>
      <c r="CA218" s="16">
        <v>4</v>
      </c>
      <c r="CB218" s="16">
        <v>8</v>
      </c>
      <c r="CC218" s="18">
        <v>0</v>
      </c>
      <c r="CD218" s="18">
        <v>0</v>
      </c>
      <c r="CE218" s="18">
        <v>0</v>
      </c>
      <c r="CF218" s="18">
        <v>0</v>
      </c>
      <c r="CG218" s="18">
        <v>0</v>
      </c>
      <c r="CH218" s="18">
        <v>1</v>
      </c>
      <c r="CI218" s="18">
        <v>1</v>
      </c>
      <c r="CJ218" s="18">
        <v>8</v>
      </c>
      <c r="CK218" s="18">
        <v>0</v>
      </c>
      <c r="CL218" s="18">
        <v>0</v>
      </c>
      <c r="CM218" s="18">
        <v>0</v>
      </c>
      <c r="CN218" s="18">
        <v>0</v>
      </c>
      <c r="CO218" s="18">
        <v>0</v>
      </c>
      <c r="CP218" s="18">
        <v>0</v>
      </c>
      <c r="CQ218" s="18">
        <v>4</v>
      </c>
      <c r="CR218" s="18">
        <v>8</v>
      </c>
      <c r="CS218">
        <f t="shared" si="39"/>
        <v>5</v>
      </c>
      <c r="CT218">
        <f t="shared" si="40"/>
        <v>4</v>
      </c>
      <c r="CU218">
        <f t="shared" si="41"/>
        <v>0</v>
      </c>
      <c r="CV218">
        <f t="shared" si="42"/>
        <v>9</v>
      </c>
      <c r="CW218">
        <v>0</v>
      </c>
      <c r="CX218">
        <v>0</v>
      </c>
      <c r="CY218">
        <v>2</v>
      </c>
      <c r="CZ218" t="b">
        <v>1</v>
      </c>
    </row>
    <row r="219" spans="1:104" x14ac:dyDescent="0.35">
      <c r="A219" s="10">
        <v>218</v>
      </c>
      <c r="B219" t="s">
        <v>435</v>
      </c>
      <c r="C219" s="1">
        <v>25052</v>
      </c>
      <c r="D219" s="9">
        <f t="shared" si="47"/>
        <v>51</v>
      </c>
      <c r="E219" s="9">
        <f t="shared" si="43"/>
        <v>2</v>
      </c>
      <c r="F219" s="1">
        <v>43580</v>
      </c>
      <c r="G219" s="3">
        <v>43790</v>
      </c>
      <c r="H219" s="12">
        <f t="shared" si="44"/>
        <v>6.8666666666666663</v>
      </c>
      <c r="I219">
        <v>4</v>
      </c>
      <c r="J219">
        <v>2</v>
      </c>
      <c r="K219">
        <f t="shared" si="36"/>
        <v>1</v>
      </c>
      <c r="L219" t="b">
        <v>1</v>
      </c>
      <c r="M219" t="b">
        <v>0</v>
      </c>
      <c r="N219" t="b">
        <v>0</v>
      </c>
      <c r="O219" t="b">
        <v>0</v>
      </c>
      <c r="P219" t="b">
        <v>0</v>
      </c>
      <c r="Q219" t="b">
        <v>0</v>
      </c>
      <c r="R219" t="b">
        <v>0</v>
      </c>
      <c r="S219" t="b">
        <v>0</v>
      </c>
      <c r="T219" t="b">
        <v>0</v>
      </c>
      <c r="U219" t="s">
        <v>49</v>
      </c>
      <c r="V219" t="s">
        <v>43</v>
      </c>
      <c r="W219" t="s">
        <v>48</v>
      </c>
      <c r="X219" t="s">
        <v>98</v>
      </c>
      <c r="Y219" t="s">
        <v>221</v>
      </c>
      <c r="AC219" s="11" t="str">
        <f>IF(OR(INDEX(U219='ICD-codes-stroke'!$A$1:$A$20,)),"1",IF(OR(INDEX(U219='ICD-codes-stroke'!$A$22:$A$35,)),"2",IF(OR(INDEX(U219='ICD-codes-stroke'!$A$37:$A$64,)),"3","")))</f>
        <v>3</v>
      </c>
      <c r="AD219" s="1" t="str">
        <f>IF(COUNTIF(U219:AB219,"*"&amp;'ICD codes-diseases'!$A$15&amp;"*"),"YES",IF(COUNTIF(U219:AB219,"*"&amp;'ICD codes-diseases'!$A$16&amp;"*"),"YES",IF(COUNTIF(U219:AB219,"*"&amp;'ICD codes-diseases'!$A$17&amp;"*"),"YES",IF(COUNTIF(U219:AB219,"*"&amp;'ICD codes-diseases'!$A$18&amp;"*"),"YES",IF(COUNTIF(U219:AB219,"*"&amp;'ICD codes-diseases'!$A$19&amp;"*"),"YES",IF(COUNTIF(U219:AB219,"*"&amp;'ICD codes-diseases'!$A$20&amp;"*"),"YES",IF(COUNTIF(U219:AB219,"*"&amp;'ICD codes-diseases'!$A$21&amp;"*"),"YES",IF(COUNTIF(U219:AB219,"*"&amp;'ICD codes-diseases'!$A$22&amp;"*"),"YES",IF(COUNTIF(U219:AB219,"*"&amp;'ICD codes-diseases'!$A$23&amp;"*"),"YES",IF(COUNTIF(U219:AB219,"*"&amp;'ICD codes-diseases'!$A$24&amp;"*"),"YES",IF(COUNTIF(U219:AB219,"*"&amp;'ICD codes-diseases'!$A$25&amp;"*"),"YES",IF(COUNTIF(U219:AB219,"*"&amp;'ICD codes-diseases'!$A$26&amp;"*"),"YES",IF(COUNTIF(U219:AB219,"*"&amp;'ICD codes-diseases'!$A$27&amp;"*"),"YES",IF(COUNTIF(U219:AB219,"*"&amp;'ICD codes-diseases'!$A$28&amp;"*"),"YES",IF(COUNTIF(U219:AB219,"*"&amp;'ICD codes-diseases'!$A$29&amp;"*"),"YES",IF(COUNTIF(U219:AB219,"*"&amp;'ICD codes-diseases'!$A$30&amp;"*"),"YES","NO"))))))))))))))))</f>
        <v>NO</v>
      </c>
      <c r="AE219" s="1" t="str">
        <f>IF(COUNTIF(U219:AB219,"*"&amp;'ICD codes-diseases'!$A$92&amp;"*"),"YES","NO")</f>
        <v>YES</v>
      </c>
      <c r="AF219" s="10" t="str">
        <f>IF(COUNTIF(U219:AB219,"*"&amp;'ICD codes-diseases'!$A$34&amp;"*"),"YES",IF(COUNTIF(U219:AB219,"*"&amp;'ICD codes-diseases'!$A$35&amp;"*"),"YES",IF(COUNTIF(U219:AB219,"*"&amp;'ICD codes-diseases'!$A$36&amp;"*"),"YES",IF(COUNTIF(U219:AB219,"*"&amp;'ICD codes-diseases'!$A$37&amp;"*"),"YES",IF(COUNTIF(U219:AB219,"*"&amp;'ICD codes-diseases'!$A$38&amp;"*"),"YES",IF(COUNTIF(U219:AB219,"*"&amp;'ICD codes-diseases'!$A$39&amp;"*"),"YES","NO"))))))</f>
        <v>NO</v>
      </c>
      <c r="AG219" s="1" t="str">
        <f>IF(COUNTIF(U219:AB219,'ICD codes-diseases'!$A$113),"YES","NO")</f>
        <v>NO</v>
      </c>
      <c r="AH219" s="1" t="str">
        <f>IF(COUNTIF(U219:AB219,"*"&amp;'ICD codes-diseases'!$A$96&amp;"*"),"YES",IF(COUNTIF(U219:AB219,"*"&amp;'ICD codes-diseases'!$A$97&amp;"*"),"YES",IF(COUNTIF(U219:AB219,"*"&amp;'ICD codes-diseases'!$A$98&amp;"*"),"YES",IF(COUNTIF(U219:AB219,"*"&amp;'ICD codes-diseases'!$A$99&amp;"*"),"YES",IF(COUNTIF(U219:AB219,"*"&amp;'ICD codes-diseases'!$A$100&amp;"*"),"YES",IF(COUNTIF(U219:AB219,"*"&amp;'ICD codes-diseases'!$A$101&amp;"*"),"YES",IF(COUNTIF(U219:AB219,"*"&amp;'ICD codes-diseases'!$A$102&amp;"*"),"YES",IF(COUNTIF(U219:AB219,"*"&amp;'ICD codes-diseases'!$A$103&amp;"*"),"YES","NO"))))))))</f>
        <v>NO</v>
      </c>
      <c r="AI219" s="1" t="str">
        <f>IF(COUNTIF(U219:AB219,"*"&amp;'ICD codes-diseases'!$A$116&amp;"*"),"YES",IF(COUNTIF(U219:AB219,"*"&amp;'ICD codes-diseases'!$A$117&amp;"*"),"YES","NO"))</f>
        <v>NO</v>
      </c>
      <c r="AJ219" s="1" t="str">
        <f>IF(COUNTIF(U219:AB219,"*"&amp;'ICD codes-diseases'!$A$206&amp;"*"),"YES","NO")</f>
        <v>NO</v>
      </c>
      <c r="AK219" s="1" t="str">
        <f>IF(COUNTIF(U219:AB219,"*"&amp;'ICD codes-diseases'!$A$217&amp;"*"),"YES","NO")</f>
        <v>NO</v>
      </c>
      <c r="AL219" s="1" t="str">
        <f>IF(COUNTIF(U219:AB219,"*"&amp;'ICD codes-diseases'!$A$216&amp;"*"),"YES","NO")</f>
        <v>NO</v>
      </c>
      <c r="AM219" s="1" t="str">
        <f>IF(COUNTIF(U219:AB219,"*"&amp;'ICD codes-diseases'!$A$73&amp;"*"),"YES",IF(COUNTIF(U219:AB219,"*"&amp;'ICD codes-diseases'!$A$74&amp;"*"),"YES",IF(COUNTIF(U219:AB219,"*"&amp;'ICD codes-diseases'!$A$75&amp;"*"),"YES","NO")))</f>
        <v>YES</v>
      </c>
      <c r="AN219" s="1" t="str">
        <f>IF(COUNTIF(U219:AB219,"*"&amp;'ICD codes-diseases'!$A$76&amp;"*"),"YES",IF(COUNTIF(U219:AB219,"*"&amp;'ICD codes-diseases'!$A$77&amp;"*"),"YES",IF(COUNTIF(U219:AB219,"*"&amp;'ICD codes-diseases'!$A$78&amp;"*"),"YES","NO")))</f>
        <v>NO</v>
      </c>
      <c r="AO219" s="1" t="str">
        <f>IF(COUNTIF(U219:AB219,"*"&amp;'ICD codes-diseases'!$A$209&amp;"*"),"YES",IF(COUNTIF(U219:AB219,"*"&amp;'ICD codes-diseases'!$A$212&amp;"*"),"YES","NO"))</f>
        <v>NO</v>
      </c>
      <c r="AP219" s="1" t="str">
        <f>IF(COUNTIF(U219:AB219,"*"&amp;'ICD codes-diseases'!$A$47&amp;"*"),"YES",IF(COUNTIF(U219:AB219,"*"&amp;'ICD codes-diseases'!$A$48&amp;"*"),"YES",IF(COUNTIF(U219:AB219,"*"&amp;'ICD codes-diseases'!$A$49&amp;"*"),"YES",IF(COUNTIF(U219:AB219,"*"&amp;'ICD codes-diseases'!$A$50&amp;"*"),"YES",IF(COUNTIF(U219:AB219,"*"&amp;'ICD codes-diseases'!$A$52&amp;"*"),"YES",IF(COUNTIF(U219:AB219,"*"&amp;'ICD codes-diseases'!$A$53&amp;"*"),"YES",IF(COUNTIF(U219:AB219,"*"&amp;'ICD codes-diseases'!$A$54&amp;"*"),"YES",IF(COUNTIF(U219:AB219,"*"&amp;'ICD codes-diseases'!$A$55&amp;"*"),"YES",IF(COUNTIF(U219:AB219,"*"&amp;'ICD codes-diseases'!$A$56&amp;"*"),"YES",IF(COUNTIF(U219:AB219,"*"&amp;'ICD codes-diseases'!$A$57&amp;"*"),"YES",IF(COUNTIF(U219:AB219,"*"&amp;'ICD codes-diseases'!$A$58&amp;"*"),"YES",IF(COUNTIF(U219:AB219,"*"&amp;'ICD codes-diseases'!$A$60&amp;"*"),"YES",IF(COUNTIF(U219:AB219,"*"&amp;'ICD codes-diseases'!$A$61&amp;"*"),"YES","NO")))))))))))))</f>
        <v>NO</v>
      </c>
      <c r="AQ219" s="10" t="b">
        <f t="shared" si="37"/>
        <v>0</v>
      </c>
      <c r="AR219">
        <v>5</v>
      </c>
      <c r="AS219">
        <v>5</v>
      </c>
      <c r="AT219">
        <v>5</v>
      </c>
      <c r="AU219">
        <v>5</v>
      </c>
      <c r="AV219" t="b">
        <f t="shared" si="38"/>
        <v>1</v>
      </c>
      <c r="AW219">
        <v>1</v>
      </c>
      <c r="AX219">
        <v>70</v>
      </c>
      <c r="AZ219">
        <v>0</v>
      </c>
      <c r="BA219">
        <v>3</v>
      </c>
      <c r="BB219">
        <v>5</v>
      </c>
      <c r="BC219">
        <v>0</v>
      </c>
      <c r="BD219">
        <v>4</v>
      </c>
      <c r="BE219">
        <f t="shared" si="45"/>
        <v>2</v>
      </c>
      <c r="BF219" t="s">
        <v>37</v>
      </c>
      <c r="BG219" t="s">
        <v>38</v>
      </c>
      <c r="BH219">
        <f t="shared" si="46"/>
        <v>0</v>
      </c>
      <c r="BI219" t="s">
        <v>37</v>
      </c>
      <c r="BJ219" t="s">
        <v>37</v>
      </c>
      <c r="BK219" t="s">
        <v>37</v>
      </c>
      <c r="BL219" t="b">
        <v>0</v>
      </c>
      <c r="BM219" s="16">
        <v>0</v>
      </c>
      <c r="BN219" s="16">
        <v>0</v>
      </c>
      <c r="BO219" s="16">
        <v>7</v>
      </c>
      <c r="BP219" s="16">
        <v>4</v>
      </c>
      <c r="BQ219" s="16">
        <v>7</v>
      </c>
      <c r="BR219" s="16">
        <v>4</v>
      </c>
      <c r="BS219" s="16">
        <v>3</v>
      </c>
      <c r="BT219" s="16">
        <v>5</v>
      </c>
      <c r="BU219" s="16">
        <v>0</v>
      </c>
      <c r="BV219" s="16">
        <v>0</v>
      </c>
      <c r="BW219" s="16">
        <v>7</v>
      </c>
      <c r="BX219" s="16">
        <v>4</v>
      </c>
      <c r="BY219" s="16">
        <v>7</v>
      </c>
      <c r="BZ219" s="16">
        <v>4</v>
      </c>
      <c r="CA219" s="16">
        <v>7</v>
      </c>
      <c r="CB219" s="16">
        <v>1</v>
      </c>
      <c r="CC219" s="18">
        <v>0</v>
      </c>
      <c r="CD219" s="18">
        <v>0</v>
      </c>
      <c r="CE219" s="18">
        <v>0</v>
      </c>
      <c r="CF219" s="18">
        <v>0</v>
      </c>
      <c r="CG219" s="18">
        <v>0</v>
      </c>
      <c r="CH219" s="18">
        <v>7</v>
      </c>
      <c r="CI219" s="18">
        <v>7</v>
      </c>
      <c r="CJ219" s="18">
        <v>4</v>
      </c>
      <c r="CK219" s="18">
        <v>0</v>
      </c>
      <c r="CL219" s="18">
        <v>0</v>
      </c>
      <c r="CM219" s="18">
        <v>0</v>
      </c>
      <c r="CN219" s="18">
        <v>1</v>
      </c>
      <c r="CO219" s="18">
        <v>1</v>
      </c>
      <c r="CP219" s="18">
        <v>4</v>
      </c>
      <c r="CQ219" s="18">
        <v>4</v>
      </c>
      <c r="CR219" s="18">
        <v>0</v>
      </c>
      <c r="CS219">
        <f t="shared" si="39"/>
        <v>3</v>
      </c>
      <c r="CT219">
        <f t="shared" si="40"/>
        <v>8</v>
      </c>
      <c r="CU219">
        <f t="shared" si="41"/>
        <v>1</v>
      </c>
      <c r="CV219">
        <f t="shared" si="42"/>
        <v>12</v>
      </c>
      <c r="CW219">
        <v>0</v>
      </c>
      <c r="CX219">
        <v>0</v>
      </c>
      <c r="CY219">
        <v>1</v>
      </c>
      <c r="CZ219" t="b">
        <v>1</v>
      </c>
    </row>
    <row r="220" spans="1:104" x14ac:dyDescent="0.35">
      <c r="A220" s="10">
        <v>219</v>
      </c>
      <c r="B220" t="s">
        <v>435</v>
      </c>
      <c r="C220" s="1">
        <v>24586</v>
      </c>
      <c r="D220" s="9">
        <f t="shared" si="47"/>
        <v>52</v>
      </c>
      <c r="E220" s="9">
        <f t="shared" si="43"/>
        <v>2</v>
      </c>
      <c r="F220" s="1">
        <v>43426</v>
      </c>
      <c r="G220" s="3">
        <v>43790</v>
      </c>
      <c r="H220" s="12">
        <f t="shared" si="44"/>
        <v>11.966666666666667</v>
      </c>
      <c r="I220">
        <v>4</v>
      </c>
      <c r="J220">
        <v>2</v>
      </c>
      <c r="K220">
        <f t="shared" si="36"/>
        <v>7</v>
      </c>
      <c r="L220" t="b">
        <v>0</v>
      </c>
      <c r="M220" t="b">
        <v>0</v>
      </c>
      <c r="N220" t="b">
        <v>0</v>
      </c>
      <c r="O220" t="b">
        <v>0</v>
      </c>
      <c r="P220" t="b">
        <v>0</v>
      </c>
      <c r="Q220" t="b">
        <v>0</v>
      </c>
      <c r="R220" t="b">
        <v>0</v>
      </c>
      <c r="S220" t="b">
        <v>0</v>
      </c>
      <c r="T220" t="b">
        <v>1</v>
      </c>
      <c r="U220" t="s">
        <v>222</v>
      </c>
      <c r="V220" t="s">
        <v>113</v>
      </c>
      <c r="W220" t="s">
        <v>79</v>
      </c>
      <c r="X220" t="s">
        <v>48</v>
      </c>
      <c r="AC220" s="11" t="str">
        <f>IF(OR(INDEX(U220='ICD-codes-stroke'!$A$1:$A$20,)),"1",IF(OR(INDEX(U220='ICD-codes-stroke'!$A$22:$A$35,)),"2",IF(OR(INDEX(U220='ICD-codes-stroke'!$A$37:$A$64,)),"3","")))</f>
        <v>1</v>
      </c>
      <c r="AD220" s="1" t="str">
        <f>IF(COUNTIF(U220:AB220,"*"&amp;'ICD codes-diseases'!$A$15&amp;"*"),"YES",IF(COUNTIF(U220:AB220,"*"&amp;'ICD codes-diseases'!$A$16&amp;"*"),"YES",IF(COUNTIF(U220:AB220,"*"&amp;'ICD codes-diseases'!$A$17&amp;"*"),"YES",IF(COUNTIF(U220:AB220,"*"&amp;'ICD codes-diseases'!$A$18&amp;"*"),"YES",IF(COUNTIF(U220:AB220,"*"&amp;'ICD codes-diseases'!$A$19&amp;"*"),"YES",IF(COUNTIF(U220:AB220,"*"&amp;'ICD codes-diseases'!$A$20&amp;"*"),"YES",IF(COUNTIF(U220:AB220,"*"&amp;'ICD codes-diseases'!$A$21&amp;"*"),"YES",IF(COUNTIF(U220:AB220,"*"&amp;'ICD codes-diseases'!$A$22&amp;"*"),"YES",IF(COUNTIF(U220:AB220,"*"&amp;'ICD codes-diseases'!$A$23&amp;"*"),"YES",IF(COUNTIF(U220:AB220,"*"&amp;'ICD codes-diseases'!$A$24&amp;"*"),"YES",IF(COUNTIF(U220:AB220,"*"&amp;'ICD codes-diseases'!$A$25&amp;"*"),"YES",IF(COUNTIF(U220:AB220,"*"&amp;'ICD codes-diseases'!$A$26&amp;"*"),"YES",IF(COUNTIF(U220:AB220,"*"&amp;'ICD codes-diseases'!$A$27&amp;"*"),"YES",IF(COUNTIF(U220:AB220,"*"&amp;'ICD codes-diseases'!$A$28&amp;"*"),"YES",IF(COUNTIF(U220:AB220,"*"&amp;'ICD codes-diseases'!$A$29&amp;"*"),"YES",IF(COUNTIF(U220:AB220,"*"&amp;'ICD codes-diseases'!$A$30&amp;"*"),"YES","NO"))))))))))))))))</f>
        <v>NO</v>
      </c>
      <c r="AE220" s="1" t="str">
        <f>IF(COUNTIF(U220:AB220,"*"&amp;'ICD codes-diseases'!$A$92&amp;"*"),"YES","NO")</f>
        <v>YES</v>
      </c>
      <c r="AF220" s="10" t="str">
        <f>IF(COUNTIF(U220:AB220,"*"&amp;'ICD codes-diseases'!$A$34&amp;"*"),"YES",IF(COUNTIF(U220:AB220,"*"&amp;'ICD codes-diseases'!$A$35&amp;"*"),"YES",IF(COUNTIF(U220:AB220,"*"&amp;'ICD codes-diseases'!$A$36&amp;"*"),"YES",IF(COUNTIF(U220:AB220,"*"&amp;'ICD codes-diseases'!$A$37&amp;"*"),"YES",IF(COUNTIF(U220:AB220,"*"&amp;'ICD codes-diseases'!$A$38&amp;"*"),"YES",IF(COUNTIF(U220:AB220,"*"&amp;'ICD codes-diseases'!$A$39&amp;"*"),"YES","NO"))))))</f>
        <v>NO</v>
      </c>
      <c r="AG220" s="1" t="str">
        <f>IF(COUNTIF(U220:AB220,'ICD codes-diseases'!$A$113),"YES","NO")</f>
        <v>NO</v>
      </c>
      <c r="AH220" s="1" t="str">
        <f>IF(COUNTIF(U220:AB220,"*"&amp;'ICD codes-diseases'!$A$96&amp;"*"),"YES",IF(COUNTIF(U220:AB220,"*"&amp;'ICD codes-diseases'!$A$97&amp;"*"),"YES",IF(COUNTIF(U220:AB220,"*"&amp;'ICD codes-diseases'!$A$98&amp;"*"),"YES",IF(COUNTIF(U220:AB220,"*"&amp;'ICD codes-diseases'!$A$99&amp;"*"),"YES",IF(COUNTIF(U220:AB220,"*"&amp;'ICD codes-diseases'!$A$100&amp;"*"),"YES",IF(COUNTIF(U220:AB220,"*"&amp;'ICD codes-diseases'!$A$101&amp;"*"),"YES",IF(COUNTIF(U220:AB220,"*"&amp;'ICD codes-diseases'!$A$102&amp;"*"),"YES",IF(COUNTIF(U220:AB220,"*"&amp;'ICD codes-diseases'!$A$103&amp;"*"),"YES","NO"))))))))</f>
        <v>NO</v>
      </c>
      <c r="AI220" s="1" t="str">
        <f>IF(COUNTIF(U220:AB220,"*"&amp;'ICD codes-diseases'!$A$116&amp;"*"),"YES",IF(COUNTIF(U220:AB220,"*"&amp;'ICD codes-diseases'!$A$117&amp;"*"),"YES","NO"))</f>
        <v>NO</v>
      </c>
      <c r="AJ220" s="1" t="str">
        <f>IF(COUNTIF(U220:AB220,"*"&amp;'ICD codes-diseases'!$A$206&amp;"*"),"YES","NO")</f>
        <v>NO</v>
      </c>
      <c r="AK220" s="1" t="str">
        <f>IF(COUNTIF(U220:AB220,"*"&amp;'ICD codes-diseases'!$A$217&amp;"*"),"YES","NO")</f>
        <v>NO</v>
      </c>
      <c r="AL220" s="1" t="str">
        <f>IF(COUNTIF(U220:AB220,"*"&amp;'ICD codes-diseases'!$A$216&amp;"*"),"YES","NO")</f>
        <v>NO</v>
      </c>
      <c r="AM220" s="1" t="str">
        <f>IF(COUNTIF(U220:AB220,"*"&amp;'ICD codes-diseases'!$A$73&amp;"*"),"YES",IF(COUNTIF(U220:AB220,"*"&amp;'ICD codes-diseases'!$A$74&amp;"*"),"YES",IF(COUNTIF(U220:AB220,"*"&amp;'ICD codes-diseases'!$A$75&amp;"*"),"YES","NO")))</f>
        <v>NO</v>
      </c>
      <c r="AN220" s="1" t="str">
        <f>IF(COUNTIF(U220:AB220,"*"&amp;'ICD codes-diseases'!$A$76&amp;"*"),"YES",IF(COUNTIF(U220:AB220,"*"&amp;'ICD codes-diseases'!$A$77&amp;"*"),"YES",IF(COUNTIF(U220:AB220,"*"&amp;'ICD codes-diseases'!$A$78&amp;"*"),"YES","NO")))</f>
        <v>YES</v>
      </c>
      <c r="AO220" s="1" t="str">
        <f>IF(COUNTIF(U220:AB220,"*"&amp;'ICD codes-diseases'!$A$209&amp;"*"),"YES",IF(COUNTIF(U220:AB220,"*"&amp;'ICD codes-diseases'!$A$212&amp;"*"),"YES","NO"))</f>
        <v>YES</v>
      </c>
      <c r="AP220" s="1" t="str">
        <f>IF(COUNTIF(U220:AB220,"*"&amp;'ICD codes-diseases'!$A$47&amp;"*"),"YES",IF(COUNTIF(U220:AB220,"*"&amp;'ICD codes-diseases'!$A$48&amp;"*"),"YES",IF(COUNTIF(U220:AB220,"*"&amp;'ICD codes-diseases'!$A$49&amp;"*"),"YES",IF(COUNTIF(U220:AB220,"*"&amp;'ICD codes-diseases'!$A$50&amp;"*"),"YES",IF(COUNTIF(U220:AB220,"*"&amp;'ICD codes-diseases'!$A$52&amp;"*"),"YES",IF(COUNTIF(U220:AB220,"*"&amp;'ICD codes-diseases'!$A$53&amp;"*"),"YES",IF(COUNTIF(U220:AB220,"*"&amp;'ICD codes-diseases'!$A$54&amp;"*"),"YES",IF(COUNTIF(U220:AB220,"*"&amp;'ICD codes-diseases'!$A$55&amp;"*"),"YES",IF(COUNTIF(U220:AB220,"*"&amp;'ICD codes-diseases'!$A$56&amp;"*"),"YES",IF(COUNTIF(U220:AB220,"*"&amp;'ICD codes-diseases'!$A$57&amp;"*"),"YES",IF(COUNTIF(U220:AB220,"*"&amp;'ICD codes-diseases'!$A$58&amp;"*"),"YES",IF(COUNTIF(U220:AB220,"*"&amp;'ICD codes-diseases'!$A$60&amp;"*"),"YES",IF(COUNTIF(U220:AB220,"*"&amp;'ICD codes-diseases'!$A$61&amp;"*"),"YES","NO")))))))))))))</f>
        <v>NO</v>
      </c>
      <c r="AQ220" s="10" t="b">
        <f t="shared" si="37"/>
        <v>0</v>
      </c>
      <c r="AR220">
        <v>5</v>
      </c>
      <c r="AS220">
        <v>5</v>
      </c>
      <c r="AT220">
        <v>5</v>
      </c>
      <c r="AU220">
        <v>5</v>
      </c>
      <c r="AV220" t="b">
        <f t="shared" si="38"/>
        <v>1</v>
      </c>
      <c r="AW220">
        <v>1</v>
      </c>
      <c r="AX220">
        <v>100</v>
      </c>
      <c r="AY220">
        <v>80</v>
      </c>
      <c r="AZ220">
        <v>1</v>
      </c>
      <c r="BA220">
        <v>1</v>
      </c>
      <c r="BB220">
        <v>4</v>
      </c>
      <c r="BC220">
        <v>0</v>
      </c>
      <c r="BD220">
        <v>1</v>
      </c>
      <c r="BE220">
        <f t="shared" si="45"/>
        <v>1</v>
      </c>
      <c r="BF220" t="s">
        <v>38</v>
      </c>
      <c r="BG220" t="s">
        <v>37</v>
      </c>
      <c r="BH220">
        <f t="shared" si="46"/>
        <v>0</v>
      </c>
      <c r="BI220" t="s">
        <v>37</v>
      </c>
      <c r="BJ220" t="s">
        <v>37</v>
      </c>
      <c r="BK220" t="s">
        <v>37</v>
      </c>
      <c r="BL220" t="b">
        <v>0</v>
      </c>
      <c r="BM220" s="16">
        <v>0</v>
      </c>
      <c r="BN220" s="16">
        <v>0</v>
      </c>
      <c r="BO220" s="16">
        <v>0</v>
      </c>
      <c r="BP220" s="16">
        <v>0</v>
      </c>
      <c r="BQ220" s="16">
        <v>4</v>
      </c>
      <c r="BR220" s="16">
        <v>3</v>
      </c>
      <c r="BS220" s="16">
        <v>3</v>
      </c>
      <c r="BT220" s="16">
        <v>4</v>
      </c>
      <c r="BU220" s="16">
        <v>0</v>
      </c>
      <c r="BV220" s="16">
        <v>0</v>
      </c>
      <c r="BW220" s="16">
        <v>0</v>
      </c>
      <c r="BX220" s="16">
        <v>0</v>
      </c>
      <c r="BY220" s="16">
        <v>4</v>
      </c>
      <c r="BZ220" s="16">
        <v>3</v>
      </c>
      <c r="CA220" s="16">
        <v>3</v>
      </c>
      <c r="CB220" s="16">
        <v>4</v>
      </c>
      <c r="CC220" s="18">
        <v>4</v>
      </c>
      <c r="CD220" s="18">
        <v>4</v>
      </c>
      <c r="CE220" s="18">
        <v>7</v>
      </c>
      <c r="CF220" s="18">
        <v>7</v>
      </c>
      <c r="CG220" s="18">
        <v>7</v>
      </c>
      <c r="CH220" s="18">
        <v>4</v>
      </c>
      <c r="CI220" s="18">
        <v>4</v>
      </c>
      <c r="CJ220" s="18">
        <v>4</v>
      </c>
      <c r="CK220" s="18">
        <v>4</v>
      </c>
      <c r="CL220" s="18">
        <v>4</v>
      </c>
      <c r="CM220" s="18">
        <v>4</v>
      </c>
      <c r="CN220" s="18">
        <v>4</v>
      </c>
      <c r="CO220" s="18">
        <v>7</v>
      </c>
      <c r="CP220" s="18">
        <v>7</v>
      </c>
      <c r="CQ220" s="18">
        <v>4</v>
      </c>
      <c r="CR220" s="18">
        <v>4</v>
      </c>
      <c r="CS220">
        <f t="shared" si="39"/>
        <v>0</v>
      </c>
      <c r="CT220">
        <f t="shared" si="40"/>
        <v>15</v>
      </c>
      <c r="CU220">
        <f t="shared" si="41"/>
        <v>4</v>
      </c>
      <c r="CV220">
        <f t="shared" si="42"/>
        <v>19</v>
      </c>
      <c r="CW220">
        <v>0</v>
      </c>
      <c r="CX220">
        <v>0</v>
      </c>
      <c r="CY220">
        <v>4</v>
      </c>
      <c r="CZ220" t="b">
        <v>1</v>
      </c>
    </row>
    <row r="221" spans="1:104" x14ac:dyDescent="0.35">
      <c r="A221" s="10">
        <v>220</v>
      </c>
      <c r="B221" t="s">
        <v>436</v>
      </c>
      <c r="C221" s="1">
        <v>26318</v>
      </c>
      <c r="D221" s="9">
        <f t="shared" si="47"/>
        <v>47</v>
      </c>
      <c r="E221" s="9">
        <f t="shared" si="43"/>
        <v>1</v>
      </c>
      <c r="F221" s="1">
        <v>43679</v>
      </c>
      <c r="G221" s="3">
        <v>43808</v>
      </c>
      <c r="H221" s="12">
        <f t="shared" si="44"/>
        <v>4.2333333333333334</v>
      </c>
      <c r="I221">
        <v>4</v>
      </c>
      <c r="J221">
        <v>2</v>
      </c>
      <c r="K221">
        <f t="shared" si="36"/>
        <v>1</v>
      </c>
      <c r="L221" t="b">
        <v>1</v>
      </c>
      <c r="M221" t="b">
        <v>0</v>
      </c>
      <c r="N221" t="b">
        <v>0</v>
      </c>
      <c r="O221" t="b">
        <v>0</v>
      </c>
      <c r="P221" t="b">
        <v>0</v>
      </c>
      <c r="Q221" t="b">
        <v>0</v>
      </c>
      <c r="R221" t="b">
        <v>0</v>
      </c>
      <c r="S221" t="b">
        <v>0</v>
      </c>
      <c r="T221" t="b">
        <v>0</v>
      </c>
      <c r="U221" t="s">
        <v>46</v>
      </c>
      <c r="V221" t="s">
        <v>43</v>
      </c>
      <c r="W221" t="s">
        <v>40</v>
      </c>
      <c r="X221" t="s">
        <v>70</v>
      </c>
      <c r="Y221" t="s">
        <v>52</v>
      </c>
      <c r="Z221" t="s">
        <v>59</v>
      </c>
      <c r="AC221" s="11" t="str">
        <f>IF(OR(INDEX(U221='ICD-codes-stroke'!$A$1:$A$20,)),"1",IF(OR(INDEX(U221='ICD-codes-stroke'!$A$22:$A$35,)),"2",IF(OR(INDEX(U221='ICD-codes-stroke'!$A$37:$A$64,)),"3","")))</f>
        <v>3</v>
      </c>
      <c r="AD221" s="1" t="str">
        <f>IF(COUNTIF(U221:AB221,"*"&amp;'ICD codes-diseases'!$A$15&amp;"*"),"YES",IF(COUNTIF(U221:AB221,"*"&amp;'ICD codes-diseases'!$A$16&amp;"*"),"YES",IF(COUNTIF(U221:AB221,"*"&amp;'ICD codes-diseases'!$A$17&amp;"*"),"YES",IF(COUNTIF(U221:AB221,"*"&amp;'ICD codes-diseases'!$A$18&amp;"*"),"YES",IF(COUNTIF(U221:AB221,"*"&amp;'ICD codes-diseases'!$A$19&amp;"*"),"YES",IF(COUNTIF(U221:AB221,"*"&amp;'ICD codes-diseases'!$A$20&amp;"*"),"YES",IF(COUNTIF(U221:AB221,"*"&amp;'ICD codes-diseases'!$A$21&amp;"*"),"YES",IF(COUNTIF(U221:AB221,"*"&amp;'ICD codes-diseases'!$A$22&amp;"*"),"YES",IF(COUNTIF(U221:AB221,"*"&amp;'ICD codes-diseases'!$A$23&amp;"*"),"YES",IF(COUNTIF(U221:AB221,"*"&amp;'ICD codes-diseases'!$A$24&amp;"*"),"YES",IF(COUNTIF(U221:AB221,"*"&amp;'ICD codes-diseases'!$A$25&amp;"*"),"YES",IF(COUNTIF(U221:AB221,"*"&amp;'ICD codes-diseases'!$A$26&amp;"*"),"YES",IF(COUNTIF(U221:AB221,"*"&amp;'ICD codes-diseases'!$A$27&amp;"*"),"YES",IF(COUNTIF(U221:AB221,"*"&amp;'ICD codes-diseases'!$A$28&amp;"*"),"YES",IF(COUNTIF(U221:AB221,"*"&amp;'ICD codes-diseases'!$A$29&amp;"*"),"YES",IF(COUNTIF(U221:AB221,"*"&amp;'ICD codes-diseases'!$A$30&amp;"*"),"YES","NO"))))))))))))))))</f>
        <v>NO</v>
      </c>
      <c r="AE221" s="1" t="str">
        <f>IF(COUNTIF(U221:AB221,"*"&amp;'ICD codes-diseases'!$A$92&amp;"*"),"YES","NO")</f>
        <v>NO</v>
      </c>
      <c r="AF221" s="10" t="str">
        <f>IF(COUNTIF(U221:AB221,"*"&amp;'ICD codes-diseases'!$A$34&amp;"*"),"YES",IF(COUNTIF(U221:AB221,"*"&amp;'ICD codes-diseases'!$A$35&amp;"*"),"YES",IF(COUNTIF(U221:AB221,"*"&amp;'ICD codes-diseases'!$A$36&amp;"*"),"YES",IF(COUNTIF(U221:AB221,"*"&amp;'ICD codes-diseases'!$A$37&amp;"*"),"YES",IF(COUNTIF(U221:AB221,"*"&amp;'ICD codes-diseases'!$A$38&amp;"*"),"YES",IF(COUNTIF(U221:AB221,"*"&amp;'ICD codes-diseases'!$A$39&amp;"*"),"YES","NO"))))))</f>
        <v>NO</v>
      </c>
      <c r="AG221" s="1" t="str">
        <f>IF(COUNTIF(U221:AB221,'ICD codes-diseases'!$A$113),"YES","NO")</f>
        <v>NO</v>
      </c>
      <c r="AH221" s="1" t="str">
        <f>IF(COUNTIF(U221:AB221,"*"&amp;'ICD codes-diseases'!$A$96&amp;"*"),"YES",IF(COUNTIF(U221:AB221,"*"&amp;'ICD codes-diseases'!$A$97&amp;"*"),"YES",IF(COUNTIF(U221:AB221,"*"&amp;'ICD codes-diseases'!$A$98&amp;"*"),"YES",IF(COUNTIF(U221:AB221,"*"&amp;'ICD codes-diseases'!$A$99&amp;"*"),"YES",IF(COUNTIF(U221:AB221,"*"&amp;'ICD codes-diseases'!$A$100&amp;"*"),"YES",IF(COUNTIF(U221:AB221,"*"&amp;'ICD codes-diseases'!$A$101&amp;"*"),"YES",IF(COUNTIF(U221:AB221,"*"&amp;'ICD codes-diseases'!$A$102&amp;"*"),"YES",IF(COUNTIF(U221:AB221,"*"&amp;'ICD codes-diseases'!$A$103&amp;"*"),"YES","NO"))))))))</f>
        <v>NO</v>
      </c>
      <c r="AI221" s="1" t="str">
        <f>IF(COUNTIF(U221:AB221,"*"&amp;'ICD codes-diseases'!$A$116&amp;"*"),"YES",IF(COUNTIF(U221:AB221,"*"&amp;'ICD codes-diseases'!$A$117&amp;"*"),"YES","NO"))</f>
        <v>NO</v>
      </c>
      <c r="AJ221" s="1" t="str">
        <f>IF(COUNTIF(U221:AB221,"*"&amp;'ICD codes-diseases'!$A$206&amp;"*"),"YES","NO")</f>
        <v>NO</v>
      </c>
      <c r="AK221" s="1" t="str">
        <f>IF(COUNTIF(U221:AB221,"*"&amp;'ICD codes-diseases'!$A$217&amp;"*"),"YES","NO")</f>
        <v>NO</v>
      </c>
      <c r="AL221" s="1" t="str">
        <f>IF(COUNTIF(U221:AB221,"*"&amp;'ICD codes-diseases'!$A$216&amp;"*"),"YES","NO")</f>
        <v>YES</v>
      </c>
      <c r="AM221" s="1" t="str">
        <f>IF(COUNTIF(U221:AB221,"*"&amp;'ICD codes-diseases'!$A$73&amp;"*"),"YES",IF(COUNTIF(U221:AB221,"*"&amp;'ICD codes-diseases'!$A$74&amp;"*"),"YES",IF(COUNTIF(U221:AB221,"*"&amp;'ICD codes-diseases'!$A$75&amp;"*"),"YES","NO")))</f>
        <v>YES</v>
      </c>
      <c r="AN221" s="1" t="str">
        <f>IF(COUNTIF(U221:AB221,"*"&amp;'ICD codes-diseases'!$A$76&amp;"*"),"YES",IF(COUNTIF(U221:AB221,"*"&amp;'ICD codes-diseases'!$A$77&amp;"*"),"YES",IF(COUNTIF(U221:AB221,"*"&amp;'ICD codes-diseases'!$A$78&amp;"*"),"YES","NO")))</f>
        <v>NO</v>
      </c>
      <c r="AO221" s="1" t="str">
        <f>IF(COUNTIF(U221:AB221,"*"&amp;'ICD codes-diseases'!$A$209&amp;"*"),"YES",IF(COUNTIF(U221:AB221,"*"&amp;'ICD codes-diseases'!$A$212&amp;"*"),"YES","NO"))</f>
        <v>NO</v>
      </c>
      <c r="AP221" s="1" t="str">
        <f>IF(COUNTIF(U221:AB221,"*"&amp;'ICD codes-diseases'!$A$47&amp;"*"),"YES",IF(COUNTIF(U221:AB221,"*"&amp;'ICD codes-diseases'!$A$48&amp;"*"),"YES",IF(COUNTIF(U221:AB221,"*"&amp;'ICD codes-diseases'!$A$49&amp;"*"),"YES",IF(COUNTIF(U221:AB221,"*"&amp;'ICD codes-diseases'!$A$50&amp;"*"),"YES",IF(COUNTIF(U221:AB221,"*"&amp;'ICD codes-diseases'!$A$52&amp;"*"),"YES",IF(COUNTIF(U221:AB221,"*"&amp;'ICD codes-diseases'!$A$53&amp;"*"),"YES",IF(COUNTIF(U221:AB221,"*"&amp;'ICD codes-diseases'!$A$54&amp;"*"),"YES",IF(COUNTIF(U221:AB221,"*"&amp;'ICD codes-diseases'!$A$55&amp;"*"),"YES",IF(COUNTIF(U221:AB221,"*"&amp;'ICD codes-diseases'!$A$56&amp;"*"),"YES",IF(COUNTIF(U221:AB221,"*"&amp;'ICD codes-diseases'!$A$57&amp;"*"),"YES",IF(COUNTIF(U221:AB221,"*"&amp;'ICD codes-diseases'!$A$58&amp;"*"),"YES",IF(COUNTIF(U221:AB221,"*"&amp;'ICD codes-diseases'!$A$60&amp;"*"),"YES",IF(COUNTIF(U221:AB221,"*"&amp;'ICD codes-diseases'!$A$61&amp;"*"),"YES","NO")))))))))))))</f>
        <v>NO</v>
      </c>
      <c r="AQ221" s="10" t="b">
        <f t="shared" si="37"/>
        <v>0</v>
      </c>
      <c r="AR221">
        <v>5</v>
      </c>
      <c r="AS221">
        <v>5</v>
      </c>
      <c r="AT221">
        <v>5</v>
      </c>
      <c r="AU221">
        <v>5</v>
      </c>
      <c r="AV221" t="b">
        <f t="shared" si="38"/>
        <v>1</v>
      </c>
      <c r="AW221">
        <v>1</v>
      </c>
      <c r="AX221">
        <v>34</v>
      </c>
      <c r="AY221">
        <v>15</v>
      </c>
      <c r="AZ221">
        <v>0</v>
      </c>
      <c r="BA221">
        <v>3</v>
      </c>
      <c r="BB221">
        <v>2</v>
      </c>
      <c r="BC221">
        <v>0</v>
      </c>
      <c r="BD221">
        <v>1</v>
      </c>
      <c r="BE221">
        <f t="shared" si="45"/>
        <v>3</v>
      </c>
      <c r="BF221" t="s">
        <v>38</v>
      </c>
      <c r="BG221" t="s">
        <v>38</v>
      </c>
      <c r="BH221">
        <f t="shared" si="46"/>
        <v>0</v>
      </c>
      <c r="BI221" t="s">
        <v>37</v>
      </c>
      <c r="BJ221" t="s">
        <v>37</v>
      </c>
      <c r="BK221" t="s">
        <v>37</v>
      </c>
      <c r="BL221" t="b">
        <v>0</v>
      </c>
      <c r="BM221" s="16">
        <v>0</v>
      </c>
      <c r="BN221" s="16">
        <v>0</v>
      </c>
      <c r="BO221" s="16">
        <v>0</v>
      </c>
      <c r="BP221" s="16">
        <v>0</v>
      </c>
      <c r="BQ221" s="16">
        <v>0</v>
      </c>
      <c r="BR221" s="16">
        <v>2</v>
      </c>
      <c r="BS221" s="16">
        <v>2</v>
      </c>
      <c r="BT221" s="16">
        <v>4</v>
      </c>
      <c r="BU221" s="16">
        <v>7</v>
      </c>
      <c r="BV221" s="16">
        <v>7</v>
      </c>
      <c r="BW221" s="16">
        <v>7</v>
      </c>
      <c r="BX221" s="16">
        <v>4</v>
      </c>
      <c r="BY221" s="16">
        <v>4</v>
      </c>
      <c r="BZ221" s="16">
        <v>4</v>
      </c>
      <c r="CA221" s="16">
        <v>7</v>
      </c>
      <c r="CB221" s="16">
        <v>4</v>
      </c>
      <c r="CC221" s="18">
        <v>0</v>
      </c>
      <c r="CD221" s="18">
        <v>0</v>
      </c>
      <c r="CE221" s="18">
        <v>0</v>
      </c>
      <c r="CF221" s="18">
        <v>0</v>
      </c>
      <c r="CG221" s="18">
        <v>4</v>
      </c>
      <c r="CH221" s="18">
        <v>4</v>
      </c>
      <c r="CI221" s="18">
        <v>1</v>
      </c>
      <c r="CJ221" s="18">
        <v>4</v>
      </c>
      <c r="CK221" s="18">
        <v>0</v>
      </c>
      <c r="CL221" s="18">
        <v>0</v>
      </c>
      <c r="CM221" s="18">
        <v>0</v>
      </c>
      <c r="CN221" s="18">
        <v>0</v>
      </c>
      <c r="CO221" s="18">
        <v>0</v>
      </c>
      <c r="CP221" s="18">
        <v>1</v>
      </c>
      <c r="CQ221" s="18">
        <v>4</v>
      </c>
      <c r="CR221" s="18">
        <v>4</v>
      </c>
      <c r="CS221">
        <f t="shared" si="39"/>
        <v>4</v>
      </c>
      <c r="CT221">
        <f t="shared" si="40"/>
        <v>10</v>
      </c>
      <c r="CU221">
        <f t="shared" si="41"/>
        <v>0</v>
      </c>
      <c r="CV221">
        <f t="shared" si="42"/>
        <v>14</v>
      </c>
      <c r="CW221">
        <v>0</v>
      </c>
      <c r="CX221">
        <v>0</v>
      </c>
      <c r="CY221">
        <v>4</v>
      </c>
      <c r="CZ221" t="b">
        <v>1</v>
      </c>
    </row>
    <row r="222" spans="1:104" x14ac:dyDescent="0.35">
      <c r="A222" s="10">
        <v>221</v>
      </c>
      <c r="B222" t="s">
        <v>435</v>
      </c>
      <c r="C222" s="1">
        <v>21102</v>
      </c>
      <c r="D222" s="9">
        <f t="shared" si="47"/>
        <v>62</v>
      </c>
      <c r="E222" s="9">
        <f t="shared" si="43"/>
        <v>2</v>
      </c>
      <c r="F222" s="1">
        <v>43486</v>
      </c>
      <c r="G222" s="3">
        <v>43808</v>
      </c>
      <c r="H222" s="12">
        <f t="shared" si="44"/>
        <v>10.6</v>
      </c>
      <c r="I222">
        <v>5</v>
      </c>
      <c r="J222">
        <v>0</v>
      </c>
      <c r="K222">
        <f t="shared" si="36"/>
        <v>1</v>
      </c>
      <c r="L222" t="b">
        <v>1</v>
      </c>
      <c r="M222" t="b">
        <v>0</v>
      </c>
      <c r="N222" t="b">
        <v>0</v>
      </c>
      <c r="O222" t="b">
        <v>0</v>
      </c>
      <c r="P222" t="b">
        <v>0</v>
      </c>
      <c r="Q222" t="b">
        <v>0</v>
      </c>
      <c r="R222" t="b">
        <v>0</v>
      </c>
      <c r="S222" t="b">
        <v>0</v>
      </c>
      <c r="T222" t="b">
        <v>0</v>
      </c>
      <c r="U222" t="s">
        <v>223</v>
      </c>
      <c r="V222" t="s">
        <v>43</v>
      </c>
      <c r="W222" t="s">
        <v>48</v>
      </c>
      <c r="AC222" s="11" t="str">
        <f>IF(OR(INDEX(U222='ICD-codes-stroke'!$A$1:$A$20,)),"1",IF(OR(INDEX(U222='ICD-codes-stroke'!$A$22:$A$35,)),"2",IF(OR(INDEX(U222='ICD-codes-stroke'!$A$37:$A$64,)),"3","")))</f>
        <v>1</v>
      </c>
      <c r="AD222" s="1" t="str">
        <f>IF(COUNTIF(U222:AB222,"*"&amp;'ICD codes-diseases'!$A$15&amp;"*"),"YES",IF(COUNTIF(U222:AB222,"*"&amp;'ICD codes-diseases'!$A$16&amp;"*"),"YES",IF(COUNTIF(U222:AB222,"*"&amp;'ICD codes-diseases'!$A$17&amp;"*"),"YES",IF(COUNTIF(U222:AB222,"*"&amp;'ICD codes-diseases'!$A$18&amp;"*"),"YES",IF(COUNTIF(U222:AB222,"*"&amp;'ICD codes-diseases'!$A$19&amp;"*"),"YES",IF(COUNTIF(U222:AB222,"*"&amp;'ICD codes-diseases'!$A$20&amp;"*"),"YES",IF(COUNTIF(U222:AB222,"*"&amp;'ICD codes-diseases'!$A$21&amp;"*"),"YES",IF(COUNTIF(U222:AB222,"*"&amp;'ICD codes-diseases'!$A$22&amp;"*"),"YES",IF(COUNTIF(U222:AB222,"*"&amp;'ICD codes-diseases'!$A$23&amp;"*"),"YES",IF(COUNTIF(U222:AB222,"*"&amp;'ICD codes-diseases'!$A$24&amp;"*"),"YES",IF(COUNTIF(U222:AB222,"*"&amp;'ICD codes-diseases'!$A$25&amp;"*"),"YES",IF(COUNTIF(U222:AB222,"*"&amp;'ICD codes-diseases'!$A$26&amp;"*"),"YES",IF(COUNTIF(U222:AB222,"*"&amp;'ICD codes-diseases'!$A$27&amp;"*"),"YES",IF(COUNTIF(U222:AB222,"*"&amp;'ICD codes-diseases'!$A$28&amp;"*"),"YES",IF(COUNTIF(U222:AB222,"*"&amp;'ICD codes-diseases'!$A$29&amp;"*"),"YES",IF(COUNTIF(U222:AB222,"*"&amp;'ICD codes-diseases'!$A$30&amp;"*"),"YES","NO"))))))))))))))))</f>
        <v>NO</v>
      </c>
      <c r="AE222" s="1" t="str">
        <f>IF(COUNTIF(U222:AB222,"*"&amp;'ICD codes-diseases'!$A$92&amp;"*"),"YES","NO")</f>
        <v>YES</v>
      </c>
      <c r="AF222" s="10" t="str">
        <f>IF(COUNTIF(U222:AB222,"*"&amp;'ICD codes-diseases'!$A$34&amp;"*"),"YES",IF(COUNTIF(U222:AB222,"*"&amp;'ICD codes-diseases'!$A$35&amp;"*"),"YES",IF(COUNTIF(U222:AB222,"*"&amp;'ICD codes-diseases'!$A$36&amp;"*"),"YES",IF(COUNTIF(U222:AB222,"*"&amp;'ICD codes-diseases'!$A$37&amp;"*"),"YES",IF(COUNTIF(U222:AB222,"*"&amp;'ICD codes-diseases'!$A$38&amp;"*"),"YES",IF(COUNTIF(U222:AB222,"*"&amp;'ICD codes-diseases'!$A$39&amp;"*"),"YES","NO"))))))</f>
        <v>NO</v>
      </c>
      <c r="AG222" s="1" t="str">
        <f>IF(COUNTIF(U222:AB222,'ICD codes-diseases'!$A$113),"YES","NO")</f>
        <v>NO</v>
      </c>
      <c r="AH222" s="1" t="str">
        <f>IF(COUNTIF(U222:AB222,"*"&amp;'ICD codes-diseases'!$A$96&amp;"*"),"YES",IF(COUNTIF(U222:AB222,"*"&amp;'ICD codes-diseases'!$A$97&amp;"*"),"YES",IF(COUNTIF(U222:AB222,"*"&amp;'ICD codes-diseases'!$A$98&amp;"*"),"YES",IF(COUNTIF(U222:AB222,"*"&amp;'ICD codes-diseases'!$A$99&amp;"*"),"YES",IF(COUNTIF(U222:AB222,"*"&amp;'ICD codes-diseases'!$A$100&amp;"*"),"YES",IF(COUNTIF(U222:AB222,"*"&amp;'ICD codes-diseases'!$A$101&amp;"*"),"YES",IF(COUNTIF(U222:AB222,"*"&amp;'ICD codes-diseases'!$A$102&amp;"*"),"YES",IF(COUNTIF(U222:AB222,"*"&amp;'ICD codes-diseases'!$A$103&amp;"*"),"YES","NO"))))))))</f>
        <v>NO</v>
      </c>
      <c r="AI222" s="1" t="str">
        <f>IF(COUNTIF(U222:AB222,"*"&amp;'ICD codes-diseases'!$A$116&amp;"*"),"YES",IF(COUNTIF(U222:AB222,"*"&amp;'ICD codes-diseases'!$A$117&amp;"*"),"YES","NO"))</f>
        <v>NO</v>
      </c>
      <c r="AJ222" s="1" t="str">
        <f>IF(COUNTIF(U222:AB222,"*"&amp;'ICD codes-diseases'!$A$206&amp;"*"),"YES","NO")</f>
        <v>NO</v>
      </c>
      <c r="AK222" s="1" t="str">
        <f>IF(COUNTIF(U222:AB222,"*"&amp;'ICD codes-diseases'!$A$217&amp;"*"),"YES","NO")</f>
        <v>NO</v>
      </c>
      <c r="AL222" s="1" t="str">
        <f>IF(COUNTIF(U222:AB222,"*"&amp;'ICD codes-diseases'!$A$216&amp;"*"),"YES","NO")</f>
        <v>NO</v>
      </c>
      <c r="AM222" s="1" t="str">
        <f>IF(COUNTIF(U222:AB222,"*"&amp;'ICD codes-diseases'!$A$73&amp;"*"),"YES",IF(COUNTIF(U222:AB222,"*"&amp;'ICD codes-diseases'!$A$74&amp;"*"),"YES",IF(COUNTIF(U222:AB222,"*"&amp;'ICD codes-diseases'!$A$75&amp;"*"),"YES","NO")))</f>
        <v>YES</v>
      </c>
      <c r="AN222" s="1" t="str">
        <f>IF(COUNTIF(U222:AB222,"*"&amp;'ICD codes-diseases'!$A$76&amp;"*"),"YES",IF(COUNTIF(U222:AB222,"*"&amp;'ICD codes-diseases'!$A$77&amp;"*"),"YES",IF(COUNTIF(U222:AB222,"*"&amp;'ICD codes-diseases'!$A$78&amp;"*"),"YES","NO")))</f>
        <v>NO</v>
      </c>
      <c r="AO222" s="1" t="str">
        <f>IF(COUNTIF(U222:AB222,"*"&amp;'ICD codes-diseases'!$A$209&amp;"*"),"YES",IF(COUNTIF(U222:AB222,"*"&amp;'ICD codes-diseases'!$A$212&amp;"*"),"YES","NO"))</f>
        <v>NO</v>
      </c>
      <c r="AP222" s="1" t="str">
        <f>IF(COUNTIF(U222:AB222,"*"&amp;'ICD codes-diseases'!$A$47&amp;"*"),"YES",IF(COUNTIF(U222:AB222,"*"&amp;'ICD codes-diseases'!$A$48&amp;"*"),"YES",IF(COUNTIF(U222:AB222,"*"&amp;'ICD codes-diseases'!$A$49&amp;"*"),"YES",IF(COUNTIF(U222:AB222,"*"&amp;'ICD codes-diseases'!$A$50&amp;"*"),"YES",IF(COUNTIF(U222:AB222,"*"&amp;'ICD codes-diseases'!$A$52&amp;"*"),"YES",IF(COUNTIF(U222:AB222,"*"&amp;'ICD codes-diseases'!$A$53&amp;"*"),"YES",IF(COUNTIF(U222:AB222,"*"&amp;'ICD codes-diseases'!$A$54&amp;"*"),"YES",IF(COUNTIF(U222:AB222,"*"&amp;'ICD codes-diseases'!$A$55&amp;"*"),"YES",IF(COUNTIF(U222:AB222,"*"&amp;'ICD codes-diseases'!$A$56&amp;"*"),"YES",IF(COUNTIF(U222:AB222,"*"&amp;'ICD codes-diseases'!$A$57&amp;"*"),"YES",IF(COUNTIF(U222:AB222,"*"&amp;'ICD codes-diseases'!$A$58&amp;"*"),"YES",IF(COUNTIF(U222:AB222,"*"&amp;'ICD codes-diseases'!$A$60&amp;"*"),"YES",IF(COUNTIF(U222:AB222,"*"&amp;'ICD codes-diseases'!$A$61&amp;"*"),"YES","NO")))))))))))))</f>
        <v>NO</v>
      </c>
      <c r="AQ222" s="10" t="b">
        <f t="shared" si="37"/>
        <v>0</v>
      </c>
      <c r="AR222">
        <v>5</v>
      </c>
      <c r="AS222">
        <v>5</v>
      </c>
      <c r="AT222">
        <v>5</v>
      </c>
      <c r="AU222">
        <v>5</v>
      </c>
      <c r="AV222" t="b">
        <f t="shared" si="38"/>
        <v>1</v>
      </c>
      <c r="AW222">
        <v>1</v>
      </c>
      <c r="AX222">
        <v>44</v>
      </c>
      <c r="AY222">
        <v>5</v>
      </c>
      <c r="AZ222">
        <v>0</v>
      </c>
      <c r="BA222">
        <v>3</v>
      </c>
      <c r="BB222">
        <v>1</v>
      </c>
      <c r="BC222">
        <v>0</v>
      </c>
      <c r="BD222">
        <v>1</v>
      </c>
      <c r="BE222">
        <f t="shared" si="45"/>
        <v>3</v>
      </c>
      <c r="BF222" t="s">
        <v>38</v>
      </c>
      <c r="BG222" t="s">
        <v>38</v>
      </c>
      <c r="BH222">
        <f t="shared" si="46"/>
        <v>2</v>
      </c>
      <c r="BI222" t="s">
        <v>37</v>
      </c>
      <c r="BJ222" t="s">
        <v>38</v>
      </c>
      <c r="BK222" t="s">
        <v>37</v>
      </c>
      <c r="BL222" t="b">
        <v>0</v>
      </c>
      <c r="BM222" s="16">
        <v>7</v>
      </c>
      <c r="BN222" s="16">
        <v>7</v>
      </c>
      <c r="BO222" s="16">
        <v>4</v>
      </c>
      <c r="BP222" s="16">
        <v>7</v>
      </c>
      <c r="BQ222" s="16">
        <v>4</v>
      </c>
      <c r="BR222" s="16">
        <v>7</v>
      </c>
      <c r="BS222" s="16">
        <v>7</v>
      </c>
      <c r="BT222" s="16">
        <v>4</v>
      </c>
      <c r="BU222" s="16">
        <v>7</v>
      </c>
      <c r="BV222" s="16">
        <v>4</v>
      </c>
      <c r="BW222" s="16">
        <v>4</v>
      </c>
      <c r="BX222" s="16">
        <v>7</v>
      </c>
      <c r="BY222" s="16">
        <v>7</v>
      </c>
      <c r="BZ222" s="16">
        <v>4</v>
      </c>
      <c r="CA222" s="16">
        <v>7</v>
      </c>
      <c r="CB222" s="16">
        <v>4</v>
      </c>
      <c r="CC222" s="18">
        <v>0</v>
      </c>
      <c r="CD222" s="18">
        <v>0</v>
      </c>
      <c r="CE222" s="18">
        <v>0</v>
      </c>
      <c r="CF222" s="18">
        <v>7</v>
      </c>
      <c r="CG222" s="18">
        <v>4</v>
      </c>
      <c r="CH222" s="18">
        <v>7</v>
      </c>
      <c r="CI222" s="18">
        <v>7</v>
      </c>
      <c r="CJ222" s="18">
        <v>5</v>
      </c>
      <c r="CK222" s="18">
        <v>0</v>
      </c>
      <c r="CL222" s="18">
        <v>0</v>
      </c>
      <c r="CM222" s="18">
        <v>7</v>
      </c>
      <c r="CN222" s="18">
        <v>4</v>
      </c>
      <c r="CO222" s="18">
        <v>7</v>
      </c>
      <c r="CP222" s="18">
        <v>7</v>
      </c>
      <c r="CQ222" s="18">
        <v>4</v>
      </c>
      <c r="CR222" s="18">
        <v>5</v>
      </c>
      <c r="CS222">
        <f t="shared" si="39"/>
        <v>0</v>
      </c>
      <c r="CT222">
        <f t="shared" si="40"/>
        <v>12</v>
      </c>
      <c r="CU222">
        <f t="shared" si="41"/>
        <v>0</v>
      </c>
      <c r="CV222">
        <f t="shared" si="42"/>
        <v>12</v>
      </c>
      <c r="CW222">
        <v>0</v>
      </c>
      <c r="CX222">
        <v>0</v>
      </c>
      <c r="CY222">
        <v>4</v>
      </c>
      <c r="CZ222" t="b">
        <v>1</v>
      </c>
    </row>
    <row r="223" spans="1:104" x14ac:dyDescent="0.35">
      <c r="A223" s="10">
        <v>222</v>
      </c>
      <c r="B223" t="s">
        <v>436</v>
      </c>
      <c r="C223" s="1">
        <v>29164</v>
      </c>
      <c r="D223" s="9">
        <f t="shared" si="47"/>
        <v>40</v>
      </c>
      <c r="E223" s="9">
        <f t="shared" si="43"/>
        <v>1</v>
      </c>
      <c r="F223" s="1">
        <v>43493</v>
      </c>
      <c r="G223" s="3">
        <v>43808</v>
      </c>
      <c r="H223" s="12">
        <f t="shared" si="44"/>
        <v>10.366666666666667</v>
      </c>
      <c r="I223">
        <v>5</v>
      </c>
      <c r="J223">
        <v>0</v>
      </c>
      <c r="K223">
        <f t="shared" si="36"/>
        <v>1</v>
      </c>
      <c r="L223" t="b">
        <v>1</v>
      </c>
      <c r="M223" t="b">
        <v>0</v>
      </c>
      <c r="N223" t="b">
        <v>0</v>
      </c>
      <c r="O223" t="b">
        <v>0</v>
      </c>
      <c r="P223" t="b">
        <v>0</v>
      </c>
      <c r="Q223" t="b">
        <v>0</v>
      </c>
      <c r="R223" t="b">
        <v>0</v>
      </c>
      <c r="S223" t="b">
        <v>0</v>
      </c>
      <c r="T223" t="b">
        <v>0</v>
      </c>
      <c r="U223" t="s">
        <v>46</v>
      </c>
      <c r="V223" t="s">
        <v>49</v>
      </c>
      <c r="W223" t="s">
        <v>43</v>
      </c>
      <c r="X223" t="s">
        <v>59</v>
      </c>
      <c r="AC223" s="11" t="str">
        <f>IF(OR(INDEX(U223='ICD-codes-stroke'!$A$1:$A$20,)),"1",IF(OR(INDEX(U223='ICD-codes-stroke'!$A$22:$A$35,)),"2",IF(OR(INDEX(U223='ICD-codes-stroke'!$A$37:$A$64,)),"3","")))</f>
        <v>3</v>
      </c>
      <c r="AD223" s="1" t="str">
        <f>IF(COUNTIF(U223:AB223,"*"&amp;'ICD codes-diseases'!$A$15&amp;"*"),"YES",IF(COUNTIF(U223:AB223,"*"&amp;'ICD codes-diseases'!$A$16&amp;"*"),"YES",IF(COUNTIF(U223:AB223,"*"&amp;'ICD codes-diseases'!$A$17&amp;"*"),"YES",IF(COUNTIF(U223:AB223,"*"&amp;'ICD codes-diseases'!$A$18&amp;"*"),"YES",IF(COUNTIF(U223:AB223,"*"&amp;'ICD codes-diseases'!$A$19&amp;"*"),"YES",IF(COUNTIF(U223:AB223,"*"&amp;'ICD codes-diseases'!$A$20&amp;"*"),"YES",IF(COUNTIF(U223:AB223,"*"&amp;'ICD codes-diseases'!$A$21&amp;"*"),"YES",IF(COUNTIF(U223:AB223,"*"&amp;'ICD codes-diseases'!$A$22&amp;"*"),"YES",IF(COUNTIF(U223:AB223,"*"&amp;'ICD codes-diseases'!$A$23&amp;"*"),"YES",IF(COUNTIF(U223:AB223,"*"&amp;'ICD codes-diseases'!$A$24&amp;"*"),"YES",IF(COUNTIF(U223:AB223,"*"&amp;'ICD codes-diseases'!$A$25&amp;"*"),"YES",IF(COUNTIF(U223:AB223,"*"&amp;'ICD codes-diseases'!$A$26&amp;"*"),"YES",IF(COUNTIF(U223:AB223,"*"&amp;'ICD codes-diseases'!$A$27&amp;"*"),"YES",IF(COUNTIF(U223:AB223,"*"&amp;'ICD codes-diseases'!$A$28&amp;"*"),"YES",IF(COUNTIF(U223:AB223,"*"&amp;'ICD codes-diseases'!$A$29&amp;"*"),"YES",IF(COUNTIF(U223:AB223,"*"&amp;'ICD codes-diseases'!$A$30&amp;"*"),"YES","NO"))))))))))))))))</f>
        <v>NO</v>
      </c>
      <c r="AE223" s="1" t="str">
        <f>IF(COUNTIF(U223:AB223,"*"&amp;'ICD codes-diseases'!$A$92&amp;"*"),"YES","NO")</f>
        <v>NO</v>
      </c>
      <c r="AF223" s="10" t="str">
        <f>IF(COUNTIF(U223:AB223,"*"&amp;'ICD codes-diseases'!$A$34&amp;"*"),"YES",IF(COUNTIF(U223:AB223,"*"&amp;'ICD codes-diseases'!$A$35&amp;"*"),"YES",IF(COUNTIF(U223:AB223,"*"&amp;'ICD codes-diseases'!$A$36&amp;"*"),"YES",IF(COUNTIF(U223:AB223,"*"&amp;'ICD codes-diseases'!$A$37&amp;"*"),"YES",IF(COUNTIF(U223:AB223,"*"&amp;'ICD codes-diseases'!$A$38&amp;"*"),"YES",IF(COUNTIF(U223:AB223,"*"&amp;'ICD codes-diseases'!$A$39&amp;"*"),"YES","NO"))))))</f>
        <v>NO</v>
      </c>
      <c r="AG223" s="1" t="str">
        <f>IF(COUNTIF(U223:AB223,'ICD codes-diseases'!$A$113),"YES","NO")</f>
        <v>NO</v>
      </c>
      <c r="AH223" s="1" t="str">
        <f>IF(COUNTIF(U223:AB223,"*"&amp;'ICD codes-diseases'!$A$96&amp;"*"),"YES",IF(COUNTIF(U223:AB223,"*"&amp;'ICD codes-diseases'!$A$97&amp;"*"),"YES",IF(COUNTIF(U223:AB223,"*"&amp;'ICD codes-diseases'!$A$98&amp;"*"),"YES",IF(COUNTIF(U223:AB223,"*"&amp;'ICD codes-diseases'!$A$99&amp;"*"),"YES",IF(COUNTIF(U223:AB223,"*"&amp;'ICD codes-diseases'!$A$100&amp;"*"),"YES",IF(COUNTIF(U223:AB223,"*"&amp;'ICD codes-diseases'!$A$101&amp;"*"),"YES",IF(COUNTIF(U223:AB223,"*"&amp;'ICD codes-diseases'!$A$102&amp;"*"),"YES",IF(COUNTIF(U223:AB223,"*"&amp;'ICD codes-diseases'!$A$103&amp;"*"),"YES","NO"))))))))</f>
        <v>NO</v>
      </c>
      <c r="AI223" s="1" t="str">
        <f>IF(COUNTIF(U223:AB223,"*"&amp;'ICD codes-diseases'!$A$116&amp;"*"),"YES",IF(COUNTIF(U223:AB223,"*"&amp;'ICD codes-diseases'!$A$117&amp;"*"),"YES","NO"))</f>
        <v>NO</v>
      </c>
      <c r="AJ223" s="1" t="str">
        <f>IF(COUNTIF(U223:AB223,"*"&amp;'ICD codes-diseases'!$A$206&amp;"*"),"YES","NO")</f>
        <v>NO</v>
      </c>
      <c r="AK223" s="1" t="str">
        <f>IF(COUNTIF(U223:AB223,"*"&amp;'ICD codes-diseases'!$A$217&amp;"*"),"YES","NO")</f>
        <v>NO</v>
      </c>
      <c r="AL223" s="1" t="str">
        <f>IF(COUNTIF(U223:AB223,"*"&amp;'ICD codes-diseases'!$A$216&amp;"*"),"YES","NO")</f>
        <v>YES</v>
      </c>
      <c r="AM223" s="1" t="str">
        <f>IF(COUNTIF(U223:AB223,"*"&amp;'ICD codes-diseases'!$A$73&amp;"*"),"YES",IF(COUNTIF(U223:AB223,"*"&amp;'ICD codes-diseases'!$A$74&amp;"*"),"YES",IF(COUNTIF(U223:AB223,"*"&amp;'ICD codes-diseases'!$A$75&amp;"*"),"YES","NO")))</f>
        <v>YES</v>
      </c>
      <c r="AN223" s="1" t="str">
        <f>IF(COUNTIF(U223:AB223,"*"&amp;'ICD codes-diseases'!$A$76&amp;"*"),"YES",IF(COUNTIF(U223:AB223,"*"&amp;'ICD codes-diseases'!$A$77&amp;"*"),"YES",IF(COUNTIF(U223:AB223,"*"&amp;'ICD codes-diseases'!$A$78&amp;"*"),"YES","NO")))</f>
        <v>NO</v>
      </c>
      <c r="AO223" s="1" t="str">
        <f>IF(COUNTIF(U223:AB223,"*"&amp;'ICD codes-diseases'!$A$209&amp;"*"),"YES",IF(COUNTIF(U223:AB223,"*"&amp;'ICD codes-diseases'!$A$212&amp;"*"),"YES","NO"))</f>
        <v>NO</v>
      </c>
      <c r="AP223" s="1" t="str">
        <f>IF(COUNTIF(U223:AB223,"*"&amp;'ICD codes-diseases'!$A$47&amp;"*"),"YES",IF(COUNTIF(U223:AB223,"*"&amp;'ICD codes-diseases'!$A$48&amp;"*"),"YES",IF(COUNTIF(U223:AB223,"*"&amp;'ICD codes-diseases'!$A$49&amp;"*"),"YES",IF(COUNTIF(U223:AB223,"*"&amp;'ICD codes-diseases'!$A$50&amp;"*"),"YES",IF(COUNTIF(U223:AB223,"*"&amp;'ICD codes-diseases'!$A$52&amp;"*"),"YES",IF(COUNTIF(U223:AB223,"*"&amp;'ICD codes-diseases'!$A$53&amp;"*"),"YES",IF(COUNTIF(U223:AB223,"*"&amp;'ICD codes-diseases'!$A$54&amp;"*"),"YES",IF(COUNTIF(U223:AB223,"*"&amp;'ICD codes-diseases'!$A$55&amp;"*"),"YES",IF(COUNTIF(U223:AB223,"*"&amp;'ICD codes-diseases'!$A$56&amp;"*"),"YES",IF(COUNTIF(U223:AB223,"*"&amp;'ICD codes-diseases'!$A$57&amp;"*"),"YES",IF(COUNTIF(U223:AB223,"*"&amp;'ICD codes-diseases'!$A$58&amp;"*"),"YES",IF(COUNTIF(U223:AB223,"*"&amp;'ICD codes-diseases'!$A$60&amp;"*"),"YES",IF(COUNTIF(U223:AB223,"*"&amp;'ICD codes-diseases'!$A$61&amp;"*"),"YES","NO")))))))))))))</f>
        <v>NO</v>
      </c>
      <c r="AQ223" s="10" t="b">
        <f t="shared" si="37"/>
        <v>1</v>
      </c>
      <c r="AR223">
        <v>1</v>
      </c>
      <c r="AS223">
        <v>5</v>
      </c>
      <c r="AT223">
        <v>5</v>
      </c>
      <c r="AU223">
        <v>5</v>
      </c>
      <c r="AV223" t="b">
        <f t="shared" si="38"/>
        <v>1</v>
      </c>
      <c r="AW223">
        <v>1</v>
      </c>
      <c r="AX223">
        <v>99</v>
      </c>
      <c r="AY223">
        <v>95</v>
      </c>
      <c r="AZ223">
        <v>0</v>
      </c>
      <c r="BA223">
        <v>1</v>
      </c>
      <c r="BB223">
        <v>2</v>
      </c>
      <c r="BC223">
        <v>0</v>
      </c>
      <c r="BD223">
        <v>1</v>
      </c>
      <c r="BE223">
        <f t="shared" si="45"/>
        <v>2</v>
      </c>
      <c r="BF223" t="s">
        <v>37</v>
      </c>
      <c r="BG223" t="s">
        <v>38</v>
      </c>
      <c r="BH223">
        <f t="shared" si="46"/>
        <v>2</v>
      </c>
      <c r="BI223" t="s">
        <v>37</v>
      </c>
      <c r="BJ223" t="s">
        <v>38</v>
      </c>
      <c r="BK223" t="s">
        <v>37</v>
      </c>
      <c r="BL223" t="b">
        <v>0</v>
      </c>
      <c r="BM223" s="16">
        <v>0</v>
      </c>
      <c r="BN223" s="16">
        <v>0</v>
      </c>
      <c r="BO223" s="16">
        <v>0</v>
      </c>
      <c r="BP223" s="16">
        <v>0</v>
      </c>
      <c r="BQ223" s="16">
        <v>0</v>
      </c>
      <c r="BR223" s="16">
        <v>3</v>
      </c>
      <c r="BS223" s="16">
        <v>3</v>
      </c>
      <c r="BT223" s="16">
        <v>5</v>
      </c>
      <c r="BU223" s="16">
        <v>0</v>
      </c>
      <c r="BV223" s="16">
        <v>0</v>
      </c>
      <c r="BW223" s="16">
        <v>0</v>
      </c>
      <c r="BX223" s="16">
        <v>0</v>
      </c>
      <c r="BY223" s="16">
        <v>0</v>
      </c>
      <c r="BZ223" s="16">
        <v>0</v>
      </c>
      <c r="CA223" s="16">
        <v>0</v>
      </c>
      <c r="CB223" s="16">
        <v>5</v>
      </c>
      <c r="CC223" s="18">
        <v>0</v>
      </c>
      <c r="CD223" s="18">
        <v>0</v>
      </c>
      <c r="CE223" s="18">
        <v>0</v>
      </c>
      <c r="CF223" s="18">
        <v>0</v>
      </c>
      <c r="CG223" s="18">
        <v>0</v>
      </c>
      <c r="CH223" s="18">
        <v>0</v>
      </c>
      <c r="CI223" s="18">
        <v>3</v>
      </c>
      <c r="CJ223" s="18">
        <v>5</v>
      </c>
      <c r="CK223" s="18">
        <v>0</v>
      </c>
      <c r="CL223" s="18">
        <v>0</v>
      </c>
      <c r="CM223" s="18">
        <v>0</v>
      </c>
      <c r="CN223" s="18">
        <v>0</v>
      </c>
      <c r="CO223" s="18">
        <v>0</v>
      </c>
      <c r="CP223" s="18">
        <v>3</v>
      </c>
      <c r="CQ223" s="18">
        <v>0</v>
      </c>
      <c r="CR223" s="18">
        <v>5</v>
      </c>
      <c r="CS223">
        <f t="shared" si="39"/>
        <v>0</v>
      </c>
      <c r="CT223">
        <f t="shared" si="40"/>
        <v>4</v>
      </c>
      <c r="CU223">
        <f t="shared" si="41"/>
        <v>4</v>
      </c>
      <c r="CV223">
        <f t="shared" si="42"/>
        <v>8</v>
      </c>
      <c r="CW223">
        <v>0</v>
      </c>
      <c r="CX223">
        <v>0</v>
      </c>
      <c r="CY223">
        <v>4</v>
      </c>
      <c r="CZ223" t="b">
        <v>1</v>
      </c>
    </row>
    <row r="224" spans="1:104" x14ac:dyDescent="0.35">
      <c r="A224" s="10">
        <v>223</v>
      </c>
      <c r="B224" t="s">
        <v>435</v>
      </c>
      <c r="C224" s="1">
        <v>28021</v>
      </c>
      <c r="D224" s="9">
        <f t="shared" si="47"/>
        <v>43</v>
      </c>
      <c r="E224" s="9">
        <f t="shared" si="43"/>
        <v>1</v>
      </c>
      <c r="F224" s="1">
        <v>43451</v>
      </c>
      <c r="G224" s="3">
        <v>43811</v>
      </c>
      <c r="H224" s="12">
        <f t="shared" si="44"/>
        <v>11.833333333333334</v>
      </c>
      <c r="I224">
        <v>5</v>
      </c>
      <c r="J224">
        <v>2</v>
      </c>
      <c r="K224">
        <f t="shared" si="36"/>
        <v>1</v>
      </c>
      <c r="L224" t="b">
        <v>1</v>
      </c>
      <c r="M224" t="b">
        <v>0</v>
      </c>
      <c r="N224" t="b">
        <v>0</v>
      </c>
      <c r="O224" t="b">
        <v>0</v>
      </c>
      <c r="P224" t="b">
        <v>0</v>
      </c>
      <c r="Q224" t="b">
        <v>0</v>
      </c>
      <c r="R224" t="b">
        <v>0</v>
      </c>
      <c r="S224" t="b">
        <v>0</v>
      </c>
      <c r="T224" t="b">
        <v>0</v>
      </c>
      <c r="U224" t="s">
        <v>223</v>
      </c>
      <c r="V224" t="s">
        <v>43</v>
      </c>
      <c r="W224" t="s">
        <v>63</v>
      </c>
      <c r="X224" t="s">
        <v>224</v>
      </c>
      <c r="Y224" t="s">
        <v>54</v>
      </c>
      <c r="Z224" t="s">
        <v>59</v>
      </c>
      <c r="AC224" s="11" t="str">
        <f>IF(OR(INDEX(U224='ICD-codes-stroke'!$A$1:$A$20,)),"1",IF(OR(INDEX(U224='ICD-codes-stroke'!$A$22:$A$35,)),"2",IF(OR(INDEX(U224='ICD-codes-stroke'!$A$37:$A$64,)),"3","")))</f>
        <v>1</v>
      </c>
      <c r="AD224" s="1" t="str">
        <f>IF(COUNTIF(U224:AB224,"*"&amp;'ICD codes-diseases'!$A$15&amp;"*"),"YES",IF(COUNTIF(U224:AB224,"*"&amp;'ICD codes-diseases'!$A$16&amp;"*"),"YES",IF(COUNTIF(U224:AB224,"*"&amp;'ICD codes-diseases'!$A$17&amp;"*"),"YES",IF(COUNTIF(U224:AB224,"*"&amp;'ICD codes-diseases'!$A$18&amp;"*"),"YES",IF(COUNTIF(U224:AB224,"*"&amp;'ICD codes-diseases'!$A$19&amp;"*"),"YES",IF(COUNTIF(U224:AB224,"*"&amp;'ICD codes-diseases'!$A$20&amp;"*"),"YES",IF(COUNTIF(U224:AB224,"*"&amp;'ICD codes-diseases'!$A$21&amp;"*"),"YES",IF(COUNTIF(U224:AB224,"*"&amp;'ICD codes-diseases'!$A$22&amp;"*"),"YES",IF(COUNTIF(U224:AB224,"*"&amp;'ICD codes-diseases'!$A$23&amp;"*"),"YES",IF(COUNTIF(U224:AB224,"*"&amp;'ICD codes-diseases'!$A$24&amp;"*"),"YES",IF(COUNTIF(U224:AB224,"*"&amp;'ICD codes-diseases'!$A$25&amp;"*"),"YES",IF(COUNTIF(U224:AB224,"*"&amp;'ICD codes-diseases'!$A$26&amp;"*"),"YES",IF(COUNTIF(U224:AB224,"*"&amp;'ICD codes-diseases'!$A$27&amp;"*"),"YES",IF(COUNTIF(U224:AB224,"*"&amp;'ICD codes-diseases'!$A$28&amp;"*"),"YES",IF(COUNTIF(U224:AB224,"*"&amp;'ICD codes-diseases'!$A$29&amp;"*"),"YES",IF(COUNTIF(U224:AB224,"*"&amp;'ICD codes-diseases'!$A$30&amp;"*"),"YES","NO"))))))))))))))))</f>
        <v>NO</v>
      </c>
      <c r="AE224" s="1" t="str">
        <f>IF(COUNTIF(U224:AB224,"*"&amp;'ICD codes-diseases'!$A$92&amp;"*"),"YES","NO")</f>
        <v>NO</v>
      </c>
      <c r="AF224" s="10" t="str">
        <f>IF(COUNTIF(U224:AB224,"*"&amp;'ICD codes-diseases'!$A$34&amp;"*"),"YES",IF(COUNTIF(U224:AB224,"*"&amp;'ICD codes-diseases'!$A$35&amp;"*"),"YES",IF(COUNTIF(U224:AB224,"*"&amp;'ICD codes-diseases'!$A$36&amp;"*"),"YES",IF(COUNTIF(U224:AB224,"*"&amp;'ICD codes-diseases'!$A$37&amp;"*"),"YES",IF(COUNTIF(U224:AB224,"*"&amp;'ICD codes-diseases'!$A$38&amp;"*"),"YES",IF(COUNTIF(U224:AB224,"*"&amp;'ICD codes-diseases'!$A$39&amp;"*"),"YES","NO"))))))</f>
        <v>NO</v>
      </c>
      <c r="AG224" s="1" t="str">
        <f>IF(COUNTIF(U224:AB224,'ICD codes-diseases'!$A$113),"YES","NO")</f>
        <v>NO</v>
      </c>
      <c r="AH224" s="1" t="str">
        <f>IF(COUNTIF(U224:AB224,"*"&amp;'ICD codes-diseases'!$A$96&amp;"*"),"YES",IF(COUNTIF(U224:AB224,"*"&amp;'ICD codes-diseases'!$A$97&amp;"*"),"YES",IF(COUNTIF(U224:AB224,"*"&amp;'ICD codes-diseases'!$A$98&amp;"*"),"YES",IF(COUNTIF(U224:AB224,"*"&amp;'ICD codes-diseases'!$A$99&amp;"*"),"YES",IF(COUNTIF(U224:AB224,"*"&amp;'ICD codes-diseases'!$A$100&amp;"*"),"YES",IF(COUNTIF(U224:AB224,"*"&amp;'ICD codes-diseases'!$A$101&amp;"*"),"YES",IF(COUNTIF(U224:AB224,"*"&amp;'ICD codes-diseases'!$A$102&amp;"*"),"YES",IF(COUNTIF(U224:AB224,"*"&amp;'ICD codes-diseases'!$A$103&amp;"*"),"YES","NO"))))))))</f>
        <v>NO</v>
      </c>
      <c r="AI224" s="1" t="str">
        <f>IF(COUNTIF(U224:AB224,"*"&amp;'ICD codes-diseases'!$A$116&amp;"*"),"YES",IF(COUNTIF(U224:AB224,"*"&amp;'ICD codes-diseases'!$A$117&amp;"*"),"YES","NO"))</f>
        <v>NO</v>
      </c>
      <c r="AJ224" s="1" t="str">
        <f>IF(COUNTIF(U224:AB224,"*"&amp;'ICD codes-diseases'!$A$206&amp;"*"),"YES","NO")</f>
        <v>NO</v>
      </c>
      <c r="AK224" s="1" t="str">
        <f>IF(COUNTIF(U224:AB224,"*"&amp;'ICD codes-diseases'!$A$217&amp;"*"),"YES","NO")</f>
        <v>NO</v>
      </c>
      <c r="AL224" s="1" t="str">
        <f>IF(COUNTIF(U224:AB224,"*"&amp;'ICD codes-diseases'!$A$216&amp;"*"),"YES","NO")</f>
        <v>YES</v>
      </c>
      <c r="AM224" s="1" t="str">
        <f>IF(COUNTIF(U224:AB224,"*"&amp;'ICD codes-diseases'!$A$73&amp;"*"),"YES",IF(COUNTIF(U224:AB224,"*"&amp;'ICD codes-diseases'!$A$74&amp;"*"),"YES",IF(COUNTIF(U224:AB224,"*"&amp;'ICD codes-diseases'!$A$75&amp;"*"),"YES","NO")))</f>
        <v>YES</v>
      </c>
      <c r="AN224" s="1" t="str">
        <f>IF(COUNTIF(U224:AB224,"*"&amp;'ICD codes-diseases'!$A$76&amp;"*"),"YES",IF(COUNTIF(U224:AB224,"*"&amp;'ICD codes-diseases'!$A$77&amp;"*"),"YES",IF(COUNTIF(U224:AB224,"*"&amp;'ICD codes-diseases'!$A$78&amp;"*"),"YES","NO")))</f>
        <v>NO</v>
      </c>
      <c r="AO224" s="1" t="str">
        <f>IF(COUNTIF(U224:AB224,"*"&amp;'ICD codes-diseases'!$A$209&amp;"*"),"YES",IF(COUNTIF(U224:AB224,"*"&amp;'ICD codes-diseases'!$A$212&amp;"*"),"YES","NO"))</f>
        <v>NO</v>
      </c>
      <c r="AP224" s="1" t="str">
        <f>IF(COUNTIF(U224:AB224,"*"&amp;'ICD codes-diseases'!$A$47&amp;"*"),"YES",IF(COUNTIF(U224:AB224,"*"&amp;'ICD codes-diseases'!$A$48&amp;"*"),"YES",IF(COUNTIF(U224:AB224,"*"&amp;'ICD codes-diseases'!$A$49&amp;"*"),"YES",IF(COUNTIF(U224:AB224,"*"&amp;'ICD codes-diseases'!$A$50&amp;"*"),"YES",IF(COUNTIF(U224:AB224,"*"&amp;'ICD codes-diseases'!$A$52&amp;"*"),"YES",IF(COUNTIF(U224:AB224,"*"&amp;'ICD codes-diseases'!$A$53&amp;"*"),"YES",IF(COUNTIF(U224:AB224,"*"&amp;'ICD codes-diseases'!$A$54&amp;"*"),"YES",IF(COUNTIF(U224:AB224,"*"&amp;'ICD codes-diseases'!$A$55&amp;"*"),"YES",IF(COUNTIF(U224:AB224,"*"&amp;'ICD codes-diseases'!$A$56&amp;"*"),"YES",IF(COUNTIF(U224:AB224,"*"&amp;'ICD codes-diseases'!$A$57&amp;"*"),"YES",IF(COUNTIF(U224:AB224,"*"&amp;'ICD codes-diseases'!$A$58&amp;"*"),"YES",IF(COUNTIF(U224:AB224,"*"&amp;'ICD codes-diseases'!$A$60&amp;"*"),"YES",IF(COUNTIF(U224:AB224,"*"&amp;'ICD codes-diseases'!$A$61&amp;"*"),"YES","NO")))))))))))))</f>
        <v>NO</v>
      </c>
      <c r="AQ224" s="10" t="b">
        <f t="shared" si="37"/>
        <v>1</v>
      </c>
      <c r="AR224">
        <v>0</v>
      </c>
      <c r="AS224">
        <v>5</v>
      </c>
      <c r="AT224">
        <v>5</v>
      </c>
      <c r="AU224">
        <v>5</v>
      </c>
      <c r="AV224" t="b">
        <f t="shared" si="38"/>
        <v>1</v>
      </c>
      <c r="AW224">
        <v>1</v>
      </c>
      <c r="AX224">
        <v>31</v>
      </c>
      <c r="AY224">
        <v>10</v>
      </c>
      <c r="AZ224">
        <v>0</v>
      </c>
      <c r="BA224">
        <v>3</v>
      </c>
      <c r="BB224">
        <v>3</v>
      </c>
      <c r="BC224">
        <v>0</v>
      </c>
      <c r="BD224">
        <v>1</v>
      </c>
      <c r="BE224">
        <f t="shared" si="45"/>
        <v>2</v>
      </c>
      <c r="BF224" t="s">
        <v>37</v>
      </c>
      <c r="BG224" t="s">
        <v>38</v>
      </c>
      <c r="BH224">
        <f t="shared" si="46"/>
        <v>0</v>
      </c>
      <c r="BI224" t="s">
        <v>37</v>
      </c>
      <c r="BJ224" t="s">
        <v>37</v>
      </c>
      <c r="BK224" t="s">
        <v>37</v>
      </c>
      <c r="BL224" t="b">
        <v>0</v>
      </c>
      <c r="BM224" s="16">
        <v>0</v>
      </c>
      <c r="BN224" s="16">
        <v>0</v>
      </c>
      <c r="BO224" s="16">
        <v>0</v>
      </c>
      <c r="BP224" s="16">
        <v>0</v>
      </c>
      <c r="BQ224" s="16">
        <v>0</v>
      </c>
      <c r="BR224" s="16">
        <v>0</v>
      </c>
      <c r="BS224" s="16">
        <v>4</v>
      </c>
      <c r="BT224" s="16">
        <v>8</v>
      </c>
      <c r="BU224" s="16">
        <v>0</v>
      </c>
      <c r="BV224" s="16">
        <v>0</v>
      </c>
      <c r="BW224" s="16">
        <v>0</v>
      </c>
      <c r="BX224" s="16">
        <v>0</v>
      </c>
      <c r="BY224" s="16">
        <v>0</v>
      </c>
      <c r="BZ224" s="16">
        <v>1</v>
      </c>
      <c r="CA224" s="16">
        <v>4</v>
      </c>
      <c r="CB224" s="16">
        <v>8</v>
      </c>
      <c r="CC224" s="18">
        <v>0</v>
      </c>
      <c r="CD224" s="18">
        <v>0</v>
      </c>
      <c r="CE224" s="18">
        <v>0</v>
      </c>
      <c r="CF224" s="18">
        <v>0</v>
      </c>
      <c r="CG224" s="18">
        <v>0</v>
      </c>
      <c r="CH224" s="18">
        <v>4</v>
      </c>
      <c r="CI224" s="18">
        <v>3</v>
      </c>
      <c r="CJ224" s="18">
        <v>8</v>
      </c>
      <c r="CK224" s="18">
        <v>0</v>
      </c>
      <c r="CL224" s="18">
        <v>0</v>
      </c>
      <c r="CM224" s="18">
        <v>0</v>
      </c>
      <c r="CN224" s="18">
        <v>1</v>
      </c>
      <c r="CO224" s="18">
        <v>0</v>
      </c>
      <c r="CP224" s="18">
        <v>4</v>
      </c>
      <c r="CQ224" s="18">
        <v>4</v>
      </c>
      <c r="CR224" s="18">
        <v>8</v>
      </c>
      <c r="CS224">
        <f t="shared" si="39"/>
        <v>2</v>
      </c>
      <c r="CT224">
        <f t="shared" si="40"/>
        <v>5</v>
      </c>
      <c r="CU224">
        <f t="shared" si="41"/>
        <v>1</v>
      </c>
      <c r="CV224">
        <f t="shared" si="42"/>
        <v>8</v>
      </c>
      <c r="CW224">
        <v>0</v>
      </c>
      <c r="CX224">
        <v>0</v>
      </c>
      <c r="CY224">
        <v>4</v>
      </c>
      <c r="CZ224" t="b">
        <v>1</v>
      </c>
    </row>
    <row r="225" spans="1:104" x14ac:dyDescent="0.35">
      <c r="A225" s="10">
        <v>224</v>
      </c>
      <c r="B225" t="s">
        <v>436</v>
      </c>
      <c r="C225" s="1">
        <v>22280</v>
      </c>
      <c r="D225" s="9">
        <f t="shared" si="47"/>
        <v>58</v>
      </c>
      <c r="E225" s="9">
        <f t="shared" si="43"/>
        <v>2</v>
      </c>
      <c r="F225" s="1">
        <v>43787</v>
      </c>
      <c r="G225" s="3">
        <v>43811</v>
      </c>
      <c r="H225" s="12">
        <f t="shared" si="44"/>
        <v>0.8</v>
      </c>
      <c r="I225">
        <v>4</v>
      </c>
      <c r="J225">
        <v>0</v>
      </c>
      <c r="K225">
        <f t="shared" si="36"/>
        <v>1</v>
      </c>
      <c r="L225" t="b">
        <v>1</v>
      </c>
      <c r="M225" t="b">
        <v>0</v>
      </c>
      <c r="N225" t="b">
        <v>0</v>
      </c>
      <c r="O225" t="b">
        <v>0</v>
      </c>
      <c r="P225" t="b">
        <v>0</v>
      </c>
      <c r="Q225" t="b">
        <v>0</v>
      </c>
      <c r="R225" t="b">
        <v>0</v>
      </c>
      <c r="S225" t="b">
        <v>0</v>
      </c>
      <c r="T225" t="b">
        <v>0</v>
      </c>
      <c r="U225" t="s">
        <v>49</v>
      </c>
      <c r="V225" t="s">
        <v>74</v>
      </c>
      <c r="W225" t="s">
        <v>48</v>
      </c>
      <c r="X225" t="s">
        <v>128</v>
      </c>
      <c r="Y225" t="s">
        <v>75</v>
      </c>
      <c r="AC225" s="11" t="str">
        <f>IF(OR(INDEX(U225='ICD-codes-stroke'!$A$1:$A$20,)),"1",IF(OR(INDEX(U225='ICD-codes-stroke'!$A$22:$A$35,)),"2",IF(OR(INDEX(U225='ICD-codes-stroke'!$A$37:$A$64,)),"3","")))</f>
        <v>3</v>
      </c>
      <c r="AD225" s="1" t="str">
        <f>IF(COUNTIF(U225:AB225,"*"&amp;'ICD codes-diseases'!$A$15&amp;"*"),"YES",IF(COUNTIF(U225:AB225,"*"&amp;'ICD codes-diseases'!$A$16&amp;"*"),"YES",IF(COUNTIF(U225:AB225,"*"&amp;'ICD codes-diseases'!$A$17&amp;"*"),"YES",IF(COUNTIF(U225:AB225,"*"&amp;'ICD codes-diseases'!$A$18&amp;"*"),"YES",IF(COUNTIF(U225:AB225,"*"&amp;'ICD codes-diseases'!$A$19&amp;"*"),"YES",IF(COUNTIF(U225:AB225,"*"&amp;'ICD codes-diseases'!$A$20&amp;"*"),"YES",IF(COUNTIF(U225:AB225,"*"&amp;'ICD codes-diseases'!$A$21&amp;"*"),"YES",IF(COUNTIF(U225:AB225,"*"&amp;'ICD codes-diseases'!$A$22&amp;"*"),"YES",IF(COUNTIF(U225:AB225,"*"&amp;'ICD codes-diseases'!$A$23&amp;"*"),"YES",IF(COUNTIF(U225:AB225,"*"&amp;'ICD codes-diseases'!$A$24&amp;"*"),"YES",IF(COUNTIF(U225:AB225,"*"&amp;'ICD codes-diseases'!$A$25&amp;"*"),"YES",IF(COUNTIF(U225:AB225,"*"&amp;'ICD codes-diseases'!$A$26&amp;"*"),"YES",IF(COUNTIF(U225:AB225,"*"&amp;'ICD codes-diseases'!$A$27&amp;"*"),"YES",IF(COUNTIF(U225:AB225,"*"&amp;'ICD codes-diseases'!$A$28&amp;"*"),"YES",IF(COUNTIF(U225:AB225,"*"&amp;'ICD codes-diseases'!$A$29&amp;"*"),"YES",IF(COUNTIF(U225:AB225,"*"&amp;'ICD codes-diseases'!$A$30&amp;"*"),"YES","NO"))))))))))))))))</f>
        <v>NO</v>
      </c>
      <c r="AE225" s="1" t="str">
        <f>IF(COUNTIF(U225:AB225,"*"&amp;'ICD codes-diseases'!$A$92&amp;"*"),"YES","NO")</f>
        <v>YES</v>
      </c>
      <c r="AF225" s="10" t="str">
        <f>IF(COUNTIF(U225:AB225,"*"&amp;'ICD codes-diseases'!$A$34&amp;"*"),"YES",IF(COUNTIF(U225:AB225,"*"&amp;'ICD codes-diseases'!$A$35&amp;"*"),"YES",IF(COUNTIF(U225:AB225,"*"&amp;'ICD codes-diseases'!$A$36&amp;"*"),"YES",IF(COUNTIF(U225:AB225,"*"&amp;'ICD codes-diseases'!$A$37&amp;"*"),"YES",IF(COUNTIF(U225:AB225,"*"&amp;'ICD codes-diseases'!$A$38&amp;"*"),"YES",IF(COUNTIF(U225:AB225,"*"&amp;'ICD codes-diseases'!$A$39&amp;"*"),"YES","NO"))))))</f>
        <v>YES</v>
      </c>
      <c r="AG225" s="1" t="str">
        <f>IF(COUNTIF(U225:AB225,'ICD codes-diseases'!$A$113),"YES","NO")</f>
        <v>NO</v>
      </c>
      <c r="AH225" s="1" t="str">
        <f>IF(COUNTIF(U225:AB225,"*"&amp;'ICD codes-diseases'!$A$96&amp;"*"),"YES",IF(COUNTIF(U225:AB225,"*"&amp;'ICD codes-diseases'!$A$97&amp;"*"),"YES",IF(COUNTIF(U225:AB225,"*"&amp;'ICD codes-diseases'!$A$98&amp;"*"),"YES",IF(COUNTIF(U225:AB225,"*"&amp;'ICD codes-diseases'!$A$99&amp;"*"),"YES",IF(COUNTIF(U225:AB225,"*"&amp;'ICD codes-diseases'!$A$100&amp;"*"),"YES",IF(COUNTIF(U225:AB225,"*"&amp;'ICD codes-diseases'!$A$101&amp;"*"),"YES",IF(COUNTIF(U225:AB225,"*"&amp;'ICD codes-diseases'!$A$102&amp;"*"),"YES",IF(COUNTIF(U225:AB225,"*"&amp;'ICD codes-diseases'!$A$103&amp;"*"),"YES","NO"))))))))</f>
        <v>NO</v>
      </c>
      <c r="AI225" s="1" t="str">
        <f>IF(COUNTIF(U225:AB225,"*"&amp;'ICD codes-diseases'!$A$116&amp;"*"),"YES",IF(COUNTIF(U225:AB225,"*"&amp;'ICD codes-diseases'!$A$117&amp;"*"),"YES","NO"))</f>
        <v>NO</v>
      </c>
      <c r="AJ225" s="1" t="str">
        <f>IF(COUNTIF(U225:AB225,"*"&amp;'ICD codes-diseases'!$A$206&amp;"*"),"YES","NO")</f>
        <v>NO</v>
      </c>
      <c r="AK225" s="1" t="str">
        <f>IF(COUNTIF(U225:AB225,"*"&amp;'ICD codes-diseases'!$A$217&amp;"*"),"YES","NO")</f>
        <v>NO</v>
      </c>
      <c r="AL225" s="1" t="str">
        <f>IF(COUNTIF(U225:AB225,"*"&amp;'ICD codes-diseases'!$A$216&amp;"*"),"YES","NO")</f>
        <v>NO</v>
      </c>
      <c r="AM225" s="1" t="str">
        <f>IF(COUNTIF(U225:AB225,"*"&amp;'ICD codes-diseases'!$A$73&amp;"*"),"YES",IF(COUNTIF(U225:AB225,"*"&amp;'ICD codes-diseases'!$A$74&amp;"*"),"YES",IF(COUNTIF(U225:AB225,"*"&amp;'ICD codes-diseases'!$A$75&amp;"*"),"YES","NO")))</f>
        <v>YES</v>
      </c>
      <c r="AN225" s="1" t="str">
        <f>IF(COUNTIF(U225:AB225,"*"&amp;'ICD codes-diseases'!$A$76&amp;"*"),"YES",IF(COUNTIF(U225:AB225,"*"&amp;'ICD codes-diseases'!$A$77&amp;"*"),"YES",IF(COUNTIF(U225:AB225,"*"&amp;'ICD codes-diseases'!$A$78&amp;"*"),"YES","NO")))</f>
        <v>NO</v>
      </c>
      <c r="AO225" s="1" t="str">
        <f>IF(COUNTIF(U225:AB225,"*"&amp;'ICD codes-diseases'!$A$209&amp;"*"),"YES",IF(COUNTIF(U225:AB225,"*"&amp;'ICD codes-diseases'!$A$212&amp;"*"),"YES","NO"))</f>
        <v>NO</v>
      </c>
      <c r="AP225" s="1" t="str">
        <f>IF(COUNTIF(U225:AB225,"*"&amp;'ICD codes-diseases'!$A$47&amp;"*"),"YES",IF(COUNTIF(U225:AB225,"*"&amp;'ICD codes-diseases'!$A$48&amp;"*"),"YES",IF(COUNTIF(U225:AB225,"*"&amp;'ICD codes-diseases'!$A$49&amp;"*"),"YES",IF(COUNTIF(U225:AB225,"*"&amp;'ICD codes-diseases'!$A$50&amp;"*"),"YES",IF(COUNTIF(U225:AB225,"*"&amp;'ICD codes-diseases'!$A$52&amp;"*"),"YES",IF(COUNTIF(U225:AB225,"*"&amp;'ICD codes-diseases'!$A$53&amp;"*"),"YES",IF(COUNTIF(U225:AB225,"*"&amp;'ICD codes-diseases'!$A$54&amp;"*"),"YES",IF(COUNTIF(U225:AB225,"*"&amp;'ICD codes-diseases'!$A$55&amp;"*"),"YES",IF(COUNTIF(U225:AB225,"*"&amp;'ICD codes-diseases'!$A$56&amp;"*"),"YES",IF(COUNTIF(U225:AB225,"*"&amp;'ICD codes-diseases'!$A$57&amp;"*"),"YES",IF(COUNTIF(U225:AB225,"*"&amp;'ICD codes-diseases'!$A$58&amp;"*"),"YES",IF(COUNTIF(U225:AB225,"*"&amp;'ICD codes-diseases'!$A$60&amp;"*"),"YES",IF(COUNTIF(U225:AB225,"*"&amp;'ICD codes-diseases'!$A$61&amp;"*"),"YES","NO")))))))))))))</f>
        <v>NO</v>
      </c>
      <c r="AQ225" s="10" t="b">
        <f t="shared" si="37"/>
        <v>0</v>
      </c>
      <c r="AR225">
        <v>5</v>
      </c>
      <c r="AS225">
        <v>5</v>
      </c>
      <c r="AT225">
        <v>5</v>
      </c>
      <c r="AU225">
        <v>5</v>
      </c>
      <c r="AV225" t="b">
        <f t="shared" si="38"/>
        <v>1</v>
      </c>
      <c r="AW225">
        <v>1</v>
      </c>
      <c r="AX225">
        <v>77</v>
      </c>
      <c r="AY225">
        <v>40</v>
      </c>
      <c r="AZ225">
        <v>0</v>
      </c>
      <c r="BA225">
        <v>3</v>
      </c>
      <c r="BB225">
        <v>3</v>
      </c>
      <c r="BC225">
        <v>0</v>
      </c>
      <c r="BD225">
        <v>2</v>
      </c>
      <c r="BE225">
        <f t="shared" si="45"/>
        <v>2</v>
      </c>
      <c r="BF225" t="s">
        <v>37</v>
      </c>
      <c r="BG225" t="s">
        <v>38</v>
      </c>
      <c r="BH225">
        <f t="shared" si="46"/>
        <v>0</v>
      </c>
      <c r="BI225" t="s">
        <v>37</v>
      </c>
      <c r="BJ225" t="s">
        <v>37</v>
      </c>
      <c r="BK225" t="s">
        <v>38</v>
      </c>
      <c r="BL225" t="b">
        <v>0</v>
      </c>
      <c r="BM225" s="16">
        <v>0</v>
      </c>
      <c r="BN225" s="16">
        <v>1</v>
      </c>
      <c r="BO225" s="16">
        <v>0</v>
      </c>
      <c r="BP225" s="16">
        <v>3</v>
      </c>
      <c r="BQ225" s="16">
        <v>1</v>
      </c>
      <c r="BR225" s="16">
        <v>3</v>
      </c>
      <c r="BS225" s="16">
        <v>3</v>
      </c>
      <c r="BT225" s="16">
        <v>4</v>
      </c>
      <c r="BU225" s="16">
        <v>0</v>
      </c>
      <c r="BV225" s="16">
        <v>0</v>
      </c>
      <c r="BW225" s="16">
        <v>0</v>
      </c>
      <c r="BX225" s="16">
        <v>0</v>
      </c>
      <c r="BY225" s="16">
        <v>3</v>
      </c>
      <c r="BZ225" s="16">
        <v>3</v>
      </c>
      <c r="CA225" s="16">
        <v>1</v>
      </c>
      <c r="CB225" s="16">
        <v>8</v>
      </c>
      <c r="CC225" s="18">
        <v>0</v>
      </c>
      <c r="CD225" s="18">
        <v>0</v>
      </c>
      <c r="CE225" s="18">
        <v>0</v>
      </c>
      <c r="CF225" s="18">
        <v>3</v>
      </c>
      <c r="CG225" s="18">
        <v>3</v>
      </c>
      <c r="CH225" s="18">
        <v>4</v>
      </c>
      <c r="CI225" s="18">
        <v>3</v>
      </c>
      <c r="CJ225" s="18">
        <v>8</v>
      </c>
      <c r="CK225" s="18">
        <v>0</v>
      </c>
      <c r="CL225" s="18">
        <v>0</v>
      </c>
      <c r="CM225" s="18">
        <v>0</v>
      </c>
      <c r="CN225" s="18">
        <v>0</v>
      </c>
      <c r="CO225" s="18">
        <v>3</v>
      </c>
      <c r="CP225" s="18">
        <v>3</v>
      </c>
      <c r="CQ225" s="18">
        <v>3</v>
      </c>
      <c r="CR225" s="18">
        <v>8</v>
      </c>
      <c r="CS225">
        <f t="shared" si="39"/>
        <v>3</v>
      </c>
      <c r="CT225">
        <f t="shared" si="40"/>
        <v>2</v>
      </c>
      <c r="CU225">
        <f t="shared" si="41"/>
        <v>11</v>
      </c>
      <c r="CV225">
        <f t="shared" si="42"/>
        <v>16</v>
      </c>
      <c r="CW225">
        <v>0</v>
      </c>
      <c r="CX225">
        <v>0</v>
      </c>
      <c r="CY225">
        <v>1</v>
      </c>
      <c r="CZ225" t="b">
        <v>1</v>
      </c>
    </row>
    <row r="226" spans="1:104" x14ac:dyDescent="0.35">
      <c r="A226" s="10">
        <v>225</v>
      </c>
      <c r="B226" t="s">
        <v>436</v>
      </c>
      <c r="C226" s="1">
        <v>24045</v>
      </c>
      <c r="D226" s="9">
        <f t="shared" si="47"/>
        <v>54</v>
      </c>
      <c r="E226" s="9">
        <f t="shared" si="43"/>
        <v>2</v>
      </c>
      <c r="F226" s="1">
        <v>43777</v>
      </c>
      <c r="G226" s="3">
        <v>43811</v>
      </c>
      <c r="H226" s="12">
        <f t="shared" si="44"/>
        <v>1.1333333333333333</v>
      </c>
      <c r="I226">
        <v>3</v>
      </c>
      <c r="J226">
        <v>2</v>
      </c>
      <c r="K226">
        <f t="shared" si="36"/>
        <v>0</v>
      </c>
      <c r="L226" t="b">
        <v>0</v>
      </c>
      <c r="M226" t="b">
        <v>0</v>
      </c>
      <c r="N226" t="b">
        <v>0</v>
      </c>
      <c r="O226" t="b">
        <v>1</v>
      </c>
      <c r="P226" t="b">
        <v>0</v>
      </c>
      <c r="Q226" t="b">
        <v>0</v>
      </c>
      <c r="R226" t="b">
        <v>0</v>
      </c>
      <c r="S226" t="b">
        <v>0</v>
      </c>
      <c r="T226" t="b">
        <v>0</v>
      </c>
      <c r="U226" t="s">
        <v>41</v>
      </c>
      <c r="V226" t="s">
        <v>225</v>
      </c>
      <c r="W226" t="s">
        <v>43</v>
      </c>
      <c r="X226" t="s">
        <v>57</v>
      </c>
      <c r="Y226" t="s">
        <v>199</v>
      </c>
      <c r="Z226" t="s">
        <v>48</v>
      </c>
      <c r="AA226" t="s">
        <v>106</v>
      </c>
      <c r="AB226" t="s">
        <v>47</v>
      </c>
      <c r="AC226" s="11" t="str">
        <f>IF(OR(INDEX(U226='ICD-codes-stroke'!$A$1:$A$20,)),"1",IF(OR(INDEX(U226='ICD-codes-stroke'!$A$22:$A$35,)),"2",IF(OR(INDEX(U226='ICD-codes-stroke'!$A$37:$A$64,)),"3","")))</f>
        <v>3</v>
      </c>
      <c r="AD226" s="1" t="str">
        <f>IF(COUNTIF(U226:AB226,"*"&amp;'ICD codes-diseases'!$A$15&amp;"*"),"YES",IF(COUNTIF(U226:AB226,"*"&amp;'ICD codes-diseases'!$A$16&amp;"*"),"YES",IF(COUNTIF(U226:AB226,"*"&amp;'ICD codes-diseases'!$A$17&amp;"*"),"YES",IF(COUNTIF(U226:AB226,"*"&amp;'ICD codes-diseases'!$A$18&amp;"*"),"YES",IF(COUNTIF(U226:AB226,"*"&amp;'ICD codes-diseases'!$A$19&amp;"*"),"YES",IF(COUNTIF(U226:AB226,"*"&amp;'ICD codes-diseases'!$A$20&amp;"*"),"YES",IF(COUNTIF(U226:AB226,"*"&amp;'ICD codes-diseases'!$A$21&amp;"*"),"YES",IF(COUNTIF(U226:AB226,"*"&amp;'ICD codes-diseases'!$A$22&amp;"*"),"YES",IF(COUNTIF(U226:AB226,"*"&amp;'ICD codes-diseases'!$A$23&amp;"*"),"YES",IF(COUNTIF(U226:AB226,"*"&amp;'ICD codes-diseases'!$A$24&amp;"*"),"YES",IF(COUNTIF(U226:AB226,"*"&amp;'ICD codes-diseases'!$A$25&amp;"*"),"YES",IF(COUNTIF(U226:AB226,"*"&amp;'ICD codes-diseases'!$A$26&amp;"*"),"YES",IF(COUNTIF(U226:AB226,"*"&amp;'ICD codes-diseases'!$A$27&amp;"*"),"YES",IF(COUNTIF(U226:AB226,"*"&amp;'ICD codes-diseases'!$A$28&amp;"*"),"YES",IF(COUNTIF(U226:AB226,"*"&amp;'ICD codes-diseases'!$A$29&amp;"*"),"YES",IF(COUNTIF(U226:AB226,"*"&amp;'ICD codes-diseases'!$A$30&amp;"*"),"YES","NO"))))))))))))))))</f>
        <v>YES</v>
      </c>
      <c r="AE226" s="1" t="str">
        <f>IF(COUNTIF(U226:AB226,"*"&amp;'ICD codes-diseases'!$A$92&amp;"*"),"YES","NO")</f>
        <v>YES</v>
      </c>
      <c r="AF226" s="10" t="str">
        <f>IF(COUNTIF(U226:AB226,"*"&amp;'ICD codes-diseases'!$A$34&amp;"*"),"YES",IF(COUNTIF(U226:AB226,"*"&amp;'ICD codes-diseases'!$A$35&amp;"*"),"YES",IF(COUNTIF(U226:AB226,"*"&amp;'ICD codes-diseases'!$A$36&amp;"*"),"YES",IF(COUNTIF(U226:AB226,"*"&amp;'ICD codes-diseases'!$A$37&amp;"*"),"YES",IF(COUNTIF(U226:AB226,"*"&amp;'ICD codes-diseases'!$A$38&amp;"*"),"YES",IF(COUNTIF(U226:AB226,"*"&amp;'ICD codes-diseases'!$A$39&amp;"*"),"YES","NO"))))))</f>
        <v>YES</v>
      </c>
      <c r="AG226" s="1" t="str">
        <f>IF(COUNTIF(U226:AB226,'ICD codes-diseases'!$A$113),"YES","NO")</f>
        <v>NO</v>
      </c>
      <c r="AH226" s="1" t="str">
        <f>IF(COUNTIF(U226:AB226,"*"&amp;'ICD codes-diseases'!$A$96&amp;"*"),"YES",IF(COUNTIF(U226:AB226,"*"&amp;'ICD codes-diseases'!$A$97&amp;"*"),"YES",IF(COUNTIF(U226:AB226,"*"&amp;'ICD codes-diseases'!$A$98&amp;"*"),"YES",IF(COUNTIF(U226:AB226,"*"&amp;'ICD codes-diseases'!$A$99&amp;"*"),"YES",IF(COUNTIF(U226:AB226,"*"&amp;'ICD codes-diseases'!$A$100&amp;"*"),"YES",IF(COUNTIF(U226:AB226,"*"&amp;'ICD codes-diseases'!$A$101&amp;"*"),"YES",IF(COUNTIF(U226:AB226,"*"&amp;'ICD codes-diseases'!$A$102&amp;"*"),"YES",IF(COUNTIF(U226:AB226,"*"&amp;'ICD codes-diseases'!$A$103&amp;"*"),"YES","NO"))))))))</f>
        <v>NO</v>
      </c>
      <c r="AI226" s="1" t="str">
        <f>IF(COUNTIF(U226:AB226,"*"&amp;'ICD codes-diseases'!$A$116&amp;"*"),"YES",IF(COUNTIF(U226:AB226,"*"&amp;'ICD codes-diseases'!$A$117&amp;"*"),"YES","NO"))</f>
        <v>NO</v>
      </c>
      <c r="AJ226" s="1" t="str">
        <f>IF(COUNTIF(U226:AB226,"*"&amp;'ICD codes-diseases'!$A$206&amp;"*"),"YES","NO")</f>
        <v>YES</v>
      </c>
      <c r="AK226" s="1" t="str">
        <f>IF(COUNTIF(U226:AB226,"*"&amp;'ICD codes-diseases'!$A$217&amp;"*"),"YES","NO")</f>
        <v>NO</v>
      </c>
      <c r="AL226" s="1" t="str">
        <f>IF(COUNTIF(U226:AB226,"*"&amp;'ICD codes-diseases'!$A$216&amp;"*"),"YES","NO")</f>
        <v>NO</v>
      </c>
      <c r="AM226" s="1" t="str">
        <f>IF(COUNTIF(U226:AB226,"*"&amp;'ICD codes-diseases'!$A$73&amp;"*"),"YES",IF(COUNTIF(U226:AB226,"*"&amp;'ICD codes-diseases'!$A$74&amp;"*"),"YES",IF(COUNTIF(U226:AB226,"*"&amp;'ICD codes-diseases'!$A$75&amp;"*"),"YES","NO")))</f>
        <v>YES</v>
      </c>
      <c r="AN226" s="1" t="str">
        <f>IF(COUNTIF(U226:AB226,"*"&amp;'ICD codes-diseases'!$A$76&amp;"*"),"YES",IF(COUNTIF(U226:AB226,"*"&amp;'ICD codes-diseases'!$A$77&amp;"*"),"YES",IF(COUNTIF(U226:AB226,"*"&amp;'ICD codes-diseases'!$A$78&amp;"*"),"YES","NO")))</f>
        <v>NO</v>
      </c>
      <c r="AO226" s="1" t="str">
        <f>IF(COUNTIF(U226:AB226,"*"&amp;'ICD codes-diseases'!$A$209&amp;"*"),"YES",IF(COUNTIF(U226:AB226,"*"&amp;'ICD codes-diseases'!$A$212&amp;"*"),"YES","NO"))</f>
        <v>YES</v>
      </c>
      <c r="AP226" s="1" t="str">
        <f>IF(COUNTIF(U226:AB226,"*"&amp;'ICD codes-diseases'!$A$47&amp;"*"),"YES",IF(COUNTIF(U226:AB226,"*"&amp;'ICD codes-diseases'!$A$48&amp;"*"),"YES",IF(COUNTIF(U226:AB226,"*"&amp;'ICD codes-diseases'!$A$49&amp;"*"),"YES",IF(COUNTIF(U226:AB226,"*"&amp;'ICD codes-diseases'!$A$50&amp;"*"),"YES",IF(COUNTIF(U226:AB226,"*"&amp;'ICD codes-diseases'!$A$52&amp;"*"),"YES",IF(COUNTIF(U226:AB226,"*"&amp;'ICD codes-diseases'!$A$53&amp;"*"),"YES",IF(COUNTIF(U226:AB226,"*"&amp;'ICD codes-diseases'!$A$54&amp;"*"),"YES",IF(COUNTIF(U226:AB226,"*"&amp;'ICD codes-diseases'!$A$55&amp;"*"),"YES",IF(COUNTIF(U226:AB226,"*"&amp;'ICD codes-diseases'!$A$56&amp;"*"),"YES",IF(COUNTIF(U226:AB226,"*"&amp;'ICD codes-diseases'!$A$57&amp;"*"),"YES",IF(COUNTIF(U226:AB226,"*"&amp;'ICD codes-diseases'!$A$58&amp;"*"),"YES",IF(COUNTIF(U226:AB226,"*"&amp;'ICD codes-diseases'!$A$60&amp;"*"),"YES",IF(COUNTIF(U226:AB226,"*"&amp;'ICD codes-diseases'!$A$61&amp;"*"),"YES","NO")))))))))))))</f>
        <v>NO</v>
      </c>
      <c r="AQ226" s="10" t="b">
        <f t="shared" si="37"/>
        <v>1</v>
      </c>
      <c r="AR226">
        <v>0</v>
      </c>
      <c r="AS226">
        <v>5</v>
      </c>
      <c r="AT226">
        <v>0</v>
      </c>
      <c r="AU226">
        <v>5</v>
      </c>
      <c r="AV226" t="b">
        <f t="shared" si="38"/>
        <v>1</v>
      </c>
      <c r="AW226">
        <v>6</v>
      </c>
      <c r="AX226">
        <v>95</v>
      </c>
      <c r="AY226">
        <v>65</v>
      </c>
      <c r="AZ226">
        <v>1</v>
      </c>
      <c r="BA226">
        <v>3</v>
      </c>
      <c r="BB226">
        <v>2</v>
      </c>
      <c r="BC226">
        <v>1</v>
      </c>
      <c r="BD226">
        <v>2</v>
      </c>
      <c r="BE226">
        <f t="shared" si="45"/>
        <v>2</v>
      </c>
      <c r="BF226" t="s">
        <v>37</v>
      </c>
      <c r="BG226" t="s">
        <v>38</v>
      </c>
      <c r="BH226">
        <f t="shared" si="46"/>
        <v>2</v>
      </c>
      <c r="BI226" t="s">
        <v>37</v>
      </c>
      <c r="BJ226" t="s">
        <v>38</v>
      </c>
      <c r="BK226" t="s">
        <v>37</v>
      </c>
      <c r="BL226" t="b">
        <v>0</v>
      </c>
      <c r="BM226" s="16">
        <v>1</v>
      </c>
      <c r="BN226" s="16">
        <v>3</v>
      </c>
      <c r="BO226" s="16">
        <v>1</v>
      </c>
      <c r="BP226" s="16">
        <v>4</v>
      </c>
      <c r="BQ226" s="16">
        <v>4</v>
      </c>
      <c r="BR226" s="16">
        <v>0</v>
      </c>
      <c r="BS226" s="16">
        <v>1</v>
      </c>
      <c r="BT226" s="16">
        <v>1</v>
      </c>
      <c r="BU226" s="16">
        <v>4</v>
      </c>
      <c r="BV226" s="16">
        <v>1</v>
      </c>
      <c r="BW226" s="16">
        <v>1</v>
      </c>
      <c r="BX226" s="16">
        <v>4</v>
      </c>
      <c r="BY226" s="16">
        <v>4</v>
      </c>
      <c r="BZ226" s="16">
        <v>4</v>
      </c>
      <c r="CA226" s="16">
        <v>4</v>
      </c>
      <c r="CB226" s="16">
        <v>4</v>
      </c>
      <c r="CC226" s="18">
        <v>0</v>
      </c>
      <c r="CD226" s="18">
        <v>1</v>
      </c>
      <c r="CE226" s="18">
        <v>1</v>
      </c>
      <c r="CF226" s="18">
        <v>1</v>
      </c>
      <c r="CG226" s="18">
        <v>4</v>
      </c>
      <c r="CH226" s="18">
        <v>4</v>
      </c>
      <c r="CI226" s="18">
        <v>4</v>
      </c>
      <c r="CJ226" s="18">
        <v>4</v>
      </c>
      <c r="CK226" s="18">
        <v>0</v>
      </c>
      <c r="CL226" s="18">
        <v>1</v>
      </c>
      <c r="CM226" s="18">
        <v>1</v>
      </c>
      <c r="CN226" s="18">
        <v>1</v>
      </c>
      <c r="CO226" s="18">
        <v>1</v>
      </c>
      <c r="CP226" s="18">
        <v>4</v>
      </c>
      <c r="CQ226" s="18">
        <v>1</v>
      </c>
      <c r="CR226" s="18">
        <v>1</v>
      </c>
      <c r="CS226">
        <f t="shared" si="39"/>
        <v>15</v>
      </c>
      <c r="CT226">
        <f t="shared" si="40"/>
        <v>13</v>
      </c>
      <c r="CU226">
        <f t="shared" si="41"/>
        <v>1</v>
      </c>
      <c r="CV226">
        <f t="shared" si="42"/>
        <v>29</v>
      </c>
      <c r="CW226">
        <v>0</v>
      </c>
      <c r="CX226">
        <v>0</v>
      </c>
      <c r="CY226">
        <v>4</v>
      </c>
      <c r="CZ226" t="b">
        <v>1</v>
      </c>
    </row>
    <row r="227" spans="1:104" x14ac:dyDescent="0.35">
      <c r="A227" s="10">
        <v>226</v>
      </c>
      <c r="B227" t="s">
        <v>435</v>
      </c>
      <c r="C227" s="1">
        <v>17268</v>
      </c>
      <c r="D227" s="9">
        <f t="shared" si="47"/>
        <v>72</v>
      </c>
      <c r="E227" s="9">
        <f t="shared" si="43"/>
        <v>3</v>
      </c>
      <c r="F227" s="1">
        <v>42700</v>
      </c>
      <c r="G227" s="3">
        <v>43843</v>
      </c>
      <c r="H227" s="12">
        <f t="shared" si="44"/>
        <v>37.566666666666663</v>
      </c>
      <c r="I227">
        <v>5</v>
      </c>
      <c r="J227">
        <v>2</v>
      </c>
      <c r="K227">
        <f t="shared" si="36"/>
        <v>6</v>
      </c>
      <c r="L227" t="b">
        <v>0</v>
      </c>
      <c r="M227" t="b">
        <v>0</v>
      </c>
      <c r="N227" t="b">
        <v>0</v>
      </c>
      <c r="O227" t="b">
        <v>0</v>
      </c>
      <c r="P227" t="b">
        <v>0</v>
      </c>
      <c r="Q227" t="b">
        <v>0</v>
      </c>
      <c r="R227" t="b">
        <v>0</v>
      </c>
      <c r="S227" t="b">
        <v>1</v>
      </c>
      <c r="T227" t="b">
        <v>0</v>
      </c>
      <c r="U227" t="s">
        <v>41</v>
      </c>
      <c r="V227" t="s">
        <v>43</v>
      </c>
      <c r="W227" t="s">
        <v>63</v>
      </c>
      <c r="X227" t="s">
        <v>40</v>
      </c>
      <c r="Y227" t="s">
        <v>226</v>
      </c>
      <c r="AC227" s="11" t="str">
        <f>IF(OR(INDEX(U227='ICD-codes-stroke'!$A$1:$A$20,)),"1",IF(OR(INDEX(U227='ICD-codes-stroke'!$A$22:$A$35,)),"2",IF(OR(INDEX(U227='ICD-codes-stroke'!$A$37:$A$64,)),"3","")))</f>
        <v>3</v>
      </c>
      <c r="AD227" s="1" t="str">
        <f>IF(COUNTIF(U227:AB227,"*"&amp;'ICD codes-diseases'!$A$15&amp;"*"),"YES",IF(COUNTIF(U227:AB227,"*"&amp;'ICD codes-diseases'!$A$16&amp;"*"),"YES",IF(COUNTIF(U227:AB227,"*"&amp;'ICD codes-diseases'!$A$17&amp;"*"),"YES",IF(COUNTIF(U227:AB227,"*"&amp;'ICD codes-diseases'!$A$18&amp;"*"),"YES",IF(COUNTIF(U227:AB227,"*"&amp;'ICD codes-diseases'!$A$19&amp;"*"),"YES",IF(COUNTIF(U227:AB227,"*"&amp;'ICD codes-diseases'!$A$20&amp;"*"),"YES",IF(COUNTIF(U227:AB227,"*"&amp;'ICD codes-diseases'!$A$21&amp;"*"),"YES",IF(COUNTIF(U227:AB227,"*"&amp;'ICD codes-diseases'!$A$22&amp;"*"),"YES",IF(COUNTIF(U227:AB227,"*"&amp;'ICD codes-diseases'!$A$23&amp;"*"),"YES",IF(COUNTIF(U227:AB227,"*"&amp;'ICD codes-diseases'!$A$24&amp;"*"),"YES",IF(COUNTIF(U227:AB227,"*"&amp;'ICD codes-diseases'!$A$25&amp;"*"),"YES",IF(COUNTIF(U227:AB227,"*"&amp;'ICD codes-diseases'!$A$26&amp;"*"),"YES",IF(COUNTIF(U227:AB227,"*"&amp;'ICD codes-diseases'!$A$27&amp;"*"),"YES",IF(COUNTIF(U227:AB227,"*"&amp;'ICD codes-diseases'!$A$28&amp;"*"),"YES",IF(COUNTIF(U227:AB227,"*"&amp;'ICD codes-diseases'!$A$29&amp;"*"),"YES",IF(COUNTIF(U227:AB227,"*"&amp;'ICD codes-diseases'!$A$30&amp;"*"),"YES","NO"))))))))))))))))</f>
        <v>NO</v>
      </c>
      <c r="AE227" s="1" t="str">
        <f>IF(COUNTIF(U227:AB227,"*"&amp;'ICD codes-diseases'!$A$92&amp;"*"),"YES","NO")</f>
        <v>NO</v>
      </c>
      <c r="AF227" s="10" t="str">
        <f>IF(COUNTIF(U227:AB227,"*"&amp;'ICD codes-diseases'!$A$34&amp;"*"),"YES",IF(COUNTIF(U227:AB227,"*"&amp;'ICD codes-diseases'!$A$35&amp;"*"),"YES",IF(COUNTIF(U227:AB227,"*"&amp;'ICD codes-diseases'!$A$36&amp;"*"),"YES",IF(COUNTIF(U227:AB227,"*"&amp;'ICD codes-diseases'!$A$37&amp;"*"),"YES",IF(COUNTIF(U227:AB227,"*"&amp;'ICD codes-diseases'!$A$38&amp;"*"),"YES",IF(COUNTIF(U227:AB227,"*"&amp;'ICD codes-diseases'!$A$39&amp;"*"),"YES","NO"))))))</f>
        <v>NO</v>
      </c>
      <c r="AG227" s="1" t="str">
        <f>IF(COUNTIF(U227:AB227,'ICD codes-diseases'!$A$113),"YES","NO")</f>
        <v>NO</v>
      </c>
      <c r="AH227" s="1" t="str">
        <f>IF(COUNTIF(U227:AB227,"*"&amp;'ICD codes-diseases'!$A$96&amp;"*"),"YES",IF(COUNTIF(U227:AB227,"*"&amp;'ICD codes-diseases'!$A$97&amp;"*"),"YES",IF(COUNTIF(U227:AB227,"*"&amp;'ICD codes-diseases'!$A$98&amp;"*"),"YES",IF(COUNTIF(U227:AB227,"*"&amp;'ICD codes-diseases'!$A$99&amp;"*"),"YES",IF(COUNTIF(U227:AB227,"*"&amp;'ICD codes-diseases'!$A$100&amp;"*"),"YES",IF(COUNTIF(U227:AB227,"*"&amp;'ICD codes-diseases'!$A$101&amp;"*"),"YES",IF(COUNTIF(U227:AB227,"*"&amp;'ICD codes-diseases'!$A$102&amp;"*"),"YES",IF(COUNTIF(U227:AB227,"*"&amp;'ICD codes-diseases'!$A$103&amp;"*"),"YES","NO"))))))))</f>
        <v>NO</v>
      </c>
      <c r="AI227" s="1" t="str">
        <f>IF(COUNTIF(U227:AB227,"*"&amp;'ICD codes-diseases'!$A$116&amp;"*"),"YES",IF(COUNTIF(U227:AB227,"*"&amp;'ICD codes-diseases'!$A$117&amp;"*"),"YES","NO"))</f>
        <v>NO</v>
      </c>
      <c r="AJ227" s="1" t="str">
        <f>IF(COUNTIF(U227:AB227,"*"&amp;'ICD codes-diseases'!$A$206&amp;"*"),"YES","NO")</f>
        <v>NO</v>
      </c>
      <c r="AK227" s="1" t="str">
        <f>IF(COUNTIF(U227:AB227,"*"&amp;'ICD codes-diseases'!$A$217&amp;"*"),"YES","NO")</f>
        <v>NO</v>
      </c>
      <c r="AL227" s="1" t="str">
        <f>IF(COUNTIF(U227:AB227,"*"&amp;'ICD codes-diseases'!$A$216&amp;"*"),"YES","NO")</f>
        <v>NO</v>
      </c>
      <c r="AM227" s="1" t="str">
        <f>IF(COUNTIF(U227:AB227,"*"&amp;'ICD codes-diseases'!$A$73&amp;"*"),"YES",IF(COUNTIF(U227:AB227,"*"&amp;'ICD codes-diseases'!$A$74&amp;"*"),"YES",IF(COUNTIF(U227:AB227,"*"&amp;'ICD codes-diseases'!$A$75&amp;"*"),"YES","NO")))</f>
        <v>YES</v>
      </c>
      <c r="AN227" s="1" t="str">
        <f>IF(COUNTIF(U227:AB227,"*"&amp;'ICD codes-diseases'!$A$76&amp;"*"),"YES",IF(COUNTIF(U227:AB227,"*"&amp;'ICD codes-diseases'!$A$77&amp;"*"),"YES",IF(COUNTIF(U227:AB227,"*"&amp;'ICD codes-diseases'!$A$78&amp;"*"),"YES","NO")))</f>
        <v>NO</v>
      </c>
      <c r="AO227" s="1" t="str">
        <f>IF(COUNTIF(U227:AB227,"*"&amp;'ICD codes-diseases'!$A$209&amp;"*"),"YES",IF(COUNTIF(U227:AB227,"*"&amp;'ICD codes-diseases'!$A$212&amp;"*"),"YES","NO"))</f>
        <v>NO</v>
      </c>
      <c r="AP227" s="1" t="str">
        <f>IF(COUNTIF(U227:AB227,"*"&amp;'ICD codes-diseases'!$A$47&amp;"*"),"YES",IF(COUNTIF(U227:AB227,"*"&amp;'ICD codes-diseases'!$A$48&amp;"*"),"YES",IF(COUNTIF(U227:AB227,"*"&amp;'ICD codes-diseases'!$A$49&amp;"*"),"YES",IF(COUNTIF(U227:AB227,"*"&amp;'ICD codes-diseases'!$A$50&amp;"*"),"YES",IF(COUNTIF(U227:AB227,"*"&amp;'ICD codes-diseases'!$A$52&amp;"*"),"YES",IF(COUNTIF(U227:AB227,"*"&amp;'ICD codes-diseases'!$A$53&amp;"*"),"YES",IF(COUNTIF(U227:AB227,"*"&amp;'ICD codes-diseases'!$A$54&amp;"*"),"YES",IF(COUNTIF(U227:AB227,"*"&amp;'ICD codes-diseases'!$A$55&amp;"*"),"YES",IF(COUNTIF(U227:AB227,"*"&amp;'ICD codes-diseases'!$A$56&amp;"*"),"YES",IF(COUNTIF(U227:AB227,"*"&amp;'ICD codes-diseases'!$A$57&amp;"*"),"YES",IF(COUNTIF(U227:AB227,"*"&amp;'ICD codes-diseases'!$A$58&amp;"*"),"YES",IF(COUNTIF(U227:AB227,"*"&amp;'ICD codes-diseases'!$A$60&amp;"*"),"YES",IF(COUNTIF(U227:AB227,"*"&amp;'ICD codes-diseases'!$A$61&amp;"*"),"YES","NO")))))))))))))</f>
        <v>NO</v>
      </c>
      <c r="AQ227" s="10" t="b">
        <f t="shared" si="37"/>
        <v>0</v>
      </c>
      <c r="AR227">
        <v>5</v>
      </c>
      <c r="AS227">
        <v>5</v>
      </c>
      <c r="AT227">
        <v>5</v>
      </c>
      <c r="AU227">
        <v>5</v>
      </c>
      <c r="AV227" t="b">
        <f t="shared" si="38"/>
        <v>0</v>
      </c>
      <c r="AW227">
        <v>0</v>
      </c>
      <c r="AX227">
        <v>110</v>
      </c>
      <c r="AY227">
        <v>65</v>
      </c>
      <c r="AZ227">
        <v>2</v>
      </c>
      <c r="BA227">
        <v>1</v>
      </c>
      <c r="BB227">
        <v>3</v>
      </c>
      <c r="BC227">
        <v>0</v>
      </c>
      <c r="BD227">
        <v>2</v>
      </c>
      <c r="BE227">
        <f t="shared" si="45"/>
        <v>2</v>
      </c>
      <c r="BF227" t="s">
        <v>37</v>
      </c>
      <c r="BG227" t="s">
        <v>38</v>
      </c>
      <c r="BH227">
        <f t="shared" si="46"/>
        <v>2</v>
      </c>
      <c r="BI227" t="s">
        <v>37</v>
      </c>
      <c r="BJ227" t="s">
        <v>38</v>
      </c>
      <c r="BK227" t="s">
        <v>37</v>
      </c>
      <c r="BL227" t="b">
        <v>1</v>
      </c>
      <c r="BM227" s="16">
        <v>4</v>
      </c>
      <c r="BN227" s="16">
        <v>4</v>
      </c>
      <c r="BO227" s="16">
        <v>4</v>
      </c>
      <c r="BP227" s="16">
        <v>4</v>
      </c>
      <c r="BQ227" s="16">
        <v>4</v>
      </c>
      <c r="BR227" s="16">
        <v>4</v>
      </c>
      <c r="BS227" s="16">
        <v>4</v>
      </c>
      <c r="BT227" s="16">
        <v>4</v>
      </c>
      <c r="BU227" s="16">
        <v>4</v>
      </c>
      <c r="BV227" s="16">
        <v>4</v>
      </c>
      <c r="BW227" s="16">
        <v>4</v>
      </c>
      <c r="BX227" s="16">
        <v>4</v>
      </c>
      <c r="BY227" s="16">
        <v>4</v>
      </c>
      <c r="BZ227" s="16">
        <v>4</v>
      </c>
      <c r="CA227" s="16">
        <v>4</v>
      </c>
      <c r="CB227" s="16">
        <v>4</v>
      </c>
      <c r="CC227" s="18">
        <v>4</v>
      </c>
      <c r="CD227" s="18">
        <v>4</v>
      </c>
      <c r="CE227" s="18">
        <v>7</v>
      </c>
      <c r="CF227" s="18">
        <v>4</v>
      </c>
      <c r="CG227" s="18">
        <v>7</v>
      </c>
      <c r="CH227" s="18">
        <v>4</v>
      </c>
      <c r="CI227" s="18">
        <v>4</v>
      </c>
      <c r="CJ227" s="18">
        <v>4</v>
      </c>
      <c r="CK227" s="18">
        <v>4</v>
      </c>
      <c r="CL227" s="18">
        <v>4</v>
      </c>
      <c r="CM227" s="18">
        <v>4</v>
      </c>
      <c r="CN227" s="18">
        <v>4</v>
      </c>
      <c r="CO227" s="18">
        <v>4</v>
      </c>
      <c r="CP227" s="18">
        <v>4</v>
      </c>
      <c r="CQ227" s="18">
        <v>4</v>
      </c>
      <c r="CR227" s="18">
        <v>4</v>
      </c>
      <c r="CS227">
        <f t="shared" si="39"/>
        <v>0</v>
      </c>
      <c r="CT227">
        <f t="shared" si="40"/>
        <v>30</v>
      </c>
      <c r="CU227">
        <f t="shared" si="41"/>
        <v>0</v>
      </c>
      <c r="CV227">
        <f t="shared" si="42"/>
        <v>30</v>
      </c>
      <c r="CW227">
        <v>2</v>
      </c>
      <c r="CX227">
        <v>1</v>
      </c>
      <c r="CY227">
        <v>0</v>
      </c>
      <c r="CZ227" t="b">
        <v>1</v>
      </c>
    </row>
    <row r="228" spans="1:104" x14ac:dyDescent="0.35">
      <c r="A228" s="10">
        <v>227</v>
      </c>
      <c r="B228" t="s">
        <v>435</v>
      </c>
      <c r="C228" s="1">
        <v>20669</v>
      </c>
      <c r="D228" s="9">
        <f t="shared" si="47"/>
        <v>63</v>
      </c>
      <c r="E228" s="9">
        <f t="shared" si="43"/>
        <v>2</v>
      </c>
      <c r="F228" s="1">
        <v>43735</v>
      </c>
      <c r="G228" s="3">
        <v>43843</v>
      </c>
      <c r="H228" s="12">
        <f t="shared" si="44"/>
        <v>3.5333333333333332</v>
      </c>
      <c r="I228">
        <v>5</v>
      </c>
      <c r="J228">
        <v>0</v>
      </c>
      <c r="K228">
        <f t="shared" si="36"/>
        <v>1</v>
      </c>
      <c r="L228" t="b">
        <v>1</v>
      </c>
      <c r="M228" t="b">
        <v>0</v>
      </c>
      <c r="N228" t="b">
        <v>0</v>
      </c>
      <c r="O228" t="b">
        <v>0</v>
      </c>
      <c r="P228" t="b">
        <v>0</v>
      </c>
      <c r="Q228" t="b">
        <v>0</v>
      </c>
      <c r="R228" t="b">
        <v>0</v>
      </c>
      <c r="S228" t="b">
        <v>0</v>
      </c>
      <c r="T228" t="b">
        <v>0</v>
      </c>
      <c r="U228" t="s">
        <v>49</v>
      </c>
      <c r="V228" t="s">
        <v>43</v>
      </c>
      <c r="W228" t="s">
        <v>47</v>
      </c>
      <c r="X228" t="s">
        <v>48</v>
      </c>
      <c r="Y228" t="s">
        <v>53</v>
      </c>
      <c r="AC228" s="11" t="str">
        <f>IF(OR(INDEX(U228='ICD-codes-stroke'!$A$1:$A$20,)),"1",IF(OR(INDEX(U228='ICD-codes-stroke'!$A$22:$A$35,)),"2",IF(OR(INDEX(U228='ICD-codes-stroke'!$A$37:$A$64,)),"3","")))</f>
        <v>3</v>
      </c>
      <c r="AD228" s="1" t="str">
        <f>IF(COUNTIF(U228:AB228,"*"&amp;'ICD codes-diseases'!$A$15&amp;"*"),"YES",IF(COUNTIF(U228:AB228,"*"&amp;'ICD codes-diseases'!$A$16&amp;"*"),"YES",IF(COUNTIF(U228:AB228,"*"&amp;'ICD codes-diseases'!$A$17&amp;"*"),"YES",IF(COUNTIF(U228:AB228,"*"&amp;'ICD codes-diseases'!$A$18&amp;"*"),"YES",IF(COUNTIF(U228:AB228,"*"&amp;'ICD codes-diseases'!$A$19&amp;"*"),"YES",IF(COUNTIF(U228:AB228,"*"&amp;'ICD codes-diseases'!$A$20&amp;"*"),"YES",IF(COUNTIF(U228:AB228,"*"&amp;'ICD codes-diseases'!$A$21&amp;"*"),"YES",IF(COUNTIF(U228:AB228,"*"&amp;'ICD codes-diseases'!$A$22&amp;"*"),"YES",IF(COUNTIF(U228:AB228,"*"&amp;'ICD codes-diseases'!$A$23&amp;"*"),"YES",IF(COUNTIF(U228:AB228,"*"&amp;'ICD codes-diseases'!$A$24&amp;"*"),"YES",IF(COUNTIF(U228:AB228,"*"&amp;'ICD codes-diseases'!$A$25&amp;"*"),"YES",IF(COUNTIF(U228:AB228,"*"&amp;'ICD codes-diseases'!$A$26&amp;"*"),"YES",IF(COUNTIF(U228:AB228,"*"&amp;'ICD codes-diseases'!$A$27&amp;"*"),"YES",IF(COUNTIF(U228:AB228,"*"&amp;'ICD codes-diseases'!$A$28&amp;"*"),"YES",IF(COUNTIF(U228:AB228,"*"&amp;'ICD codes-diseases'!$A$29&amp;"*"),"YES",IF(COUNTIF(U228:AB228,"*"&amp;'ICD codes-diseases'!$A$30&amp;"*"),"YES","NO"))))))))))))))))</f>
        <v>NO</v>
      </c>
      <c r="AE228" s="1" t="str">
        <f>IF(COUNTIF(U228:AB228,"*"&amp;'ICD codes-diseases'!$A$92&amp;"*"),"YES","NO")</f>
        <v>YES</v>
      </c>
      <c r="AF228" s="10" t="str">
        <f>IF(COUNTIF(U228:AB228,"*"&amp;'ICD codes-diseases'!$A$34&amp;"*"),"YES",IF(COUNTIF(U228:AB228,"*"&amp;'ICD codes-diseases'!$A$35&amp;"*"),"YES",IF(COUNTIF(U228:AB228,"*"&amp;'ICD codes-diseases'!$A$36&amp;"*"),"YES",IF(COUNTIF(U228:AB228,"*"&amp;'ICD codes-diseases'!$A$37&amp;"*"),"YES",IF(COUNTIF(U228:AB228,"*"&amp;'ICD codes-diseases'!$A$38&amp;"*"),"YES",IF(COUNTIF(U228:AB228,"*"&amp;'ICD codes-diseases'!$A$39&amp;"*"),"YES","NO"))))))</f>
        <v>YES</v>
      </c>
      <c r="AG228" s="1" t="str">
        <f>IF(COUNTIF(U228:AB228,'ICD codes-diseases'!$A$113),"YES","NO")</f>
        <v>NO</v>
      </c>
      <c r="AH228" s="1" t="str">
        <f>IF(COUNTIF(U228:AB228,"*"&amp;'ICD codes-diseases'!$A$96&amp;"*"),"YES",IF(COUNTIF(U228:AB228,"*"&amp;'ICD codes-diseases'!$A$97&amp;"*"),"YES",IF(COUNTIF(U228:AB228,"*"&amp;'ICD codes-diseases'!$A$98&amp;"*"),"YES",IF(COUNTIF(U228:AB228,"*"&amp;'ICD codes-diseases'!$A$99&amp;"*"),"YES",IF(COUNTIF(U228:AB228,"*"&amp;'ICD codes-diseases'!$A$100&amp;"*"),"YES",IF(COUNTIF(U228:AB228,"*"&amp;'ICD codes-diseases'!$A$101&amp;"*"),"YES",IF(COUNTIF(U228:AB228,"*"&amp;'ICD codes-diseases'!$A$102&amp;"*"),"YES",IF(COUNTIF(U228:AB228,"*"&amp;'ICD codes-diseases'!$A$103&amp;"*"),"YES","NO"))))))))</f>
        <v>NO</v>
      </c>
      <c r="AI228" s="1" t="str">
        <f>IF(COUNTIF(U228:AB228,"*"&amp;'ICD codes-diseases'!$A$116&amp;"*"),"YES",IF(COUNTIF(U228:AB228,"*"&amp;'ICD codes-diseases'!$A$117&amp;"*"),"YES","NO"))</f>
        <v>NO</v>
      </c>
      <c r="AJ228" s="1" t="str">
        <f>IF(COUNTIF(U228:AB228,"*"&amp;'ICD codes-diseases'!$A$206&amp;"*"),"YES","NO")</f>
        <v>NO</v>
      </c>
      <c r="AK228" s="1" t="str">
        <f>IF(COUNTIF(U228:AB228,"*"&amp;'ICD codes-diseases'!$A$217&amp;"*"),"YES","NO")</f>
        <v>YES</v>
      </c>
      <c r="AL228" s="1" t="str">
        <f>IF(COUNTIF(U228:AB228,"*"&amp;'ICD codes-diseases'!$A$216&amp;"*"),"YES","NO")</f>
        <v>NO</v>
      </c>
      <c r="AM228" s="1" t="str">
        <f>IF(COUNTIF(U228:AB228,"*"&amp;'ICD codes-diseases'!$A$73&amp;"*"),"YES",IF(COUNTIF(U228:AB228,"*"&amp;'ICD codes-diseases'!$A$74&amp;"*"),"YES",IF(COUNTIF(U228:AB228,"*"&amp;'ICD codes-diseases'!$A$75&amp;"*"),"YES","NO")))</f>
        <v>YES</v>
      </c>
      <c r="AN228" s="1" t="str">
        <f>IF(COUNTIF(U228:AB228,"*"&amp;'ICD codes-diseases'!$A$76&amp;"*"),"YES",IF(COUNTIF(U228:AB228,"*"&amp;'ICD codes-diseases'!$A$77&amp;"*"),"YES",IF(COUNTIF(U228:AB228,"*"&amp;'ICD codes-diseases'!$A$78&amp;"*"),"YES","NO")))</f>
        <v>NO</v>
      </c>
      <c r="AO228" s="1" t="str">
        <f>IF(COUNTIF(U228:AB228,"*"&amp;'ICD codes-diseases'!$A$209&amp;"*"),"YES",IF(COUNTIF(U228:AB228,"*"&amp;'ICD codes-diseases'!$A$212&amp;"*"),"YES","NO"))</f>
        <v>NO</v>
      </c>
      <c r="AP228" s="1" t="str">
        <f>IF(COUNTIF(U228:AB228,"*"&amp;'ICD codes-diseases'!$A$47&amp;"*"),"YES",IF(COUNTIF(U228:AB228,"*"&amp;'ICD codes-diseases'!$A$48&amp;"*"),"YES",IF(COUNTIF(U228:AB228,"*"&amp;'ICD codes-diseases'!$A$49&amp;"*"),"YES",IF(COUNTIF(U228:AB228,"*"&amp;'ICD codes-diseases'!$A$50&amp;"*"),"YES",IF(COUNTIF(U228:AB228,"*"&amp;'ICD codes-diseases'!$A$52&amp;"*"),"YES",IF(COUNTIF(U228:AB228,"*"&amp;'ICD codes-diseases'!$A$53&amp;"*"),"YES",IF(COUNTIF(U228:AB228,"*"&amp;'ICD codes-diseases'!$A$54&amp;"*"),"YES",IF(COUNTIF(U228:AB228,"*"&amp;'ICD codes-diseases'!$A$55&amp;"*"),"YES",IF(COUNTIF(U228:AB228,"*"&amp;'ICD codes-diseases'!$A$56&amp;"*"),"YES",IF(COUNTIF(U228:AB228,"*"&amp;'ICD codes-diseases'!$A$57&amp;"*"),"YES",IF(COUNTIF(U228:AB228,"*"&amp;'ICD codes-diseases'!$A$58&amp;"*"),"YES",IF(COUNTIF(U228:AB228,"*"&amp;'ICD codes-diseases'!$A$60&amp;"*"),"YES",IF(COUNTIF(U228:AB228,"*"&amp;'ICD codes-diseases'!$A$61&amp;"*"),"YES","NO")))))))))))))</f>
        <v>NO</v>
      </c>
      <c r="AQ228" s="10" t="b">
        <f t="shared" si="37"/>
        <v>1</v>
      </c>
      <c r="AR228">
        <v>0</v>
      </c>
      <c r="AS228">
        <v>5</v>
      </c>
      <c r="AT228">
        <v>5</v>
      </c>
      <c r="AU228">
        <v>5</v>
      </c>
      <c r="AV228" t="b">
        <f t="shared" si="38"/>
        <v>0</v>
      </c>
      <c r="AW228">
        <v>0</v>
      </c>
      <c r="AX228">
        <v>68</v>
      </c>
      <c r="AY228">
        <v>25</v>
      </c>
      <c r="AZ228">
        <v>1</v>
      </c>
      <c r="BA228">
        <v>3</v>
      </c>
      <c r="BB228">
        <v>2</v>
      </c>
      <c r="BC228">
        <v>1</v>
      </c>
      <c r="BD228">
        <v>1</v>
      </c>
      <c r="BE228">
        <f t="shared" si="45"/>
        <v>2</v>
      </c>
      <c r="BF228" t="s">
        <v>37</v>
      </c>
      <c r="BG228" t="s">
        <v>38</v>
      </c>
      <c r="BH228">
        <f t="shared" si="46"/>
        <v>2</v>
      </c>
      <c r="BI228" t="s">
        <v>37</v>
      </c>
      <c r="BJ228" t="s">
        <v>38</v>
      </c>
      <c r="BK228" t="s">
        <v>37</v>
      </c>
      <c r="BL228" t="b">
        <v>0</v>
      </c>
      <c r="BM228" s="16">
        <v>7</v>
      </c>
      <c r="BN228" s="16">
        <v>4</v>
      </c>
      <c r="BO228" s="16">
        <v>3</v>
      </c>
      <c r="BP228" s="16">
        <v>4</v>
      </c>
      <c r="BQ228" s="16">
        <v>7</v>
      </c>
      <c r="BR228" s="16">
        <v>7</v>
      </c>
      <c r="BS228" s="16">
        <v>0</v>
      </c>
      <c r="BT228" s="16">
        <v>4</v>
      </c>
      <c r="BU228" s="16">
        <v>4</v>
      </c>
      <c r="BV228" s="16">
        <v>7</v>
      </c>
      <c r="BW228" s="16">
        <v>7</v>
      </c>
      <c r="BX228" s="16">
        <v>4</v>
      </c>
      <c r="BY228" s="16">
        <v>4</v>
      </c>
      <c r="BZ228" s="16">
        <v>7</v>
      </c>
      <c r="CA228" s="16">
        <v>4</v>
      </c>
      <c r="CB228" s="16">
        <v>4</v>
      </c>
      <c r="CC228" s="18">
        <v>4</v>
      </c>
      <c r="CD228" s="18">
        <v>7</v>
      </c>
      <c r="CE228" s="18">
        <v>0</v>
      </c>
      <c r="CF228" s="18">
        <v>0</v>
      </c>
      <c r="CG228" s="18">
        <v>7</v>
      </c>
      <c r="CH228" s="18">
        <v>4</v>
      </c>
      <c r="CI228" s="18">
        <v>7</v>
      </c>
      <c r="CJ228" s="18">
        <v>4</v>
      </c>
      <c r="CK228" s="18">
        <v>4</v>
      </c>
      <c r="CL228" s="18">
        <v>7</v>
      </c>
      <c r="CM228" s="18">
        <v>4</v>
      </c>
      <c r="CN228" s="18">
        <v>7</v>
      </c>
      <c r="CO228" s="18">
        <v>4</v>
      </c>
      <c r="CP228" s="18">
        <v>7</v>
      </c>
      <c r="CQ228" s="18">
        <v>4</v>
      </c>
      <c r="CR228" s="18">
        <v>4</v>
      </c>
      <c r="CS228">
        <f t="shared" si="39"/>
        <v>0</v>
      </c>
      <c r="CT228">
        <f t="shared" si="40"/>
        <v>16</v>
      </c>
      <c r="CU228">
        <f t="shared" si="41"/>
        <v>1</v>
      </c>
      <c r="CV228">
        <f t="shared" si="42"/>
        <v>17</v>
      </c>
      <c r="CW228">
        <v>0</v>
      </c>
      <c r="CX228">
        <v>0</v>
      </c>
      <c r="CY228">
        <v>2</v>
      </c>
      <c r="CZ228" t="b">
        <v>1</v>
      </c>
    </row>
    <row r="229" spans="1:104" x14ac:dyDescent="0.35">
      <c r="A229" s="10">
        <v>228</v>
      </c>
      <c r="B229" t="s">
        <v>435</v>
      </c>
      <c r="C229" s="1">
        <v>20619</v>
      </c>
      <c r="D229" s="9">
        <f t="shared" si="47"/>
        <v>63</v>
      </c>
      <c r="E229" s="9">
        <f t="shared" si="43"/>
        <v>2</v>
      </c>
      <c r="F229" s="1">
        <v>43138</v>
      </c>
      <c r="G229" s="3">
        <v>43843</v>
      </c>
      <c r="H229" s="12">
        <f t="shared" si="44"/>
        <v>23.2</v>
      </c>
      <c r="I229">
        <v>5</v>
      </c>
      <c r="J229">
        <v>2</v>
      </c>
      <c r="K229">
        <f t="shared" si="36"/>
        <v>6</v>
      </c>
      <c r="L229" t="b">
        <v>0</v>
      </c>
      <c r="M229" t="b">
        <v>0</v>
      </c>
      <c r="N229" t="b">
        <v>0</v>
      </c>
      <c r="O229" t="b">
        <v>0</v>
      </c>
      <c r="P229" t="b">
        <v>0</v>
      </c>
      <c r="Q229" t="b">
        <v>0</v>
      </c>
      <c r="R229" t="b">
        <v>0</v>
      </c>
      <c r="S229" t="b">
        <v>1</v>
      </c>
      <c r="T229" t="b">
        <v>0</v>
      </c>
      <c r="U229" t="s">
        <v>41</v>
      </c>
      <c r="V229" t="s">
        <v>79</v>
      </c>
      <c r="W229" t="s">
        <v>48</v>
      </c>
      <c r="X229" t="s">
        <v>43</v>
      </c>
      <c r="Y229" t="s">
        <v>227</v>
      </c>
      <c r="Z229" t="s">
        <v>46</v>
      </c>
      <c r="AA229" t="s">
        <v>48</v>
      </c>
      <c r="AB229" t="s">
        <v>128</v>
      </c>
      <c r="AC229" s="11" t="str">
        <f>IF(OR(INDEX(U229='ICD-codes-stroke'!$A$1:$A$20,)),"1",IF(OR(INDEX(U229='ICD-codes-stroke'!$A$22:$A$35,)),"2",IF(OR(INDEX(U229='ICD-codes-stroke'!$A$37:$A$64,)),"3","")))</f>
        <v>3</v>
      </c>
      <c r="AD229" s="1" t="str">
        <f>IF(COUNTIF(U229:AB229,"*"&amp;'ICD codes-diseases'!$A$15&amp;"*"),"YES",IF(COUNTIF(U229:AB229,"*"&amp;'ICD codes-diseases'!$A$16&amp;"*"),"YES",IF(COUNTIF(U229:AB229,"*"&amp;'ICD codes-diseases'!$A$17&amp;"*"),"YES",IF(COUNTIF(U229:AB229,"*"&amp;'ICD codes-diseases'!$A$18&amp;"*"),"YES",IF(COUNTIF(U229:AB229,"*"&amp;'ICD codes-diseases'!$A$19&amp;"*"),"YES",IF(COUNTIF(U229:AB229,"*"&amp;'ICD codes-diseases'!$A$20&amp;"*"),"YES",IF(COUNTIF(U229:AB229,"*"&amp;'ICD codes-diseases'!$A$21&amp;"*"),"YES",IF(COUNTIF(U229:AB229,"*"&amp;'ICD codes-diseases'!$A$22&amp;"*"),"YES",IF(COUNTIF(U229:AB229,"*"&amp;'ICD codes-diseases'!$A$23&amp;"*"),"YES",IF(COUNTIF(U229:AB229,"*"&amp;'ICD codes-diseases'!$A$24&amp;"*"),"YES",IF(COUNTIF(U229:AB229,"*"&amp;'ICD codes-diseases'!$A$25&amp;"*"),"YES",IF(COUNTIF(U229:AB229,"*"&amp;'ICD codes-diseases'!$A$26&amp;"*"),"YES",IF(COUNTIF(U229:AB229,"*"&amp;'ICD codes-diseases'!$A$27&amp;"*"),"YES",IF(COUNTIF(U229:AB229,"*"&amp;'ICD codes-diseases'!$A$28&amp;"*"),"YES",IF(COUNTIF(U229:AB229,"*"&amp;'ICD codes-diseases'!$A$29&amp;"*"),"YES",IF(COUNTIF(U229:AB229,"*"&amp;'ICD codes-diseases'!$A$30&amp;"*"),"YES","NO"))))))))))))))))</f>
        <v>NO</v>
      </c>
      <c r="AE229" s="1" t="str">
        <f>IF(COUNTIF(U229:AB229,"*"&amp;'ICD codes-diseases'!$A$92&amp;"*"),"YES","NO")</f>
        <v>YES</v>
      </c>
      <c r="AF229" s="10" t="str">
        <f>IF(COUNTIF(U229:AB229,"*"&amp;'ICD codes-diseases'!$A$34&amp;"*"),"YES",IF(COUNTIF(U229:AB229,"*"&amp;'ICD codes-diseases'!$A$35&amp;"*"),"YES",IF(COUNTIF(U229:AB229,"*"&amp;'ICD codes-diseases'!$A$36&amp;"*"),"YES",IF(COUNTIF(U229:AB229,"*"&amp;'ICD codes-diseases'!$A$37&amp;"*"),"YES",IF(COUNTIF(U229:AB229,"*"&amp;'ICD codes-diseases'!$A$38&amp;"*"),"YES",IF(COUNTIF(U229:AB229,"*"&amp;'ICD codes-diseases'!$A$39&amp;"*"),"YES","NO"))))))</f>
        <v>YES</v>
      </c>
      <c r="AG229" s="1" t="str">
        <f>IF(COUNTIF(U229:AB229,'ICD codes-diseases'!$A$113),"YES","NO")</f>
        <v>NO</v>
      </c>
      <c r="AH229" s="1" t="str">
        <f>IF(COUNTIF(U229:AB229,"*"&amp;'ICD codes-diseases'!$A$96&amp;"*"),"YES",IF(COUNTIF(U229:AB229,"*"&amp;'ICD codes-diseases'!$A$97&amp;"*"),"YES",IF(COUNTIF(U229:AB229,"*"&amp;'ICD codes-diseases'!$A$98&amp;"*"),"YES",IF(COUNTIF(U229:AB229,"*"&amp;'ICD codes-diseases'!$A$99&amp;"*"),"YES",IF(COUNTIF(U229:AB229,"*"&amp;'ICD codes-diseases'!$A$100&amp;"*"),"YES",IF(COUNTIF(U229:AB229,"*"&amp;'ICD codes-diseases'!$A$101&amp;"*"),"YES",IF(COUNTIF(U229:AB229,"*"&amp;'ICD codes-diseases'!$A$102&amp;"*"),"YES",IF(COUNTIF(U229:AB229,"*"&amp;'ICD codes-diseases'!$A$103&amp;"*"),"YES","NO"))))))))</f>
        <v>NO</v>
      </c>
      <c r="AI229" s="1" t="str">
        <f>IF(COUNTIF(U229:AB229,"*"&amp;'ICD codes-diseases'!$A$116&amp;"*"),"YES",IF(COUNTIF(U229:AB229,"*"&amp;'ICD codes-diseases'!$A$117&amp;"*"),"YES","NO"))</f>
        <v>NO</v>
      </c>
      <c r="AJ229" s="1" t="str">
        <f>IF(COUNTIF(U229:AB229,"*"&amp;'ICD codes-diseases'!$A$206&amp;"*"),"YES","NO")</f>
        <v>NO</v>
      </c>
      <c r="AK229" s="1" t="str">
        <f>IF(COUNTIF(U229:AB229,"*"&amp;'ICD codes-diseases'!$A$217&amp;"*"),"YES","NO")</f>
        <v>NO</v>
      </c>
      <c r="AL229" s="1" t="str">
        <f>IF(COUNTIF(U229:AB229,"*"&amp;'ICD codes-diseases'!$A$216&amp;"*"),"YES","NO")</f>
        <v>NO</v>
      </c>
      <c r="AM229" s="1" t="str">
        <f>IF(COUNTIF(U229:AB229,"*"&amp;'ICD codes-diseases'!$A$73&amp;"*"),"YES",IF(COUNTIF(U229:AB229,"*"&amp;'ICD codes-diseases'!$A$74&amp;"*"),"YES",IF(COUNTIF(U229:AB229,"*"&amp;'ICD codes-diseases'!$A$75&amp;"*"),"YES","NO")))</f>
        <v>YES</v>
      </c>
      <c r="AN229" s="1" t="str">
        <f>IF(COUNTIF(U229:AB229,"*"&amp;'ICD codes-diseases'!$A$76&amp;"*"),"YES",IF(COUNTIF(U229:AB229,"*"&amp;'ICD codes-diseases'!$A$77&amp;"*"),"YES",IF(COUNTIF(U229:AB229,"*"&amp;'ICD codes-diseases'!$A$78&amp;"*"),"YES","NO")))</f>
        <v>NO</v>
      </c>
      <c r="AO229" s="1" t="str">
        <f>IF(COUNTIF(U229:AB229,"*"&amp;'ICD codes-diseases'!$A$209&amp;"*"),"YES",IF(COUNTIF(U229:AB229,"*"&amp;'ICD codes-diseases'!$A$212&amp;"*"),"YES","NO"))</f>
        <v>YES</v>
      </c>
      <c r="AP229" s="1" t="str">
        <f>IF(COUNTIF(U229:AB229,"*"&amp;'ICD codes-diseases'!$A$47&amp;"*"),"YES",IF(COUNTIF(U229:AB229,"*"&amp;'ICD codes-diseases'!$A$48&amp;"*"),"YES",IF(COUNTIF(U229:AB229,"*"&amp;'ICD codes-diseases'!$A$49&amp;"*"),"YES",IF(COUNTIF(U229:AB229,"*"&amp;'ICD codes-diseases'!$A$50&amp;"*"),"YES",IF(COUNTIF(U229:AB229,"*"&amp;'ICD codes-diseases'!$A$52&amp;"*"),"YES",IF(COUNTIF(U229:AB229,"*"&amp;'ICD codes-diseases'!$A$53&amp;"*"),"YES",IF(COUNTIF(U229:AB229,"*"&amp;'ICD codes-diseases'!$A$54&amp;"*"),"YES",IF(COUNTIF(U229:AB229,"*"&amp;'ICD codes-diseases'!$A$55&amp;"*"),"YES",IF(COUNTIF(U229:AB229,"*"&amp;'ICD codes-diseases'!$A$56&amp;"*"),"YES",IF(COUNTIF(U229:AB229,"*"&amp;'ICD codes-diseases'!$A$57&amp;"*"),"YES",IF(COUNTIF(U229:AB229,"*"&amp;'ICD codes-diseases'!$A$58&amp;"*"),"YES",IF(COUNTIF(U229:AB229,"*"&amp;'ICD codes-diseases'!$A$60&amp;"*"),"YES",IF(COUNTIF(U229:AB229,"*"&amp;'ICD codes-diseases'!$A$61&amp;"*"),"YES","NO")))))))))))))</f>
        <v>NO</v>
      </c>
      <c r="AQ229" s="10" t="b">
        <f t="shared" si="37"/>
        <v>0</v>
      </c>
      <c r="AR229">
        <v>5</v>
      </c>
      <c r="AS229">
        <v>5</v>
      </c>
      <c r="AT229">
        <v>5</v>
      </c>
      <c r="AU229">
        <v>5</v>
      </c>
      <c r="AV229" t="b">
        <f t="shared" si="38"/>
        <v>1</v>
      </c>
      <c r="AW229">
        <v>2</v>
      </c>
      <c r="AX229">
        <v>106</v>
      </c>
      <c r="AY229">
        <v>85</v>
      </c>
      <c r="AZ229">
        <v>2</v>
      </c>
      <c r="BA229">
        <v>0</v>
      </c>
      <c r="BB229">
        <v>2</v>
      </c>
      <c r="BC229">
        <v>0</v>
      </c>
      <c r="BD229">
        <v>1</v>
      </c>
      <c r="BE229">
        <f t="shared" si="45"/>
        <v>2</v>
      </c>
      <c r="BF229" t="s">
        <v>37</v>
      </c>
      <c r="BG229" t="s">
        <v>38</v>
      </c>
      <c r="BH229">
        <f t="shared" si="46"/>
        <v>2</v>
      </c>
      <c r="BI229" t="s">
        <v>37</v>
      </c>
      <c r="BJ229" t="s">
        <v>38</v>
      </c>
      <c r="BK229" t="s">
        <v>37</v>
      </c>
      <c r="BL229" t="b">
        <v>1</v>
      </c>
      <c r="BM229" s="16">
        <v>4</v>
      </c>
      <c r="BN229" s="16">
        <v>4</v>
      </c>
      <c r="BO229" s="16">
        <v>4</v>
      </c>
      <c r="BP229" s="16">
        <v>4</v>
      </c>
      <c r="BQ229" s="16">
        <v>4</v>
      </c>
      <c r="BR229" s="16">
        <v>4</v>
      </c>
      <c r="BS229" s="16">
        <v>4</v>
      </c>
      <c r="BT229" s="16">
        <v>4</v>
      </c>
      <c r="BU229" s="16">
        <v>4</v>
      </c>
      <c r="BV229" s="16">
        <v>4</v>
      </c>
      <c r="BW229" s="16">
        <v>4</v>
      </c>
      <c r="BX229" s="16">
        <v>4</v>
      </c>
      <c r="BY229" s="16">
        <v>4</v>
      </c>
      <c r="BZ229" s="16">
        <v>4</v>
      </c>
      <c r="CA229" s="16">
        <v>4</v>
      </c>
      <c r="CB229" s="16">
        <v>4</v>
      </c>
      <c r="CC229" s="18">
        <v>4</v>
      </c>
      <c r="CD229" s="18">
        <v>4</v>
      </c>
      <c r="CE229" s="18">
        <v>4</v>
      </c>
      <c r="CF229" s="18">
        <v>4</v>
      </c>
      <c r="CG229" s="18">
        <v>4</v>
      </c>
      <c r="CH229" s="18">
        <v>4</v>
      </c>
      <c r="CI229" s="18">
        <v>4</v>
      </c>
      <c r="CJ229" s="18">
        <v>4</v>
      </c>
      <c r="CK229" s="18">
        <v>4</v>
      </c>
      <c r="CL229" s="18">
        <v>4</v>
      </c>
      <c r="CM229" s="18">
        <v>0</v>
      </c>
      <c r="CN229" s="18">
        <v>4</v>
      </c>
      <c r="CO229" s="18">
        <v>4</v>
      </c>
      <c r="CP229" s="18">
        <v>4</v>
      </c>
      <c r="CQ229" s="18">
        <v>4</v>
      </c>
      <c r="CR229" s="18">
        <v>4</v>
      </c>
      <c r="CS229">
        <f t="shared" si="39"/>
        <v>0</v>
      </c>
      <c r="CT229">
        <f t="shared" si="40"/>
        <v>31</v>
      </c>
      <c r="CU229">
        <f t="shared" si="41"/>
        <v>0</v>
      </c>
      <c r="CV229">
        <f t="shared" si="42"/>
        <v>31</v>
      </c>
      <c r="CW229">
        <v>2</v>
      </c>
      <c r="CX229">
        <v>2</v>
      </c>
      <c r="CY229">
        <v>2</v>
      </c>
      <c r="CZ229" t="b">
        <v>1</v>
      </c>
    </row>
    <row r="230" spans="1:104" x14ac:dyDescent="0.35">
      <c r="A230" s="10">
        <v>229</v>
      </c>
      <c r="B230" t="s">
        <v>435</v>
      </c>
      <c r="C230" s="1">
        <v>27334</v>
      </c>
      <c r="D230" s="9">
        <f t="shared" si="47"/>
        <v>45</v>
      </c>
      <c r="E230" s="9">
        <f t="shared" si="43"/>
        <v>1</v>
      </c>
      <c r="F230" s="1">
        <v>43741</v>
      </c>
      <c r="G230" s="3">
        <v>43843</v>
      </c>
      <c r="H230" s="12">
        <f t="shared" si="44"/>
        <v>3.3333333333333335</v>
      </c>
      <c r="I230">
        <v>5</v>
      </c>
      <c r="J230">
        <v>0</v>
      </c>
      <c r="K230">
        <f t="shared" si="36"/>
        <v>2</v>
      </c>
      <c r="L230" t="b">
        <v>0</v>
      </c>
      <c r="M230" t="b">
        <v>1</v>
      </c>
      <c r="N230" t="b">
        <v>0</v>
      </c>
      <c r="O230" t="b">
        <v>0</v>
      </c>
      <c r="P230" t="b">
        <v>0</v>
      </c>
      <c r="Q230" t="b">
        <v>0</v>
      </c>
      <c r="R230" t="b">
        <v>0</v>
      </c>
      <c r="S230" t="b">
        <v>0</v>
      </c>
      <c r="T230" t="b">
        <v>0</v>
      </c>
      <c r="U230" t="s">
        <v>84</v>
      </c>
      <c r="V230" t="s">
        <v>43</v>
      </c>
      <c r="W230" t="s">
        <v>48</v>
      </c>
      <c r="AC230" s="11" t="str">
        <f>IF(OR(INDEX(U230='ICD-codes-stroke'!$A$1:$A$20,)),"1",IF(OR(INDEX(U230='ICD-codes-stroke'!$A$22:$A$35,)),"2",IF(OR(INDEX(U230='ICD-codes-stroke'!$A$37:$A$64,)),"3","")))</f>
        <v>2</v>
      </c>
      <c r="AD230" s="1" t="str">
        <f>IF(COUNTIF(U230:AB230,"*"&amp;'ICD codes-diseases'!$A$15&amp;"*"),"YES",IF(COUNTIF(U230:AB230,"*"&amp;'ICD codes-diseases'!$A$16&amp;"*"),"YES",IF(COUNTIF(U230:AB230,"*"&amp;'ICD codes-diseases'!$A$17&amp;"*"),"YES",IF(COUNTIF(U230:AB230,"*"&amp;'ICD codes-diseases'!$A$18&amp;"*"),"YES",IF(COUNTIF(U230:AB230,"*"&amp;'ICD codes-diseases'!$A$19&amp;"*"),"YES",IF(COUNTIF(U230:AB230,"*"&amp;'ICD codes-diseases'!$A$20&amp;"*"),"YES",IF(COUNTIF(U230:AB230,"*"&amp;'ICD codes-diseases'!$A$21&amp;"*"),"YES",IF(COUNTIF(U230:AB230,"*"&amp;'ICD codes-diseases'!$A$22&amp;"*"),"YES",IF(COUNTIF(U230:AB230,"*"&amp;'ICD codes-diseases'!$A$23&amp;"*"),"YES",IF(COUNTIF(U230:AB230,"*"&amp;'ICD codes-diseases'!$A$24&amp;"*"),"YES",IF(COUNTIF(U230:AB230,"*"&amp;'ICD codes-diseases'!$A$25&amp;"*"),"YES",IF(COUNTIF(U230:AB230,"*"&amp;'ICD codes-diseases'!$A$26&amp;"*"),"YES",IF(COUNTIF(U230:AB230,"*"&amp;'ICD codes-diseases'!$A$27&amp;"*"),"YES",IF(COUNTIF(U230:AB230,"*"&amp;'ICD codes-diseases'!$A$28&amp;"*"),"YES",IF(COUNTIF(U230:AB230,"*"&amp;'ICD codes-diseases'!$A$29&amp;"*"),"YES",IF(COUNTIF(U230:AB230,"*"&amp;'ICD codes-diseases'!$A$30&amp;"*"),"YES","NO"))))))))))))))))</f>
        <v>NO</v>
      </c>
      <c r="AE230" s="1" t="str">
        <f>IF(COUNTIF(U230:AB230,"*"&amp;'ICD codes-diseases'!$A$92&amp;"*"),"YES","NO")</f>
        <v>YES</v>
      </c>
      <c r="AF230" s="10" t="str">
        <f>IF(COUNTIF(U230:AB230,"*"&amp;'ICD codes-diseases'!$A$34&amp;"*"),"YES",IF(COUNTIF(U230:AB230,"*"&amp;'ICD codes-diseases'!$A$35&amp;"*"),"YES",IF(COUNTIF(U230:AB230,"*"&amp;'ICD codes-diseases'!$A$36&amp;"*"),"YES",IF(COUNTIF(U230:AB230,"*"&amp;'ICD codes-diseases'!$A$37&amp;"*"),"YES",IF(COUNTIF(U230:AB230,"*"&amp;'ICD codes-diseases'!$A$38&amp;"*"),"YES",IF(COUNTIF(U230:AB230,"*"&amp;'ICD codes-diseases'!$A$39&amp;"*"),"YES","NO"))))))</f>
        <v>NO</v>
      </c>
      <c r="AG230" s="1" t="str">
        <f>IF(COUNTIF(U230:AB230,'ICD codes-diseases'!$A$113),"YES","NO")</f>
        <v>NO</v>
      </c>
      <c r="AH230" s="1" t="str">
        <f>IF(COUNTIF(U230:AB230,"*"&amp;'ICD codes-diseases'!$A$96&amp;"*"),"YES",IF(COUNTIF(U230:AB230,"*"&amp;'ICD codes-diseases'!$A$97&amp;"*"),"YES",IF(COUNTIF(U230:AB230,"*"&amp;'ICD codes-diseases'!$A$98&amp;"*"),"YES",IF(COUNTIF(U230:AB230,"*"&amp;'ICD codes-diseases'!$A$99&amp;"*"),"YES",IF(COUNTIF(U230:AB230,"*"&amp;'ICD codes-diseases'!$A$100&amp;"*"),"YES",IF(COUNTIF(U230:AB230,"*"&amp;'ICD codes-diseases'!$A$101&amp;"*"),"YES",IF(COUNTIF(U230:AB230,"*"&amp;'ICD codes-diseases'!$A$102&amp;"*"),"YES",IF(COUNTIF(U230:AB230,"*"&amp;'ICD codes-diseases'!$A$103&amp;"*"),"YES","NO"))))))))</f>
        <v>NO</v>
      </c>
      <c r="AI230" s="1" t="str">
        <f>IF(COUNTIF(U230:AB230,"*"&amp;'ICD codes-diseases'!$A$116&amp;"*"),"YES",IF(COUNTIF(U230:AB230,"*"&amp;'ICD codes-diseases'!$A$117&amp;"*"),"YES","NO"))</f>
        <v>NO</v>
      </c>
      <c r="AJ230" s="1" t="str">
        <f>IF(COUNTIF(U230:AB230,"*"&amp;'ICD codes-diseases'!$A$206&amp;"*"),"YES","NO")</f>
        <v>NO</v>
      </c>
      <c r="AK230" s="1" t="str">
        <f>IF(COUNTIF(U230:AB230,"*"&amp;'ICD codes-diseases'!$A$217&amp;"*"),"YES","NO")</f>
        <v>NO</v>
      </c>
      <c r="AL230" s="1" t="str">
        <f>IF(COUNTIF(U230:AB230,"*"&amp;'ICD codes-diseases'!$A$216&amp;"*"),"YES","NO")</f>
        <v>NO</v>
      </c>
      <c r="AM230" s="1" t="str">
        <f>IF(COUNTIF(U230:AB230,"*"&amp;'ICD codes-diseases'!$A$73&amp;"*"),"YES",IF(COUNTIF(U230:AB230,"*"&amp;'ICD codes-diseases'!$A$74&amp;"*"),"YES",IF(COUNTIF(U230:AB230,"*"&amp;'ICD codes-diseases'!$A$75&amp;"*"),"YES","NO")))</f>
        <v>YES</v>
      </c>
      <c r="AN230" s="1" t="str">
        <f>IF(COUNTIF(U230:AB230,"*"&amp;'ICD codes-diseases'!$A$76&amp;"*"),"YES",IF(COUNTIF(U230:AB230,"*"&amp;'ICD codes-diseases'!$A$77&amp;"*"),"YES",IF(COUNTIF(U230:AB230,"*"&amp;'ICD codes-diseases'!$A$78&amp;"*"),"YES","NO")))</f>
        <v>NO</v>
      </c>
      <c r="AO230" s="1" t="str">
        <f>IF(COUNTIF(U230:AB230,"*"&amp;'ICD codes-diseases'!$A$209&amp;"*"),"YES",IF(COUNTIF(U230:AB230,"*"&amp;'ICD codes-diseases'!$A$212&amp;"*"),"YES","NO"))</f>
        <v>NO</v>
      </c>
      <c r="AP230" s="1" t="str">
        <f>IF(COUNTIF(U230:AB230,"*"&amp;'ICD codes-diseases'!$A$47&amp;"*"),"YES",IF(COUNTIF(U230:AB230,"*"&amp;'ICD codes-diseases'!$A$48&amp;"*"),"YES",IF(COUNTIF(U230:AB230,"*"&amp;'ICD codes-diseases'!$A$49&amp;"*"),"YES",IF(COUNTIF(U230:AB230,"*"&amp;'ICD codes-diseases'!$A$50&amp;"*"),"YES",IF(COUNTIF(U230:AB230,"*"&amp;'ICD codes-diseases'!$A$52&amp;"*"),"YES",IF(COUNTIF(U230:AB230,"*"&amp;'ICD codes-diseases'!$A$53&amp;"*"),"YES",IF(COUNTIF(U230:AB230,"*"&amp;'ICD codes-diseases'!$A$54&amp;"*"),"YES",IF(COUNTIF(U230:AB230,"*"&amp;'ICD codes-diseases'!$A$55&amp;"*"),"YES",IF(COUNTIF(U230:AB230,"*"&amp;'ICD codes-diseases'!$A$56&amp;"*"),"YES",IF(COUNTIF(U230:AB230,"*"&amp;'ICD codes-diseases'!$A$57&amp;"*"),"YES",IF(COUNTIF(U230:AB230,"*"&amp;'ICD codes-diseases'!$A$58&amp;"*"),"YES",IF(COUNTIF(U230:AB230,"*"&amp;'ICD codes-diseases'!$A$60&amp;"*"),"YES",IF(COUNTIF(U230:AB230,"*"&amp;'ICD codes-diseases'!$A$61&amp;"*"),"YES","NO")))))))))))))</f>
        <v>NO</v>
      </c>
      <c r="AQ230" s="10" t="b">
        <f t="shared" si="37"/>
        <v>0</v>
      </c>
      <c r="AR230">
        <v>5</v>
      </c>
      <c r="AS230">
        <v>5</v>
      </c>
      <c r="AT230">
        <v>5</v>
      </c>
      <c r="AU230">
        <v>5</v>
      </c>
      <c r="AV230" t="b">
        <f t="shared" si="38"/>
        <v>1</v>
      </c>
      <c r="AW230">
        <v>1</v>
      </c>
      <c r="AX230">
        <v>70</v>
      </c>
      <c r="AY230">
        <v>35</v>
      </c>
      <c r="AZ230">
        <v>0</v>
      </c>
      <c r="BA230">
        <v>3</v>
      </c>
      <c r="BB230">
        <v>1</v>
      </c>
      <c r="BC230">
        <v>0</v>
      </c>
      <c r="BD230">
        <v>1</v>
      </c>
      <c r="BE230">
        <f t="shared" si="45"/>
        <v>1</v>
      </c>
      <c r="BF230" t="s">
        <v>38</v>
      </c>
      <c r="BG230" t="s">
        <v>37</v>
      </c>
      <c r="BH230">
        <f t="shared" si="46"/>
        <v>3</v>
      </c>
      <c r="BI230" t="s">
        <v>38</v>
      </c>
      <c r="BJ230" t="s">
        <v>38</v>
      </c>
      <c r="BK230" t="s">
        <v>37</v>
      </c>
      <c r="BL230" t="b">
        <v>0</v>
      </c>
      <c r="BM230" s="16">
        <v>7</v>
      </c>
      <c r="BN230" s="16">
        <v>4</v>
      </c>
      <c r="BO230" s="16">
        <v>4</v>
      </c>
      <c r="BP230" s="16">
        <v>7</v>
      </c>
      <c r="BQ230" s="16">
        <v>7</v>
      </c>
      <c r="BR230" s="16">
        <v>0</v>
      </c>
      <c r="BS230" s="16">
        <v>4</v>
      </c>
      <c r="BT230" s="16">
        <v>8</v>
      </c>
      <c r="BU230" s="16">
        <v>7</v>
      </c>
      <c r="BV230" s="16">
        <v>7</v>
      </c>
      <c r="BW230" s="16">
        <v>7</v>
      </c>
      <c r="BX230" s="16">
        <v>7</v>
      </c>
      <c r="BY230" s="16">
        <v>3</v>
      </c>
      <c r="BZ230" s="16">
        <v>4</v>
      </c>
      <c r="CA230" s="16">
        <v>4</v>
      </c>
      <c r="CB230" s="16">
        <v>0</v>
      </c>
      <c r="CC230" s="18">
        <v>0</v>
      </c>
      <c r="CD230" s="18">
        <v>0</v>
      </c>
      <c r="CE230" s="18">
        <v>0</v>
      </c>
      <c r="CF230" s="18">
        <v>0</v>
      </c>
      <c r="CG230" s="18">
        <v>3</v>
      </c>
      <c r="CH230" s="18">
        <v>4</v>
      </c>
      <c r="CI230" s="18">
        <v>4</v>
      </c>
      <c r="CJ230" s="18">
        <v>8</v>
      </c>
      <c r="CK230" s="18">
        <v>0</v>
      </c>
      <c r="CL230" s="18">
        <v>0</v>
      </c>
      <c r="CM230" s="18">
        <v>0</v>
      </c>
      <c r="CN230" s="18">
        <v>3</v>
      </c>
      <c r="CO230" s="18">
        <v>4</v>
      </c>
      <c r="CP230" s="18">
        <v>4</v>
      </c>
      <c r="CQ230" s="18">
        <v>4</v>
      </c>
      <c r="CR230" s="18">
        <v>8</v>
      </c>
      <c r="CS230">
        <f t="shared" si="39"/>
        <v>0</v>
      </c>
      <c r="CT230">
        <f t="shared" si="40"/>
        <v>10</v>
      </c>
      <c r="CU230">
        <f t="shared" si="41"/>
        <v>3</v>
      </c>
      <c r="CV230">
        <f t="shared" si="42"/>
        <v>13</v>
      </c>
      <c r="CW230">
        <v>0</v>
      </c>
      <c r="CX230">
        <v>0</v>
      </c>
      <c r="CY230">
        <v>4</v>
      </c>
      <c r="CZ230" t="b">
        <v>1</v>
      </c>
    </row>
    <row r="231" spans="1:104" x14ac:dyDescent="0.35">
      <c r="A231" s="10">
        <v>230</v>
      </c>
      <c r="B231" t="s">
        <v>436</v>
      </c>
      <c r="C231" s="1">
        <v>26089</v>
      </c>
      <c r="D231" s="9">
        <f t="shared" si="47"/>
        <v>48</v>
      </c>
      <c r="E231" s="9">
        <f t="shared" si="43"/>
        <v>1</v>
      </c>
      <c r="F231" s="1">
        <v>43803</v>
      </c>
      <c r="G231" s="3">
        <v>43844</v>
      </c>
      <c r="H231" s="12">
        <f t="shared" si="44"/>
        <v>1.3333333333333333</v>
      </c>
      <c r="I231">
        <v>5</v>
      </c>
      <c r="J231">
        <v>1</v>
      </c>
      <c r="K231">
        <f t="shared" si="36"/>
        <v>2</v>
      </c>
      <c r="L231" t="b">
        <v>0</v>
      </c>
      <c r="M231" t="b">
        <v>1</v>
      </c>
      <c r="N231" t="b">
        <v>0</v>
      </c>
      <c r="O231" t="b">
        <v>0</v>
      </c>
      <c r="P231" t="b">
        <v>0</v>
      </c>
      <c r="Q231" t="b">
        <v>0</v>
      </c>
      <c r="R231" t="b">
        <v>0</v>
      </c>
      <c r="S231" t="b">
        <v>0</v>
      </c>
      <c r="T231" t="b">
        <v>0</v>
      </c>
      <c r="U231" t="s">
        <v>57</v>
      </c>
      <c r="V231" t="s">
        <v>74</v>
      </c>
      <c r="W231" t="s">
        <v>48</v>
      </c>
      <c r="X231" t="s">
        <v>228</v>
      </c>
      <c r="Y231" t="s">
        <v>47</v>
      </c>
      <c r="Z231" t="s">
        <v>53</v>
      </c>
      <c r="AA231" t="s">
        <v>278</v>
      </c>
      <c r="AC231" s="11" t="str">
        <f>IF(OR(INDEX(U231='ICD-codes-stroke'!$A$1:$A$20,)),"1",IF(OR(INDEX(U231='ICD-codes-stroke'!$A$22:$A$35,)),"2",IF(OR(INDEX(U231='ICD-codes-stroke'!$A$37:$A$64,)),"3","")))</f>
        <v>3</v>
      </c>
      <c r="AD231" s="1" t="str">
        <f>IF(COUNTIF(U231:AB231,"*"&amp;'ICD codes-diseases'!$A$15&amp;"*"),"YES",IF(COUNTIF(U231:AB231,"*"&amp;'ICD codes-diseases'!$A$16&amp;"*"),"YES",IF(COUNTIF(U231:AB231,"*"&amp;'ICD codes-diseases'!$A$17&amp;"*"),"YES",IF(COUNTIF(U231:AB231,"*"&amp;'ICD codes-diseases'!$A$18&amp;"*"),"YES",IF(COUNTIF(U231:AB231,"*"&amp;'ICD codes-diseases'!$A$19&amp;"*"),"YES",IF(COUNTIF(U231:AB231,"*"&amp;'ICD codes-diseases'!$A$20&amp;"*"),"YES",IF(COUNTIF(U231:AB231,"*"&amp;'ICD codes-diseases'!$A$21&amp;"*"),"YES",IF(COUNTIF(U231:AB231,"*"&amp;'ICD codes-diseases'!$A$22&amp;"*"),"YES",IF(COUNTIF(U231:AB231,"*"&amp;'ICD codes-diseases'!$A$23&amp;"*"),"YES",IF(COUNTIF(U231:AB231,"*"&amp;'ICD codes-diseases'!$A$24&amp;"*"),"YES",IF(COUNTIF(U231:AB231,"*"&amp;'ICD codes-diseases'!$A$25&amp;"*"),"YES",IF(COUNTIF(U231:AB231,"*"&amp;'ICD codes-diseases'!$A$26&amp;"*"),"YES",IF(COUNTIF(U231:AB231,"*"&amp;'ICD codes-diseases'!$A$27&amp;"*"),"YES",IF(COUNTIF(U231:AB231,"*"&amp;'ICD codes-diseases'!$A$28&amp;"*"),"YES",IF(COUNTIF(U231:AB231,"*"&amp;'ICD codes-diseases'!$A$29&amp;"*"),"YES",IF(COUNTIF(U231:AB231,"*"&amp;'ICD codes-diseases'!$A$30&amp;"*"),"YES","NO"))))))))))))))))</f>
        <v>NO</v>
      </c>
      <c r="AE231" s="1" t="str">
        <f>IF(COUNTIF(U231:AB231,"*"&amp;'ICD codes-diseases'!$A$92&amp;"*"),"YES","NO")</f>
        <v>YES</v>
      </c>
      <c r="AF231" s="10" t="str">
        <f>IF(COUNTIF(U231:AB231,"*"&amp;'ICD codes-diseases'!$A$34&amp;"*"),"YES",IF(COUNTIF(U231:AB231,"*"&amp;'ICD codes-diseases'!$A$35&amp;"*"),"YES",IF(COUNTIF(U231:AB231,"*"&amp;'ICD codes-diseases'!$A$36&amp;"*"),"YES",IF(COUNTIF(U231:AB231,"*"&amp;'ICD codes-diseases'!$A$37&amp;"*"),"YES",IF(COUNTIF(U231:AB231,"*"&amp;'ICD codes-diseases'!$A$38&amp;"*"),"YES",IF(COUNTIF(U231:AB231,"*"&amp;'ICD codes-diseases'!$A$39&amp;"*"),"YES","NO"))))))</f>
        <v>YES</v>
      </c>
      <c r="AG231" s="1" t="str">
        <f>IF(COUNTIF(U231:AB231,'ICD codes-diseases'!$A$113),"YES","NO")</f>
        <v>NO</v>
      </c>
      <c r="AH231" s="1" t="str">
        <f>IF(COUNTIF(U231:AB231,"*"&amp;'ICD codes-diseases'!$A$96&amp;"*"),"YES",IF(COUNTIF(U231:AB231,"*"&amp;'ICD codes-diseases'!$A$97&amp;"*"),"YES",IF(COUNTIF(U231:AB231,"*"&amp;'ICD codes-diseases'!$A$98&amp;"*"),"YES",IF(COUNTIF(U231:AB231,"*"&amp;'ICD codes-diseases'!$A$99&amp;"*"),"YES",IF(COUNTIF(U231:AB231,"*"&amp;'ICD codes-diseases'!$A$100&amp;"*"),"YES",IF(COUNTIF(U231:AB231,"*"&amp;'ICD codes-diseases'!$A$101&amp;"*"),"YES",IF(COUNTIF(U231:AB231,"*"&amp;'ICD codes-diseases'!$A$102&amp;"*"),"YES",IF(COUNTIF(U231:AB231,"*"&amp;'ICD codes-diseases'!$A$103&amp;"*"),"YES","NO"))))))))</f>
        <v>NO</v>
      </c>
      <c r="AI231" s="1" t="str">
        <f>IF(COUNTIF(U231:AB231,"*"&amp;'ICD codes-diseases'!$A$116&amp;"*"),"YES",IF(COUNTIF(U231:AB231,"*"&amp;'ICD codes-diseases'!$A$117&amp;"*"),"YES","NO"))</f>
        <v>NO</v>
      </c>
      <c r="AJ231" s="1" t="str">
        <f>IF(COUNTIF(U231:AB231,"*"&amp;'ICD codes-diseases'!$A$206&amp;"*"),"YES","NO")</f>
        <v>NO</v>
      </c>
      <c r="AK231" s="1" t="str">
        <f>IF(COUNTIF(U231:AB231,"*"&amp;'ICD codes-diseases'!$A$217&amp;"*"),"YES","NO")</f>
        <v>YES</v>
      </c>
      <c r="AL231" s="1" t="str">
        <f>IF(COUNTIF(U231:AB231,"*"&amp;'ICD codes-diseases'!$A$216&amp;"*"),"YES","NO")</f>
        <v>NO</v>
      </c>
      <c r="AM231" s="1" t="str">
        <f>IF(COUNTIF(U231:AB231,"*"&amp;'ICD codes-diseases'!$A$73&amp;"*"),"YES",IF(COUNTIF(U231:AB231,"*"&amp;'ICD codes-diseases'!$A$74&amp;"*"),"YES",IF(COUNTIF(U231:AB231,"*"&amp;'ICD codes-diseases'!$A$75&amp;"*"),"YES","NO")))</f>
        <v>YES</v>
      </c>
      <c r="AN231" s="1" t="str">
        <f>IF(COUNTIF(U231:AB231,"*"&amp;'ICD codes-diseases'!$A$76&amp;"*"),"YES",IF(COUNTIF(U231:AB231,"*"&amp;'ICD codes-diseases'!$A$77&amp;"*"),"YES",IF(COUNTIF(U231:AB231,"*"&amp;'ICD codes-diseases'!$A$78&amp;"*"),"YES","NO")))</f>
        <v>NO</v>
      </c>
      <c r="AO231" s="1" t="str">
        <f>IF(COUNTIF(U231:AB231,"*"&amp;'ICD codes-diseases'!$A$209&amp;"*"),"YES",IF(COUNTIF(U231:AB231,"*"&amp;'ICD codes-diseases'!$A$212&amp;"*"),"YES","NO"))</f>
        <v>NO</v>
      </c>
      <c r="AP231" s="1" t="str">
        <f>IF(COUNTIF(U231:AB231,"*"&amp;'ICD codes-diseases'!$A$47&amp;"*"),"YES",IF(COUNTIF(U231:AB231,"*"&amp;'ICD codes-diseases'!$A$48&amp;"*"),"YES",IF(COUNTIF(U231:AB231,"*"&amp;'ICD codes-diseases'!$A$49&amp;"*"),"YES",IF(COUNTIF(U231:AB231,"*"&amp;'ICD codes-diseases'!$A$50&amp;"*"),"YES",IF(COUNTIF(U231:AB231,"*"&amp;'ICD codes-diseases'!$A$52&amp;"*"),"YES",IF(COUNTIF(U231:AB231,"*"&amp;'ICD codes-diseases'!$A$53&amp;"*"),"YES",IF(COUNTIF(U231:AB231,"*"&amp;'ICD codes-diseases'!$A$54&amp;"*"),"YES",IF(COUNTIF(U231:AB231,"*"&amp;'ICD codes-diseases'!$A$55&amp;"*"),"YES",IF(COUNTIF(U231:AB231,"*"&amp;'ICD codes-diseases'!$A$56&amp;"*"),"YES",IF(COUNTIF(U231:AB231,"*"&amp;'ICD codes-diseases'!$A$57&amp;"*"),"YES",IF(COUNTIF(U231:AB231,"*"&amp;'ICD codes-diseases'!$A$58&amp;"*"),"YES",IF(COUNTIF(U231:AB231,"*"&amp;'ICD codes-diseases'!$A$60&amp;"*"),"YES",IF(COUNTIF(U231:AB231,"*"&amp;'ICD codes-diseases'!$A$61&amp;"*"),"YES","NO")))))))))))))</f>
        <v>NO</v>
      </c>
      <c r="AQ231" s="10" t="b">
        <f t="shared" si="37"/>
        <v>0</v>
      </c>
      <c r="AR231">
        <v>5</v>
      </c>
      <c r="AS231">
        <v>5</v>
      </c>
      <c r="AT231">
        <v>5</v>
      </c>
      <c r="AU231">
        <v>5</v>
      </c>
      <c r="AV231" t="b">
        <f t="shared" si="38"/>
        <v>1</v>
      </c>
      <c r="AW231">
        <v>1</v>
      </c>
      <c r="AX231">
        <v>97</v>
      </c>
      <c r="AY231">
        <v>60</v>
      </c>
      <c r="AZ231">
        <v>0</v>
      </c>
      <c r="BA231">
        <v>3</v>
      </c>
      <c r="BB231">
        <v>3</v>
      </c>
      <c r="BC231">
        <v>1</v>
      </c>
      <c r="BD231">
        <v>2</v>
      </c>
      <c r="BE231">
        <f t="shared" si="45"/>
        <v>2</v>
      </c>
      <c r="BF231" t="s">
        <v>37</v>
      </c>
      <c r="BG231" t="s">
        <v>38</v>
      </c>
      <c r="BH231">
        <f t="shared" si="46"/>
        <v>0</v>
      </c>
      <c r="BI231" t="s">
        <v>37</v>
      </c>
      <c r="BJ231" t="s">
        <v>37</v>
      </c>
      <c r="BK231" t="s">
        <v>37</v>
      </c>
      <c r="BL231" t="b">
        <v>0</v>
      </c>
      <c r="BM231" s="16">
        <v>0</v>
      </c>
      <c r="BN231" s="16">
        <v>0</v>
      </c>
      <c r="BO231" s="16">
        <v>0</v>
      </c>
      <c r="BP231" s="16">
        <v>3</v>
      </c>
      <c r="BQ231" s="16">
        <v>1</v>
      </c>
      <c r="BR231" s="16">
        <v>1</v>
      </c>
      <c r="BS231" s="16">
        <v>1</v>
      </c>
      <c r="BT231" s="16">
        <v>8</v>
      </c>
      <c r="BU231" s="16">
        <v>0</v>
      </c>
      <c r="BV231" s="16">
        <v>0</v>
      </c>
      <c r="BW231" s="16">
        <v>0</v>
      </c>
      <c r="BX231" s="16">
        <v>7</v>
      </c>
      <c r="BY231" s="16">
        <v>7</v>
      </c>
      <c r="BZ231" s="16">
        <v>7</v>
      </c>
      <c r="CA231" s="16">
        <v>1</v>
      </c>
      <c r="CB231" s="16">
        <v>8</v>
      </c>
      <c r="CC231" s="18">
        <v>0</v>
      </c>
      <c r="CD231" s="18">
        <v>0</v>
      </c>
      <c r="CE231" s="18">
        <v>0</v>
      </c>
      <c r="CF231" s="18">
        <v>0</v>
      </c>
      <c r="CG231" s="18">
        <v>0</v>
      </c>
      <c r="CH231" s="18">
        <v>0</v>
      </c>
      <c r="CI231" s="18">
        <v>1</v>
      </c>
      <c r="CJ231" s="18">
        <v>8</v>
      </c>
      <c r="CK231" s="18">
        <v>0</v>
      </c>
      <c r="CL231" s="18">
        <v>0</v>
      </c>
      <c r="CM231" s="18">
        <v>0</v>
      </c>
      <c r="CN231" s="18">
        <v>0</v>
      </c>
      <c r="CO231" s="18">
        <v>0</v>
      </c>
      <c r="CP231" s="18">
        <v>0</v>
      </c>
      <c r="CQ231" s="18">
        <v>4</v>
      </c>
      <c r="CR231" s="18">
        <v>0</v>
      </c>
      <c r="CS231">
        <f t="shared" si="39"/>
        <v>5</v>
      </c>
      <c r="CT231">
        <f t="shared" si="40"/>
        <v>1</v>
      </c>
      <c r="CU231">
        <f t="shared" si="41"/>
        <v>1</v>
      </c>
      <c r="CV231">
        <f t="shared" si="42"/>
        <v>7</v>
      </c>
      <c r="CW231">
        <v>0</v>
      </c>
      <c r="CX231">
        <v>0</v>
      </c>
      <c r="CY231">
        <v>4</v>
      </c>
      <c r="CZ231" t="b">
        <v>1</v>
      </c>
    </row>
    <row r="232" spans="1:104" x14ac:dyDescent="0.35">
      <c r="A232" s="10">
        <v>231</v>
      </c>
      <c r="B232" t="s">
        <v>436</v>
      </c>
      <c r="C232" s="1">
        <v>26353</v>
      </c>
      <c r="D232" s="9">
        <f t="shared" si="47"/>
        <v>47</v>
      </c>
      <c r="E232" s="9">
        <f t="shared" si="43"/>
        <v>1</v>
      </c>
      <c r="F232" s="1">
        <v>43759</v>
      </c>
      <c r="G232" s="3">
        <v>43844</v>
      </c>
      <c r="H232" s="12">
        <f t="shared" si="44"/>
        <v>2.7666666666666666</v>
      </c>
      <c r="I232">
        <v>5</v>
      </c>
      <c r="J232">
        <v>2</v>
      </c>
      <c r="K232">
        <f t="shared" si="36"/>
        <v>1</v>
      </c>
      <c r="L232" t="b">
        <v>1</v>
      </c>
      <c r="M232" t="b">
        <v>0</v>
      </c>
      <c r="N232" t="b">
        <v>0</v>
      </c>
      <c r="O232" t="b">
        <v>0</v>
      </c>
      <c r="P232" t="b">
        <v>0</v>
      </c>
      <c r="Q232" t="b">
        <v>0</v>
      </c>
      <c r="R232" t="b">
        <v>0</v>
      </c>
      <c r="S232" t="b">
        <v>0</v>
      </c>
      <c r="T232" t="b">
        <v>0</v>
      </c>
      <c r="U232" t="s">
        <v>49</v>
      </c>
      <c r="V232" t="s">
        <v>51</v>
      </c>
      <c r="W232" t="s">
        <v>90</v>
      </c>
      <c r="X232" t="s">
        <v>48</v>
      </c>
      <c r="Y232" t="s">
        <v>59</v>
      </c>
      <c r="AC232" s="11" t="str">
        <f>IF(OR(INDEX(U232='ICD-codes-stroke'!$A$1:$A$20,)),"1",IF(OR(INDEX(U232='ICD-codes-stroke'!$A$22:$A$35,)),"2",IF(OR(INDEX(U232='ICD-codes-stroke'!$A$37:$A$64,)),"3","")))</f>
        <v>3</v>
      </c>
      <c r="AD232" s="1" t="str">
        <f>IF(COUNTIF(U232:AB232,"*"&amp;'ICD codes-diseases'!$A$15&amp;"*"),"YES",IF(COUNTIF(U232:AB232,"*"&amp;'ICD codes-diseases'!$A$16&amp;"*"),"YES",IF(COUNTIF(U232:AB232,"*"&amp;'ICD codes-diseases'!$A$17&amp;"*"),"YES",IF(COUNTIF(U232:AB232,"*"&amp;'ICD codes-diseases'!$A$18&amp;"*"),"YES",IF(COUNTIF(U232:AB232,"*"&amp;'ICD codes-diseases'!$A$19&amp;"*"),"YES",IF(COUNTIF(U232:AB232,"*"&amp;'ICD codes-diseases'!$A$20&amp;"*"),"YES",IF(COUNTIF(U232:AB232,"*"&amp;'ICD codes-diseases'!$A$21&amp;"*"),"YES",IF(COUNTIF(U232:AB232,"*"&amp;'ICD codes-diseases'!$A$22&amp;"*"),"YES",IF(COUNTIF(U232:AB232,"*"&amp;'ICD codes-diseases'!$A$23&amp;"*"),"YES",IF(COUNTIF(U232:AB232,"*"&amp;'ICD codes-diseases'!$A$24&amp;"*"),"YES",IF(COUNTIF(U232:AB232,"*"&amp;'ICD codes-diseases'!$A$25&amp;"*"),"YES",IF(COUNTIF(U232:AB232,"*"&amp;'ICD codes-diseases'!$A$26&amp;"*"),"YES",IF(COUNTIF(U232:AB232,"*"&amp;'ICD codes-diseases'!$A$27&amp;"*"),"YES",IF(COUNTIF(U232:AB232,"*"&amp;'ICD codes-diseases'!$A$28&amp;"*"),"YES",IF(COUNTIF(U232:AB232,"*"&amp;'ICD codes-diseases'!$A$29&amp;"*"),"YES",IF(COUNTIF(U232:AB232,"*"&amp;'ICD codes-diseases'!$A$30&amp;"*"),"YES","NO"))))))))))))))))</f>
        <v>NO</v>
      </c>
      <c r="AE232" s="1" t="str">
        <f>IF(COUNTIF(U232:AB232,"*"&amp;'ICD codes-diseases'!$A$92&amp;"*"),"YES","NO")</f>
        <v>YES</v>
      </c>
      <c r="AF232" s="10" t="str">
        <f>IF(COUNTIF(U232:AB232,"*"&amp;'ICD codes-diseases'!$A$34&amp;"*"),"YES",IF(COUNTIF(U232:AB232,"*"&amp;'ICD codes-diseases'!$A$35&amp;"*"),"YES",IF(COUNTIF(U232:AB232,"*"&amp;'ICD codes-diseases'!$A$36&amp;"*"),"YES",IF(COUNTIF(U232:AB232,"*"&amp;'ICD codes-diseases'!$A$37&amp;"*"),"YES",IF(COUNTIF(U232:AB232,"*"&amp;'ICD codes-diseases'!$A$38&amp;"*"),"YES",IF(COUNTIF(U232:AB232,"*"&amp;'ICD codes-diseases'!$A$39&amp;"*"),"YES","NO"))))))</f>
        <v>NO</v>
      </c>
      <c r="AG232" s="1" t="str">
        <f>IF(COUNTIF(U232:AB232,'ICD codes-diseases'!$A$113),"YES","NO")</f>
        <v>YES</v>
      </c>
      <c r="AH232" s="1" t="str">
        <f>IF(COUNTIF(U232:AB232,"*"&amp;'ICD codes-diseases'!$A$96&amp;"*"),"YES",IF(COUNTIF(U232:AB232,"*"&amp;'ICD codes-diseases'!$A$97&amp;"*"),"YES",IF(COUNTIF(U232:AB232,"*"&amp;'ICD codes-diseases'!$A$98&amp;"*"),"YES",IF(COUNTIF(U232:AB232,"*"&amp;'ICD codes-diseases'!$A$99&amp;"*"),"YES",IF(COUNTIF(U232:AB232,"*"&amp;'ICD codes-diseases'!$A$100&amp;"*"),"YES",IF(COUNTIF(U232:AB232,"*"&amp;'ICD codes-diseases'!$A$101&amp;"*"),"YES",IF(COUNTIF(U232:AB232,"*"&amp;'ICD codes-diseases'!$A$102&amp;"*"),"YES",IF(COUNTIF(U232:AB232,"*"&amp;'ICD codes-diseases'!$A$103&amp;"*"),"YES","NO"))))))))</f>
        <v>NO</v>
      </c>
      <c r="AI232" s="1" t="str">
        <f>IF(COUNTIF(U232:AB232,"*"&amp;'ICD codes-diseases'!$A$116&amp;"*"),"YES",IF(COUNTIF(U232:AB232,"*"&amp;'ICD codes-diseases'!$A$117&amp;"*"),"YES","NO"))</f>
        <v>NO</v>
      </c>
      <c r="AJ232" s="1" t="str">
        <f>IF(COUNTIF(U232:AB232,"*"&amp;'ICD codes-diseases'!$A$206&amp;"*"),"YES","NO")</f>
        <v>NO</v>
      </c>
      <c r="AK232" s="1" t="str">
        <f>IF(COUNTIF(U232:AB232,"*"&amp;'ICD codes-diseases'!$A$217&amp;"*"),"YES","NO")</f>
        <v>NO</v>
      </c>
      <c r="AL232" s="1" t="str">
        <f>IF(COUNTIF(U232:AB232,"*"&amp;'ICD codes-diseases'!$A$216&amp;"*"),"YES","NO")</f>
        <v>YES</v>
      </c>
      <c r="AM232" s="1" t="str">
        <f>IF(COUNTIF(U232:AB232,"*"&amp;'ICD codes-diseases'!$A$73&amp;"*"),"YES",IF(COUNTIF(U232:AB232,"*"&amp;'ICD codes-diseases'!$A$74&amp;"*"),"YES",IF(COUNTIF(U232:AB232,"*"&amp;'ICD codes-diseases'!$A$75&amp;"*"),"YES","NO")))</f>
        <v>YES</v>
      </c>
      <c r="AN232" s="1" t="str">
        <f>IF(COUNTIF(U232:AB232,"*"&amp;'ICD codes-diseases'!$A$76&amp;"*"),"YES",IF(COUNTIF(U232:AB232,"*"&amp;'ICD codes-diseases'!$A$77&amp;"*"),"YES",IF(COUNTIF(U232:AB232,"*"&amp;'ICD codes-diseases'!$A$78&amp;"*"),"YES","NO")))</f>
        <v>NO</v>
      </c>
      <c r="AO232" s="1" t="str">
        <f>IF(COUNTIF(U232:AB232,"*"&amp;'ICD codes-diseases'!$A$209&amp;"*"),"YES",IF(COUNTIF(U232:AB232,"*"&amp;'ICD codes-diseases'!$A$212&amp;"*"),"YES","NO"))</f>
        <v>NO</v>
      </c>
      <c r="AP232" s="1" t="str">
        <f>IF(COUNTIF(U232:AB232,"*"&amp;'ICD codes-diseases'!$A$47&amp;"*"),"YES",IF(COUNTIF(U232:AB232,"*"&amp;'ICD codes-diseases'!$A$48&amp;"*"),"YES",IF(COUNTIF(U232:AB232,"*"&amp;'ICD codes-diseases'!$A$49&amp;"*"),"YES",IF(COUNTIF(U232:AB232,"*"&amp;'ICD codes-diseases'!$A$50&amp;"*"),"YES",IF(COUNTIF(U232:AB232,"*"&amp;'ICD codes-diseases'!$A$52&amp;"*"),"YES",IF(COUNTIF(U232:AB232,"*"&amp;'ICD codes-diseases'!$A$53&amp;"*"),"YES",IF(COUNTIF(U232:AB232,"*"&amp;'ICD codes-diseases'!$A$54&amp;"*"),"YES",IF(COUNTIF(U232:AB232,"*"&amp;'ICD codes-diseases'!$A$55&amp;"*"),"YES",IF(COUNTIF(U232:AB232,"*"&amp;'ICD codes-diseases'!$A$56&amp;"*"),"YES",IF(COUNTIF(U232:AB232,"*"&amp;'ICD codes-diseases'!$A$57&amp;"*"),"YES",IF(COUNTIF(U232:AB232,"*"&amp;'ICD codes-diseases'!$A$58&amp;"*"),"YES",IF(COUNTIF(U232:AB232,"*"&amp;'ICD codes-diseases'!$A$60&amp;"*"),"YES",IF(COUNTIF(U232:AB232,"*"&amp;'ICD codes-diseases'!$A$61&amp;"*"),"YES","NO")))))))))))))</f>
        <v>NO</v>
      </c>
      <c r="AQ232" s="10" t="b">
        <f t="shared" si="37"/>
        <v>1</v>
      </c>
      <c r="AR232">
        <v>0</v>
      </c>
      <c r="AS232">
        <v>5</v>
      </c>
      <c r="AT232">
        <v>5</v>
      </c>
      <c r="AU232">
        <v>5</v>
      </c>
      <c r="AV232" t="b">
        <f t="shared" si="38"/>
        <v>1</v>
      </c>
      <c r="AW232">
        <v>1</v>
      </c>
      <c r="AX232">
        <v>100</v>
      </c>
      <c r="AY232">
        <v>90</v>
      </c>
      <c r="AZ232">
        <v>0</v>
      </c>
      <c r="BA232">
        <v>3</v>
      </c>
      <c r="BB232">
        <v>4</v>
      </c>
      <c r="BC232">
        <v>0</v>
      </c>
      <c r="BD232">
        <v>1</v>
      </c>
      <c r="BE232">
        <f t="shared" si="45"/>
        <v>2</v>
      </c>
      <c r="BF232" t="s">
        <v>37</v>
      </c>
      <c r="BG232" t="s">
        <v>38</v>
      </c>
      <c r="BH232">
        <f t="shared" si="46"/>
        <v>0</v>
      </c>
      <c r="BI232" t="s">
        <v>37</v>
      </c>
      <c r="BJ232" t="s">
        <v>37</v>
      </c>
      <c r="BK232" t="s">
        <v>37</v>
      </c>
      <c r="BL232" t="b">
        <v>0</v>
      </c>
      <c r="BM232" s="16">
        <v>0</v>
      </c>
      <c r="BN232" s="16">
        <v>1</v>
      </c>
      <c r="BO232" s="16">
        <v>1</v>
      </c>
      <c r="BP232" s="16">
        <v>1</v>
      </c>
      <c r="BQ232" s="16">
        <v>4</v>
      </c>
      <c r="BR232" s="16">
        <v>4</v>
      </c>
      <c r="BS232" s="16">
        <v>1</v>
      </c>
      <c r="BT232" s="16">
        <v>4</v>
      </c>
      <c r="BU232" s="16">
        <v>1</v>
      </c>
      <c r="BV232" s="16">
        <v>1</v>
      </c>
      <c r="BW232" s="16">
        <v>1</v>
      </c>
      <c r="BX232" s="16">
        <v>4</v>
      </c>
      <c r="BY232" s="16">
        <v>4</v>
      </c>
      <c r="BZ232" s="16">
        <v>4</v>
      </c>
      <c r="CA232" s="16">
        <v>1</v>
      </c>
      <c r="CB232" s="16">
        <v>4</v>
      </c>
      <c r="CC232" s="18">
        <v>1</v>
      </c>
      <c r="CD232" s="18">
        <v>0</v>
      </c>
      <c r="CE232" s="18">
        <v>0</v>
      </c>
      <c r="CF232" s="18">
        <v>1</v>
      </c>
      <c r="CG232" s="18">
        <v>1</v>
      </c>
      <c r="CH232" s="18">
        <v>1</v>
      </c>
      <c r="CI232" s="18">
        <v>1</v>
      </c>
      <c r="CJ232" s="18">
        <v>4</v>
      </c>
      <c r="CK232" s="18">
        <v>1</v>
      </c>
      <c r="CL232" s="18">
        <v>0</v>
      </c>
      <c r="CM232" s="18">
        <v>0</v>
      </c>
      <c r="CN232" s="18">
        <v>0</v>
      </c>
      <c r="CO232" s="18">
        <v>1</v>
      </c>
      <c r="CP232" s="18">
        <v>5</v>
      </c>
      <c r="CQ232" s="18">
        <v>1</v>
      </c>
      <c r="CR232" s="18">
        <v>4</v>
      </c>
      <c r="CS232">
        <f t="shared" si="39"/>
        <v>16</v>
      </c>
      <c r="CT232">
        <f t="shared" si="40"/>
        <v>10</v>
      </c>
      <c r="CU232">
        <f t="shared" si="41"/>
        <v>0</v>
      </c>
      <c r="CV232">
        <f t="shared" si="42"/>
        <v>26</v>
      </c>
      <c r="CW232">
        <v>0</v>
      </c>
      <c r="CX232">
        <v>0</v>
      </c>
      <c r="CY232">
        <v>4</v>
      </c>
      <c r="CZ232" t="b">
        <v>1</v>
      </c>
    </row>
    <row r="233" spans="1:104" x14ac:dyDescent="0.35">
      <c r="A233" s="10">
        <v>232</v>
      </c>
      <c r="B233" t="s">
        <v>435</v>
      </c>
      <c r="C233" s="1">
        <v>28269</v>
      </c>
      <c r="D233" s="9">
        <f t="shared" si="47"/>
        <v>42</v>
      </c>
      <c r="E233" s="9">
        <f t="shared" si="43"/>
        <v>1</v>
      </c>
      <c r="F233" s="1">
        <v>43795</v>
      </c>
      <c r="G233" s="3">
        <v>43845</v>
      </c>
      <c r="H233" s="12">
        <f t="shared" si="44"/>
        <v>1.6333333333333333</v>
      </c>
      <c r="I233">
        <v>5</v>
      </c>
      <c r="J233">
        <v>2</v>
      </c>
      <c r="K233">
        <f t="shared" si="36"/>
        <v>1</v>
      </c>
      <c r="L233" t="b">
        <v>1</v>
      </c>
      <c r="M233" t="b">
        <v>0</v>
      </c>
      <c r="N233" t="b">
        <v>0</v>
      </c>
      <c r="O233" t="b">
        <v>0</v>
      </c>
      <c r="P233" t="b">
        <v>0</v>
      </c>
      <c r="Q233" t="b">
        <v>0</v>
      </c>
      <c r="R233" t="b">
        <v>0</v>
      </c>
      <c r="S233" t="b">
        <v>0</v>
      </c>
      <c r="T233" t="b">
        <v>0</v>
      </c>
      <c r="U233" t="s">
        <v>57</v>
      </c>
      <c r="V233" t="s">
        <v>43</v>
      </c>
      <c r="W233" t="s">
        <v>219</v>
      </c>
      <c r="X233" t="s">
        <v>279</v>
      </c>
      <c r="Y233" t="s">
        <v>46</v>
      </c>
      <c r="AC233" s="11" t="str">
        <f>IF(OR(INDEX(U233='ICD-codes-stroke'!$A$1:$A$20,)),"1",IF(OR(INDEX(U233='ICD-codes-stroke'!$A$22:$A$35,)),"2",IF(OR(INDEX(U233='ICD-codes-stroke'!$A$37:$A$64,)),"3","")))</f>
        <v>3</v>
      </c>
      <c r="AD233" s="1" t="str">
        <f>IF(COUNTIF(U233:AB233,"*"&amp;'ICD codes-diseases'!$A$15&amp;"*"),"YES",IF(COUNTIF(U233:AB233,"*"&amp;'ICD codes-diseases'!$A$16&amp;"*"),"YES",IF(COUNTIF(U233:AB233,"*"&amp;'ICD codes-diseases'!$A$17&amp;"*"),"YES",IF(COUNTIF(U233:AB233,"*"&amp;'ICD codes-diseases'!$A$18&amp;"*"),"YES",IF(COUNTIF(U233:AB233,"*"&amp;'ICD codes-diseases'!$A$19&amp;"*"),"YES",IF(COUNTIF(U233:AB233,"*"&amp;'ICD codes-diseases'!$A$20&amp;"*"),"YES",IF(COUNTIF(U233:AB233,"*"&amp;'ICD codes-diseases'!$A$21&amp;"*"),"YES",IF(COUNTIF(U233:AB233,"*"&amp;'ICD codes-diseases'!$A$22&amp;"*"),"YES",IF(COUNTIF(U233:AB233,"*"&amp;'ICD codes-diseases'!$A$23&amp;"*"),"YES",IF(COUNTIF(U233:AB233,"*"&amp;'ICD codes-diseases'!$A$24&amp;"*"),"YES",IF(COUNTIF(U233:AB233,"*"&amp;'ICD codes-diseases'!$A$25&amp;"*"),"YES",IF(COUNTIF(U233:AB233,"*"&amp;'ICD codes-diseases'!$A$26&amp;"*"),"YES",IF(COUNTIF(U233:AB233,"*"&amp;'ICD codes-diseases'!$A$27&amp;"*"),"YES",IF(COUNTIF(U233:AB233,"*"&amp;'ICD codes-diseases'!$A$28&amp;"*"),"YES",IF(COUNTIF(U233:AB233,"*"&amp;'ICD codes-diseases'!$A$29&amp;"*"),"YES",IF(COUNTIF(U233:AB233,"*"&amp;'ICD codes-diseases'!$A$30&amp;"*"),"YES","NO"))))))))))))))))</f>
        <v>NO</v>
      </c>
      <c r="AE233" s="1" t="str">
        <f>IF(COUNTIF(U233:AB233,"*"&amp;'ICD codes-diseases'!$A$92&amp;"*"),"YES","NO")</f>
        <v>NO</v>
      </c>
      <c r="AF233" s="10" t="str">
        <f>IF(COUNTIF(U233:AB233,"*"&amp;'ICD codes-diseases'!$A$34&amp;"*"),"YES",IF(COUNTIF(U233:AB233,"*"&amp;'ICD codes-diseases'!$A$35&amp;"*"),"YES",IF(COUNTIF(U233:AB233,"*"&amp;'ICD codes-diseases'!$A$36&amp;"*"),"YES",IF(COUNTIF(U233:AB233,"*"&amp;'ICD codes-diseases'!$A$37&amp;"*"),"YES",IF(COUNTIF(U233:AB233,"*"&amp;'ICD codes-diseases'!$A$38&amp;"*"),"YES",IF(COUNTIF(U233:AB233,"*"&amp;'ICD codes-diseases'!$A$39&amp;"*"),"YES","NO"))))))</f>
        <v>NO</v>
      </c>
      <c r="AG233" s="1" t="str">
        <f>IF(COUNTIF(U233:AB233,'ICD codes-diseases'!$A$113),"YES","NO")</f>
        <v>NO</v>
      </c>
      <c r="AH233" s="1" t="str">
        <f>IF(COUNTIF(U233:AB233,"*"&amp;'ICD codes-diseases'!$A$96&amp;"*"),"YES",IF(COUNTIF(U233:AB233,"*"&amp;'ICD codes-diseases'!$A$97&amp;"*"),"YES",IF(COUNTIF(U233:AB233,"*"&amp;'ICD codes-diseases'!$A$98&amp;"*"),"YES",IF(COUNTIF(U233:AB233,"*"&amp;'ICD codes-diseases'!$A$99&amp;"*"),"YES",IF(COUNTIF(U233:AB233,"*"&amp;'ICD codes-diseases'!$A$100&amp;"*"),"YES",IF(COUNTIF(U233:AB233,"*"&amp;'ICD codes-diseases'!$A$101&amp;"*"),"YES",IF(COUNTIF(U233:AB233,"*"&amp;'ICD codes-diseases'!$A$102&amp;"*"),"YES",IF(COUNTIF(U233:AB233,"*"&amp;'ICD codes-diseases'!$A$103&amp;"*"),"YES","NO"))))))))</f>
        <v>NO</v>
      </c>
      <c r="AI233" s="1" t="str">
        <f>IF(COUNTIF(U233:AB233,"*"&amp;'ICD codes-diseases'!$A$116&amp;"*"),"YES",IF(COUNTIF(U233:AB233,"*"&amp;'ICD codes-diseases'!$A$117&amp;"*"),"YES","NO"))</f>
        <v>NO</v>
      </c>
      <c r="AJ233" s="1" t="str">
        <f>IF(COUNTIF(U233:AB233,"*"&amp;'ICD codes-diseases'!$A$206&amp;"*"),"YES","NO")</f>
        <v>NO</v>
      </c>
      <c r="AK233" s="1" t="str">
        <f>IF(COUNTIF(U233:AB233,"*"&amp;'ICD codes-diseases'!$A$217&amp;"*"),"YES","NO")</f>
        <v>NO</v>
      </c>
      <c r="AL233" s="1" t="str">
        <f>IF(COUNTIF(U233:AB233,"*"&amp;'ICD codes-diseases'!$A$216&amp;"*"),"YES","NO")</f>
        <v>NO</v>
      </c>
      <c r="AM233" s="1" t="str">
        <f>IF(COUNTIF(U233:AB233,"*"&amp;'ICD codes-diseases'!$A$73&amp;"*"),"YES",IF(COUNTIF(U233:AB233,"*"&amp;'ICD codes-diseases'!$A$74&amp;"*"),"YES",IF(COUNTIF(U233:AB233,"*"&amp;'ICD codes-diseases'!$A$75&amp;"*"),"YES","NO")))</f>
        <v>YES</v>
      </c>
      <c r="AN233" s="1" t="str">
        <f>IF(COUNTIF(U233:AB233,"*"&amp;'ICD codes-diseases'!$A$76&amp;"*"),"YES",IF(COUNTIF(U233:AB233,"*"&amp;'ICD codes-diseases'!$A$77&amp;"*"),"YES",IF(COUNTIF(U233:AB233,"*"&amp;'ICD codes-diseases'!$A$78&amp;"*"),"YES","NO")))</f>
        <v>NO</v>
      </c>
      <c r="AO233" s="1" t="str">
        <f>IF(COUNTIF(U233:AB233,"*"&amp;'ICD codes-diseases'!$A$209&amp;"*"),"YES",IF(COUNTIF(U233:AB233,"*"&amp;'ICD codes-diseases'!$A$212&amp;"*"),"YES","NO"))</f>
        <v>NO</v>
      </c>
      <c r="AP233" s="1" t="str">
        <f>IF(COUNTIF(U233:AB233,"*"&amp;'ICD codes-diseases'!$A$47&amp;"*"),"YES",IF(COUNTIF(U233:AB233,"*"&amp;'ICD codes-diseases'!$A$48&amp;"*"),"YES",IF(COUNTIF(U233:AB233,"*"&amp;'ICD codes-diseases'!$A$49&amp;"*"),"YES",IF(COUNTIF(U233:AB233,"*"&amp;'ICD codes-diseases'!$A$50&amp;"*"),"YES",IF(COUNTIF(U233:AB233,"*"&amp;'ICD codes-diseases'!$A$52&amp;"*"),"YES",IF(COUNTIF(U233:AB233,"*"&amp;'ICD codes-diseases'!$A$53&amp;"*"),"YES",IF(COUNTIF(U233:AB233,"*"&amp;'ICD codes-diseases'!$A$54&amp;"*"),"YES",IF(COUNTIF(U233:AB233,"*"&amp;'ICD codes-diseases'!$A$55&amp;"*"),"YES",IF(COUNTIF(U233:AB233,"*"&amp;'ICD codes-diseases'!$A$56&amp;"*"),"YES",IF(COUNTIF(U233:AB233,"*"&amp;'ICD codes-diseases'!$A$57&amp;"*"),"YES",IF(COUNTIF(U233:AB233,"*"&amp;'ICD codes-diseases'!$A$58&amp;"*"),"YES",IF(COUNTIF(U233:AB233,"*"&amp;'ICD codes-diseases'!$A$60&amp;"*"),"YES",IF(COUNTIF(U233:AB233,"*"&amp;'ICD codes-diseases'!$A$61&amp;"*"),"YES","NO")))))))))))))</f>
        <v>NO</v>
      </c>
      <c r="AQ233" s="10" t="b">
        <f t="shared" si="37"/>
        <v>0</v>
      </c>
      <c r="AR233">
        <v>5</v>
      </c>
      <c r="AS233">
        <v>5</v>
      </c>
      <c r="AT233">
        <v>5</v>
      </c>
      <c r="AU233">
        <v>5</v>
      </c>
      <c r="AV233" t="b">
        <f t="shared" si="38"/>
        <v>1</v>
      </c>
      <c r="AW233">
        <v>1</v>
      </c>
      <c r="AX233">
        <v>85</v>
      </c>
      <c r="AY233">
        <v>5</v>
      </c>
      <c r="AZ233">
        <v>0</v>
      </c>
      <c r="BA233">
        <v>1</v>
      </c>
      <c r="BB233">
        <v>1</v>
      </c>
      <c r="BC233">
        <v>0</v>
      </c>
      <c r="BD233">
        <v>1</v>
      </c>
      <c r="BE233">
        <f t="shared" si="45"/>
        <v>3</v>
      </c>
      <c r="BF233" t="s">
        <v>38</v>
      </c>
      <c r="BG233" t="s">
        <v>38</v>
      </c>
      <c r="BH233">
        <f t="shared" si="46"/>
        <v>0</v>
      </c>
      <c r="BI233" t="s">
        <v>37</v>
      </c>
      <c r="BJ233" t="s">
        <v>37</v>
      </c>
      <c r="BK233" t="s">
        <v>37</v>
      </c>
      <c r="BL233" t="b">
        <v>0</v>
      </c>
      <c r="BM233" s="16">
        <v>0</v>
      </c>
      <c r="BN233" s="16">
        <v>0</v>
      </c>
      <c r="BO233" s="16">
        <v>0</v>
      </c>
      <c r="BP233" s="16">
        <v>5</v>
      </c>
      <c r="BQ233" s="16">
        <v>0</v>
      </c>
      <c r="BR233" s="16">
        <v>3</v>
      </c>
      <c r="BS233" s="16">
        <v>3</v>
      </c>
      <c r="BT233" s="16">
        <v>0</v>
      </c>
      <c r="BU233" s="16">
        <v>0</v>
      </c>
      <c r="BV233" s="16">
        <v>0</v>
      </c>
      <c r="BW233" s="16">
        <v>0</v>
      </c>
      <c r="BX233" s="16">
        <v>5</v>
      </c>
      <c r="BY233" s="16">
        <v>3</v>
      </c>
      <c r="BZ233" s="16">
        <v>3</v>
      </c>
      <c r="CA233" s="16">
        <v>1</v>
      </c>
      <c r="CB233" s="16">
        <v>5</v>
      </c>
      <c r="CC233" s="18">
        <v>0</v>
      </c>
      <c r="CD233" s="18">
        <v>0</v>
      </c>
      <c r="CE233" s="18">
        <v>0</v>
      </c>
      <c r="CF233" s="18">
        <v>0</v>
      </c>
      <c r="CG233" s="18">
        <v>0</v>
      </c>
      <c r="CH233" s="18">
        <v>4</v>
      </c>
      <c r="CI233" s="18">
        <v>3</v>
      </c>
      <c r="CJ233" s="18">
        <v>3</v>
      </c>
      <c r="CK233" s="18">
        <v>0</v>
      </c>
      <c r="CL233" s="18">
        <v>0</v>
      </c>
      <c r="CM233" s="18">
        <v>0</v>
      </c>
      <c r="CN233" s="18">
        <v>0</v>
      </c>
      <c r="CO233" s="18">
        <v>0</v>
      </c>
      <c r="CP233" s="18">
        <v>4</v>
      </c>
      <c r="CQ233" s="18">
        <v>3</v>
      </c>
      <c r="CR233" s="18">
        <v>4</v>
      </c>
      <c r="CS233">
        <f t="shared" si="39"/>
        <v>1</v>
      </c>
      <c r="CT233">
        <f t="shared" si="40"/>
        <v>6</v>
      </c>
      <c r="CU233">
        <f t="shared" si="41"/>
        <v>7</v>
      </c>
      <c r="CV233">
        <f t="shared" si="42"/>
        <v>14</v>
      </c>
      <c r="CW233">
        <v>0</v>
      </c>
      <c r="CX233">
        <v>0</v>
      </c>
      <c r="CY233">
        <v>4</v>
      </c>
      <c r="CZ233" t="b">
        <v>1</v>
      </c>
    </row>
    <row r="234" spans="1:104" x14ac:dyDescent="0.35">
      <c r="A234" s="10">
        <v>233</v>
      </c>
      <c r="B234" t="s">
        <v>436</v>
      </c>
      <c r="C234" s="1">
        <v>26963</v>
      </c>
      <c r="D234" s="9">
        <f t="shared" si="47"/>
        <v>46</v>
      </c>
      <c r="E234" s="9">
        <f t="shared" si="43"/>
        <v>1</v>
      </c>
      <c r="F234" s="1">
        <v>43553</v>
      </c>
      <c r="G234" s="3">
        <v>43851</v>
      </c>
      <c r="H234" s="12">
        <f t="shared" si="44"/>
        <v>9.7333333333333343</v>
      </c>
      <c r="I234">
        <v>5</v>
      </c>
      <c r="J234">
        <v>2</v>
      </c>
      <c r="K234">
        <f t="shared" si="36"/>
        <v>1</v>
      </c>
      <c r="L234" t="b">
        <v>1</v>
      </c>
      <c r="M234" t="b">
        <v>0</v>
      </c>
      <c r="N234" t="b">
        <v>0</v>
      </c>
      <c r="O234" t="b">
        <v>0</v>
      </c>
      <c r="P234" t="b">
        <v>0</v>
      </c>
      <c r="Q234" t="b">
        <v>0</v>
      </c>
      <c r="R234" t="b">
        <v>0</v>
      </c>
      <c r="S234" t="b">
        <v>0</v>
      </c>
      <c r="T234" t="b">
        <v>0</v>
      </c>
      <c r="U234" t="s">
        <v>188</v>
      </c>
      <c r="V234" t="s">
        <v>43</v>
      </c>
      <c r="W234" t="s">
        <v>63</v>
      </c>
      <c r="X234" t="s">
        <v>48</v>
      </c>
      <c r="Y234" t="s">
        <v>59</v>
      </c>
      <c r="Z234" t="s">
        <v>53</v>
      </c>
      <c r="AA234" t="s">
        <v>199</v>
      </c>
      <c r="AC234" s="11" t="str">
        <f>IF(OR(INDEX(U234='ICD-codes-stroke'!$A$1:$A$20,)),"1",IF(OR(INDEX(U234='ICD-codes-stroke'!$A$22:$A$35,)),"2",IF(OR(INDEX(U234='ICD-codes-stroke'!$A$37:$A$64,)),"3","")))</f>
        <v>2</v>
      </c>
      <c r="AD234" s="1" t="str">
        <f>IF(COUNTIF(U234:AB234,"*"&amp;'ICD codes-diseases'!$A$15&amp;"*"),"YES",IF(COUNTIF(U234:AB234,"*"&amp;'ICD codes-diseases'!$A$16&amp;"*"),"YES",IF(COUNTIF(U234:AB234,"*"&amp;'ICD codes-diseases'!$A$17&amp;"*"),"YES",IF(COUNTIF(U234:AB234,"*"&amp;'ICD codes-diseases'!$A$18&amp;"*"),"YES",IF(COUNTIF(U234:AB234,"*"&amp;'ICD codes-diseases'!$A$19&amp;"*"),"YES",IF(COUNTIF(U234:AB234,"*"&amp;'ICD codes-diseases'!$A$20&amp;"*"),"YES",IF(COUNTIF(U234:AB234,"*"&amp;'ICD codes-diseases'!$A$21&amp;"*"),"YES",IF(COUNTIF(U234:AB234,"*"&amp;'ICD codes-diseases'!$A$22&amp;"*"),"YES",IF(COUNTIF(U234:AB234,"*"&amp;'ICD codes-diseases'!$A$23&amp;"*"),"YES",IF(COUNTIF(U234:AB234,"*"&amp;'ICD codes-diseases'!$A$24&amp;"*"),"YES",IF(COUNTIF(U234:AB234,"*"&amp;'ICD codes-diseases'!$A$25&amp;"*"),"YES",IF(COUNTIF(U234:AB234,"*"&amp;'ICD codes-diseases'!$A$26&amp;"*"),"YES",IF(COUNTIF(U234:AB234,"*"&amp;'ICD codes-diseases'!$A$27&amp;"*"),"YES",IF(COUNTIF(U234:AB234,"*"&amp;'ICD codes-diseases'!$A$28&amp;"*"),"YES",IF(COUNTIF(U234:AB234,"*"&amp;'ICD codes-diseases'!$A$29&amp;"*"),"YES",IF(COUNTIF(U234:AB234,"*"&amp;'ICD codes-diseases'!$A$30&amp;"*"),"YES","NO"))))))))))))))))</f>
        <v>NO</v>
      </c>
      <c r="AE234" s="1" t="str">
        <f>IF(COUNTIF(U234:AB234,"*"&amp;'ICD codes-diseases'!$A$92&amp;"*"),"YES","NO")</f>
        <v>YES</v>
      </c>
      <c r="AF234" s="10" t="str">
        <f>IF(COUNTIF(U234:AB234,"*"&amp;'ICD codes-diseases'!$A$34&amp;"*"),"YES",IF(COUNTIF(U234:AB234,"*"&amp;'ICD codes-diseases'!$A$35&amp;"*"),"YES",IF(COUNTIF(U234:AB234,"*"&amp;'ICD codes-diseases'!$A$36&amp;"*"),"YES",IF(COUNTIF(U234:AB234,"*"&amp;'ICD codes-diseases'!$A$37&amp;"*"),"YES",IF(COUNTIF(U234:AB234,"*"&amp;'ICD codes-diseases'!$A$38&amp;"*"),"YES",IF(COUNTIF(U234:AB234,"*"&amp;'ICD codes-diseases'!$A$39&amp;"*"),"YES","NO"))))))</f>
        <v>NO</v>
      </c>
      <c r="AG234" s="1" t="str">
        <f>IF(COUNTIF(U234:AB234,'ICD codes-diseases'!$A$113),"YES","NO")</f>
        <v>NO</v>
      </c>
      <c r="AH234" s="1" t="str">
        <f>IF(COUNTIF(U234:AB234,"*"&amp;'ICD codes-diseases'!$A$96&amp;"*"),"YES",IF(COUNTIF(U234:AB234,"*"&amp;'ICD codes-diseases'!$A$97&amp;"*"),"YES",IF(COUNTIF(U234:AB234,"*"&amp;'ICD codes-diseases'!$A$98&amp;"*"),"YES",IF(COUNTIF(U234:AB234,"*"&amp;'ICD codes-diseases'!$A$99&amp;"*"),"YES",IF(COUNTIF(U234:AB234,"*"&amp;'ICD codes-diseases'!$A$100&amp;"*"),"YES",IF(COUNTIF(U234:AB234,"*"&amp;'ICD codes-diseases'!$A$101&amp;"*"),"YES",IF(COUNTIF(U234:AB234,"*"&amp;'ICD codes-diseases'!$A$102&amp;"*"),"YES",IF(COUNTIF(U234:AB234,"*"&amp;'ICD codes-diseases'!$A$103&amp;"*"),"YES","NO"))))))))</f>
        <v>NO</v>
      </c>
      <c r="AI234" s="1" t="str">
        <f>IF(COUNTIF(U234:AB234,"*"&amp;'ICD codes-diseases'!$A$116&amp;"*"),"YES",IF(COUNTIF(U234:AB234,"*"&amp;'ICD codes-diseases'!$A$117&amp;"*"),"YES","NO"))</f>
        <v>NO</v>
      </c>
      <c r="AJ234" s="1" t="str">
        <f>IF(COUNTIF(U234:AB234,"*"&amp;'ICD codes-diseases'!$A$206&amp;"*"),"YES","NO")</f>
        <v>YES</v>
      </c>
      <c r="AK234" s="1" t="str">
        <f>IF(COUNTIF(U234:AB234,"*"&amp;'ICD codes-diseases'!$A$217&amp;"*"),"YES","NO")</f>
        <v>YES</v>
      </c>
      <c r="AL234" s="1" t="str">
        <f>IF(COUNTIF(U234:AB234,"*"&amp;'ICD codes-diseases'!$A$216&amp;"*"),"YES","NO")</f>
        <v>YES</v>
      </c>
      <c r="AM234" s="1" t="str">
        <f>IF(COUNTIF(U234:AB234,"*"&amp;'ICD codes-diseases'!$A$73&amp;"*"),"YES",IF(COUNTIF(U234:AB234,"*"&amp;'ICD codes-diseases'!$A$74&amp;"*"),"YES",IF(COUNTIF(U234:AB234,"*"&amp;'ICD codes-diseases'!$A$75&amp;"*"),"YES","NO")))</f>
        <v>YES</v>
      </c>
      <c r="AN234" s="1" t="str">
        <f>IF(COUNTIF(U234:AB234,"*"&amp;'ICD codes-diseases'!$A$76&amp;"*"),"YES",IF(COUNTIF(U234:AB234,"*"&amp;'ICD codes-diseases'!$A$77&amp;"*"),"YES",IF(COUNTIF(U234:AB234,"*"&amp;'ICD codes-diseases'!$A$78&amp;"*"),"YES","NO")))</f>
        <v>NO</v>
      </c>
      <c r="AO234" s="1" t="str">
        <f>IF(COUNTIF(U234:AB234,"*"&amp;'ICD codes-diseases'!$A$209&amp;"*"),"YES",IF(COUNTIF(U234:AB234,"*"&amp;'ICD codes-diseases'!$A$212&amp;"*"),"YES","NO"))</f>
        <v>NO</v>
      </c>
      <c r="AP234" s="1" t="str">
        <f>IF(COUNTIF(U234:AB234,"*"&amp;'ICD codes-diseases'!$A$47&amp;"*"),"YES",IF(COUNTIF(U234:AB234,"*"&amp;'ICD codes-diseases'!$A$48&amp;"*"),"YES",IF(COUNTIF(U234:AB234,"*"&amp;'ICD codes-diseases'!$A$49&amp;"*"),"YES",IF(COUNTIF(U234:AB234,"*"&amp;'ICD codes-diseases'!$A$50&amp;"*"),"YES",IF(COUNTIF(U234:AB234,"*"&amp;'ICD codes-diseases'!$A$52&amp;"*"),"YES",IF(COUNTIF(U234:AB234,"*"&amp;'ICD codes-diseases'!$A$53&amp;"*"),"YES",IF(COUNTIF(U234:AB234,"*"&amp;'ICD codes-diseases'!$A$54&amp;"*"),"YES",IF(COUNTIF(U234:AB234,"*"&amp;'ICD codes-diseases'!$A$55&amp;"*"),"YES",IF(COUNTIF(U234:AB234,"*"&amp;'ICD codes-diseases'!$A$56&amp;"*"),"YES",IF(COUNTIF(U234:AB234,"*"&amp;'ICD codes-diseases'!$A$57&amp;"*"),"YES",IF(COUNTIF(U234:AB234,"*"&amp;'ICD codes-diseases'!$A$58&amp;"*"),"YES",IF(COUNTIF(U234:AB234,"*"&amp;'ICD codes-diseases'!$A$60&amp;"*"),"YES",IF(COUNTIF(U234:AB234,"*"&amp;'ICD codes-diseases'!$A$61&amp;"*"),"YES","NO")))))))))))))</f>
        <v>NO</v>
      </c>
      <c r="AQ234" s="10" t="b">
        <f t="shared" si="37"/>
        <v>0</v>
      </c>
      <c r="AR234">
        <v>5</v>
      </c>
      <c r="AS234">
        <v>5</v>
      </c>
      <c r="AT234">
        <v>5</v>
      </c>
      <c r="AU234">
        <v>5</v>
      </c>
      <c r="AV234" t="b">
        <f t="shared" si="38"/>
        <v>1</v>
      </c>
      <c r="AW234">
        <v>1</v>
      </c>
      <c r="AX234">
        <v>35</v>
      </c>
      <c r="AY234">
        <v>0</v>
      </c>
      <c r="AZ234">
        <v>0</v>
      </c>
      <c r="BA234">
        <v>1</v>
      </c>
      <c r="BB234">
        <v>3</v>
      </c>
      <c r="BC234">
        <v>0</v>
      </c>
      <c r="BD234">
        <v>1</v>
      </c>
      <c r="BE234">
        <f t="shared" si="45"/>
        <v>3</v>
      </c>
      <c r="BF234" t="s">
        <v>38</v>
      </c>
      <c r="BG234" t="s">
        <v>38</v>
      </c>
      <c r="BH234">
        <f t="shared" si="46"/>
        <v>2</v>
      </c>
      <c r="BI234" t="s">
        <v>37</v>
      </c>
      <c r="BJ234" t="s">
        <v>38</v>
      </c>
      <c r="BK234" t="s">
        <v>37</v>
      </c>
      <c r="BL234" t="b">
        <v>0</v>
      </c>
      <c r="BM234" s="16">
        <v>0</v>
      </c>
      <c r="BN234" s="16">
        <v>3</v>
      </c>
      <c r="BO234" s="16">
        <v>0</v>
      </c>
      <c r="BP234" s="16">
        <v>0</v>
      </c>
      <c r="BQ234" s="16">
        <v>0</v>
      </c>
      <c r="BR234" s="16">
        <v>4</v>
      </c>
      <c r="BS234" s="16">
        <v>0</v>
      </c>
      <c r="BT234" s="16">
        <v>0</v>
      </c>
      <c r="BU234" s="16">
        <v>0</v>
      </c>
      <c r="BV234" s="16">
        <v>0</v>
      </c>
      <c r="BW234" s="16">
        <v>0</v>
      </c>
      <c r="BX234" s="16">
        <v>0</v>
      </c>
      <c r="BY234" s="16">
        <v>0</v>
      </c>
      <c r="BZ234" s="16">
        <v>4</v>
      </c>
      <c r="CA234" s="16">
        <v>0</v>
      </c>
      <c r="CB234" s="16">
        <v>0</v>
      </c>
      <c r="CC234" s="18">
        <v>0</v>
      </c>
      <c r="CD234" s="18">
        <v>0</v>
      </c>
      <c r="CE234" s="18">
        <v>0</v>
      </c>
      <c r="CF234" s="18">
        <v>0</v>
      </c>
      <c r="CG234" s="18">
        <v>0</v>
      </c>
      <c r="CH234" s="18">
        <v>3</v>
      </c>
      <c r="CI234" s="18">
        <v>0</v>
      </c>
      <c r="CJ234" s="18">
        <v>8</v>
      </c>
      <c r="CK234" s="18">
        <v>0</v>
      </c>
      <c r="CL234" s="18">
        <v>0</v>
      </c>
      <c r="CM234" s="18">
        <v>0</v>
      </c>
      <c r="CN234" s="18">
        <v>0</v>
      </c>
      <c r="CO234" s="18">
        <v>0</v>
      </c>
      <c r="CP234" s="18">
        <v>4</v>
      </c>
      <c r="CQ234" s="18">
        <v>1</v>
      </c>
      <c r="CR234" s="18">
        <v>0</v>
      </c>
      <c r="CS234">
        <f t="shared" si="39"/>
        <v>1</v>
      </c>
      <c r="CT234">
        <f t="shared" si="40"/>
        <v>3</v>
      </c>
      <c r="CU234">
        <f t="shared" si="41"/>
        <v>2</v>
      </c>
      <c r="CV234">
        <f t="shared" si="42"/>
        <v>6</v>
      </c>
      <c r="CW234">
        <v>0</v>
      </c>
      <c r="CX234">
        <v>0</v>
      </c>
      <c r="CY234">
        <v>4</v>
      </c>
      <c r="CZ234" t="b">
        <v>1</v>
      </c>
    </row>
    <row r="235" spans="1:104" x14ac:dyDescent="0.35">
      <c r="A235" s="10">
        <v>234</v>
      </c>
      <c r="B235" t="s">
        <v>435</v>
      </c>
      <c r="C235" s="1">
        <v>22984</v>
      </c>
      <c r="D235" s="9">
        <f t="shared" si="47"/>
        <v>57</v>
      </c>
      <c r="E235" s="9">
        <f t="shared" si="43"/>
        <v>2</v>
      </c>
      <c r="F235" s="1">
        <v>43805</v>
      </c>
      <c r="G235" s="3">
        <v>43854</v>
      </c>
      <c r="H235" s="12">
        <f t="shared" si="44"/>
        <v>1.6</v>
      </c>
      <c r="I235">
        <v>4</v>
      </c>
      <c r="J235">
        <v>2</v>
      </c>
      <c r="K235">
        <f t="shared" si="36"/>
        <v>7</v>
      </c>
      <c r="L235" t="b">
        <v>0</v>
      </c>
      <c r="M235" t="b">
        <v>0</v>
      </c>
      <c r="N235" t="b">
        <v>0</v>
      </c>
      <c r="O235" t="b">
        <v>0</v>
      </c>
      <c r="P235" t="b">
        <v>0</v>
      </c>
      <c r="Q235" t="b">
        <v>0</v>
      </c>
      <c r="R235" t="b">
        <v>0</v>
      </c>
      <c r="S235" t="b">
        <v>0</v>
      </c>
      <c r="T235" t="b">
        <v>1</v>
      </c>
      <c r="U235" t="s">
        <v>230</v>
      </c>
      <c r="V235" t="s">
        <v>51</v>
      </c>
      <c r="W235" t="s">
        <v>48</v>
      </c>
      <c r="X235" t="s">
        <v>229</v>
      </c>
      <c r="Y235" t="s">
        <v>231</v>
      </c>
      <c r="AC235" s="11" t="str">
        <f>IF(OR(INDEX(U235='ICD-codes-stroke'!$A$1:$A$20,)),"1",IF(OR(INDEX(U235='ICD-codes-stroke'!$A$22:$A$35,)),"2",IF(OR(INDEX(U235='ICD-codes-stroke'!$A$37:$A$64,)),"3","")))</f>
        <v>1</v>
      </c>
      <c r="AD235" s="1" t="str">
        <f>IF(COUNTIF(U235:AB235,"*"&amp;'ICD codes-diseases'!$A$15&amp;"*"),"YES",IF(COUNTIF(U235:AB235,"*"&amp;'ICD codes-diseases'!$A$16&amp;"*"),"YES",IF(COUNTIF(U235:AB235,"*"&amp;'ICD codes-diseases'!$A$17&amp;"*"),"YES",IF(COUNTIF(U235:AB235,"*"&amp;'ICD codes-diseases'!$A$18&amp;"*"),"YES",IF(COUNTIF(U235:AB235,"*"&amp;'ICD codes-diseases'!$A$19&amp;"*"),"YES",IF(COUNTIF(U235:AB235,"*"&amp;'ICD codes-diseases'!$A$20&amp;"*"),"YES",IF(COUNTIF(U235:AB235,"*"&amp;'ICD codes-diseases'!$A$21&amp;"*"),"YES",IF(COUNTIF(U235:AB235,"*"&amp;'ICD codes-diseases'!$A$22&amp;"*"),"YES",IF(COUNTIF(U235:AB235,"*"&amp;'ICD codes-diseases'!$A$23&amp;"*"),"YES",IF(COUNTIF(U235:AB235,"*"&amp;'ICD codes-diseases'!$A$24&amp;"*"),"YES",IF(COUNTIF(U235:AB235,"*"&amp;'ICD codes-diseases'!$A$25&amp;"*"),"YES",IF(COUNTIF(U235:AB235,"*"&amp;'ICD codes-diseases'!$A$26&amp;"*"),"YES",IF(COUNTIF(U235:AB235,"*"&amp;'ICD codes-diseases'!$A$27&amp;"*"),"YES",IF(COUNTIF(U235:AB235,"*"&amp;'ICD codes-diseases'!$A$28&amp;"*"),"YES",IF(COUNTIF(U235:AB235,"*"&amp;'ICD codes-diseases'!$A$29&amp;"*"),"YES",IF(COUNTIF(U235:AB235,"*"&amp;'ICD codes-diseases'!$A$30&amp;"*"),"YES","NO"))))))))))))))))</f>
        <v>NO</v>
      </c>
      <c r="AE235" s="1" t="str">
        <f>IF(COUNTIF(U235:AB235,"*"&amp;'ICD codes-diseases'!$A$92&amp;"*"),"YES","NO")</f>
        <v>YES</v>
      </c>
      <c r="AF235" s="10" t="str">
        <f>IF(COUNTIF(U235:AB235,"*"&amp;'ICD codes-diseases'!$A$34&amp;"*"),"YES",IF(COUNTIF(U235:AB235,"*"&amp;'ICD codes-diseases'!$A$35&amp;"*"),"YES",IF(COUNTIF(U235:AB235,"*"&amp;'ICD codes-diseases'!$A$36&amp;"*"),"YES",IF(COUNTIF(U235:AB235,"*"&amp;'ICD codes-diseases'!$A$37&amp;"*"),"YES",IF(COUNTIF(U235:AB235,"*"&amp;'ICD codes-diseases'!$A$38&amp;"*"),"YES",IF(COUNTIF(U235:AB235,"*"&amp;'ICD codes-diseases'!$A$39&amp;"*"),"YES","NO"))))))</f>
        <v>NO</v>
      </c>
      <c r="AG235" s="1" t="str">
        <f>IF(COUNTIF(U235:AB235,'ICD codes-diseases'!$A$113),"YES","NO")</f>
        <v>NO</v>
      </c>
      <c r="AH235" s="1" t="str">
        <f>IF(COUNTIF(U235:AB235,"*"&amp;'ICD codes-diseases'!$A$96&amp;"*"),"YES",IF(COUNTIF(U235:AB235,"*"&amp;'ICD codes-diseases'!$A$97&amp;"*"),"YES",IF(COUNTIF(U235:AB235,"*"&amp;'ICD codes-diseases'!$A$98&amp;"*"),"YES",IF(COUNTIF(U235:AB235,"*"&amp;'ICD codes-diseases'!$A$99&amp;"*"),"YES",IF(COUNTIF(U235:AB235,"*"&amp;'ICD codes-diseases'!$A$100&amp;"*"),"YES",IF(COUNTIF(U235:AB235,"*"&amp;'ICD codes-diseases'!$A$101&amp;"*"),"YES",IF(COUNTIF(U235:AB235,"*"&amp;'ICD codes-diseases'!$A$102&amp;"*"),"YES",IF(COUNTIF(U235:AB235,"*"&amp;'ICD codes-diseases'!$A$103&amp;"*"),"YES","NO"))))))))</f>
        <v>NO</v>
      </c>
      <c r="AI235" s="1" t="str">
        <f>IF(COUNTIF(U235:AB235,"*"&amp;'ICD codes-diseases'!$A$116&amp;"*"),"YES",IF(COUNTIF(U235:AB235,"*"&amp;'ICD codes-diseases'!$A$117&amp;"*"),"YES","NO"))</f>
        <v>NO</v>
      </c>
      <c r="AJ235" s="1" t="str">
        <f>IF(COUNTIF(U235:AB235,"*"&amp;'ICD codes-diseases'!$A$206&amp;"*"),"YES","NO")</f>
        <v>NO</v>
      </c>
      <c r="AK235" s="1" t="str">
        <f>IF(COUNTIF(U235:AB235,"*"&amp;'ICD codes-diseases'!$A$217&amp;"*"),"YES","NO")</f>
        <v>NO</v>
      </c>
      <c r="AL235" s="1" t="str">
        <f>IF(COUNTIF(U235:AB235,"*"&amp;'ICD codes-diseases'!$A$216&amp;"*"),"YES","NO")</f>
        <v>NO</v>
      </c>
      <c r="AM235" s="1" t="str">
        <f>IF(COUNTIF(U235:AB235,"*"&amp;'ICD codes-diseases'!$A$73&amp;"*"),"YES",IF(COUNTIF(U235:AB235,"*"&amp;'ICD codes-diseases'!$A$74&amp;"*"),"YES",IF(COUNTIF(U235:AB235,"*"&amp;'ICD codes-diseases'!$A$75&amp;"*"),"YES","NO")))</f>
        <v>YES</v>
      </c>
      <c r="AN235" s="1" t="str">
        <f>IF(COUNTIF(U235:AB235,"*"&amp;'ICD codes-diseases'!$A$76&amp;"*"),"YES",IF(COUNTIF(U235:AB235,"*"&amp;'ICD codes-diseases'!$A$77&amp;"*"),"YES",IF(COUNTIF(U235:AB235,"*"&amp;'ICD codes-diseases'!$A$78&amp;"*"),"YES","NO")))</f>
        <v>NO</v>
      </c>
      <c r="AO235" s="1" t="str">
        <f>IF(COUNTIF(U235:AB235,"*"&amp;'ICD codes-diseases'!$A$209&amp;"*"),"YES",IF(COUNTIF(U235:AB235,"*"&amp;'ICD codes-diseases'!$A$212&amp;"*"),"YES","NO"))</f>
        <v>NO</v>
      </c>
      <c r="AP235" s="1" t="str">
        <f>IF(COUNTIF(U235:AB235,"*"&amp;'ICD codes-diseases'!$A$47&amp;"*"),"YES",IF(COUNTIF(U235:AB235,"*"&amp;'ICD codes-diseases'!$A$48&amp;"*"),"YES",IF(COUNTIF(U235:AB235,"*"&amp;'ICD codes-diseases'!$A$49&amp;"*"),"YES",IF(COUNTIF(U235:AB235,"*"&amp;'ICD codes-diseases'!$A$50&amp;"*"),"YES",IF(COUNTIF(U235:AB235,"*"&amp;'ICD codes-diseases'!$A$52&amp;"*"),"YES",IF(COUNTIF(U235:AB235,"*"&amp;'ICD codes-diseases'!$A$53&amp;"*"),"YES",IF(COUNTIF(U235:AB235,"*"&amp;'ICD codes-diseases'!$A$54&amp;"*"),"YES",IF(COUNTIF(U235:AB235,"*"&amp;'ICD codes-diseases'!$A$55&amp;"*"),"YES",IF(COUNTIF(U235:AB235,"*"&amp;'ICD codes-diseases'!$A$56&amp;"*"),"YES",IF(COUNTIF(U235:AB235,"*"&amp;'ICD codes-diseases'!$A$57&amp;"*"),"YES",IF(COUNTIF(U235:AB235,"*"&amp;'ICD codes-diseases'!$A$58&amp;"*"),"YES",IF(COUNTIF(U235:AB235,"*"&amp;'ICD codes-diseases'!$A$60&amp;"*"),"YES",IF(COUNTIF(U235:AB235,"*"&amp;'ICD codes-diseases'!$A$61&amp;"*"),"YES","NO")))))))))))))</f>
        <v>YES</v>
      </c>
      <c r="AQ235" s="10" t="b">
        <f t="shared" si="37"/>
        <v>0</v>
      </c>
      <c r="AR235">
        <v>5</v>
      </c>
      <c r="AS235">
        <v>5</v>
      </c>
      <c r="AT235">
        <v>5</v>
      </c>
      <c r="AU235">
        <v>5</v>
      </c>
      <c r="AV235" t="b">
        <f t="shared" si="38"/>
        <v>0</v>
      </c>
      <c r="AW235">
        <v>0</v>
      </c>
      <c r="AX235">
        <v>86</v>
      </c>
      <c r="AY235">
        <v>25</v>
      </c>
      <c r="AZ235">
        <v>0</v>
      </c>
      <c r="BA235">
        <v>3</v>
      </c>
      <c r="BB235">
        <v>5</v>
      </c>
      <c r="BC235">
        <v>0</v>
      </c>
      <c r="BD235">
        <v>2</v>
      </c>
      <c r="BE235">
        <f t="shared" si="45"/>
        <v>2</v>
      </c>
      <c r="BF235" t="s">
        <v>37</v>
      </c>
      <c r="BG235" t="s">
        <v>38</v>
      </c>
      <c r="BH235">
        <f t="shared" si="46"/>
        <v>0</v>
      </c>
      <c r="BI235" t="s">
        <v>37</v>
      </c>
      <c r="BJ235" t="s">
        <v>37</v>
      </c>
      <c r="BK235" t="s">
        <v>37</v>
      </c>
      <c r="BL235" t="b">
        <v>0</v>
      </c>
      <c r="BM235" s="16">
        <v>1</v>
      </c>
      <c r="BN235" s="16">
        <v>1</v>
      </c>
      <c r="BO235" s="16">
        <v>4</v>
      </c>
      <c r="BP235" s="16">
        <v>1</v>
      </c>
      <c r="BQ235" s="16">
        <v>0</v>
      </c>
      <c r="BR235" s="16">
        <v>4</v>
      </c>
      <c r="BS235" s="16">
        <v>0</v>
      </c>
      <c r="BT235" s="16">
        <v>4</v>
      </c>
      <c r="BU235" s="16">
        <v>1</v>
      </c>
      <c r="BV235" s="16">
        <v>1</v>
      </c>
      <c r="BW235" s="16">
        <v>0</v>
      </c>
      <c r="BX235" s="16">
        <v>4</v>
      </c>
      <c r="BY235" s="16">
        <v>4</v>
      </c>
      <c r="BZ235" s="16">
        <v>2</v>
      </c>
      <c r="CA235" s="16">
        <v>1</v>
      </c>
      <c r="CB235" s="16">
        <v>4</v>
      </c>
      <c r="CC235" s="18">
        <v>0</v>
      </c>
      <c r="CD235" s="18">
        <v>0</v>
      </c>
      <c r="CE235" s="18">
        <v>0</v>
      </c>
      <c r="CF235" s="18">
        <v>4</v>
      </c>
      <c r="CG235" s="18">
        <v>0</v>
      </c>
      <c r="CH235" s="18">
        <v>4</v>
      </c>
      <c r="CI235" s="18">
        <v>4</v>
      </c>
      <c r="CJ235" s="18">
        <v>4</v>
      </c>
      <c r="CK235" s="18">
        <v>0</v>
      </c>
      <c r="CL235" s="18">
        <v>0</v>
      </c>
      <c r="CM235" s="18">
        <v>0</v>
      </c>
      <c r="CN235" s="18">
        <v>4</v>
      </c>
      <c r="CO235" s="18">
        <v>1</v>
      </c>
      <c r="CP235" s="18">
        <v>4</v>
      </c>
      <c r="CQ235" s="18">
        <v>4</v>
      </c>
      <c r="CR235" s="18">
        <v>4</v>
      </c>
      <c r="CS235">
        <f t="shared" si="39"/>
        <v>8</v>
      </c>
      <c r="CT235">
        <f t="shared" si="40"/>
        <v>14</v>
      </c>
      <c r="CU235">
        <f t="shared" si="41"/>
        <v>0</v>
      </c>
      <c r="CV235">
        <f t="shared" si="42"/>
        <v>22</v>
      </c>
      <c r="CW235">
        <v>0</v>
      </c>
      <c r="CX235">
        <v>0</v>
      </c>
      <c r="CY235">
        <v>4</v>
      </c>
      <c r="CZ235" t="b">
        <v>1</v>
      </c>
    </row>
    <row r="236" spans="1:104" x14ac:dyDescent="0.35">
      <c r="A236" s="10">
        <v>235</v>
      </c>
      <c r="B236" t="s">
        <v>435</v>
      </c>
      <c r="C236" s="1">
        <v>31604</v>
      </c>
      <c r="D236" s="9">
        <f t="shared" si="47"/>
        <v>33</v>
      </c>
      <c r="E236" s="9">
        <f t="shared" si="43"/>
        <v>1</v>
      </c>
      <c r="F236" s="1">
        <v>43804</v>
      </c>
      <c r="G236" s="3">
        <v>43851</v>
      </c>
      <c r="H236" s="12">
        <f t="shared" si="44"/>
        <v>1.5333333333333332</v>
      </c>
      <c r="I236">
        <v>5</v>
      </c>
      <c r="J236">
        <v>2</v>
      </c>
      <c r="K236">
        <f t="shared" si="36"/>
        <v>1</v>
      </c>
      <c r="L236" t="b">
        <v>1</v>
      </c>
      <c r="M236" t="b">
        <v>0</v>
      </c>
      <c r="N236" t="b">
        <v>0</v>
      </c>
      <c r="O236" t="b">
        <v>0</v>
      </c>
      <c r="P236" t="b">
        <v>0</v>
      </c>
      <c r="Q236" t="b">
        <v>0</v>
      </c>
      <c r="R236" t="b">
        <v>0</v>
      </c>
      <c r="S236" t="b">
        <v>0</v>
      </c>
      <c r="T236" t="b">
        <v>0</v>
      </c>
      <c r="U236" t="s">
        <v>232</v>
      </c>
      <c r="V236" t="s">
        <v>51</v>
      </c>
      <c r="W236" t="s">
        <v>48</v>
      </c>
      <c r="X236" t="s">
        <v>83</v>
      </c>
      <c r="Y236" t="s">
        <v>79</v>
      </c>
      <c r="Z236" t="s">
        <v>98</v>
      </c>
      <c r="AC236" s="11" t="str">
        <f>IF(OR(INDEX(U236='ICD-codes-stroke'!$A$1:$A$20,)),"1",IF(OR(INDEX(U236='ICD-codes-stroke'!$A$22:$A$35,)),"2",IF(OR(INDEX(U236='ICD-codes-stroke'!$A$37:$A$64,)),"3","")))</f>
        <v>3</v>
      </c>
      <c r="AD236" s="1" t="str">
        <f>IF(COUNTIF(U236:AB236,"*"&amp;'ICD codes-diseases'!$A$15&amp;"*"),"YES",IF(COUNTIF(U236:AB236,"*"&amp;'ICD codes-diseases'!$A$16&amp;"*"),"YES",IF(COUNTIF(U236:AB236,"*"&amp;'ICD codes-diseases'!$A$17&amp;"*"),"YES",IF(COUNTIF(U236:AB236,"*"&amp;'ICD codes-diseases'!$A$18&amp;"*"),"YES",IF(COUNTIF(U236:AB236,"*"&amp;'ICD codes-diseases'!$A$19&amp;"*"),"YES",IF(COUNTIF(U236:AB236,"*"&amp;'ICD codes-diseases'!$A$20&amp;"*"),"YES",IF(COUNTIF(U236:AB236,"*"&amp;'ICD codes-diseases'!$A$21&amp;"*"),"YES",IF(COUNTIF(U236:AB236,"*"&amp;'ICD codes-diseases'!$A$22&amp;"*"),"YES",IF(COUNTIF(U236:AB236,"*"&amp;'ICD codes-diseases'!$A$23&amp;"*"),"YES",IF(COUNTIF(U236:AB236,"*"&amp;'ICD codes-diseases'!$A$24&amp;"*"),"YES",IF(COUNTIF(U236:AB236,"*"&amp;'ICD codes-diseases'!$A$25&amp;"*"),"YES",IF(COUNTIF(U236:AB236,"*"&amp;'ICD codes-diseases'!$A$26&amp;"*"),"YES",IF(COUNTIF(U236:AB236,"*"&amp;'ICD codes-diseases'!$A$27&amp;"*"),"YES",IF(COUNTIF(U236:AB236,"*"&amp;'ICD codes-diseases'!$A$28&amp;"*"),"YES",IF(COUNTIF(U236:AB236,"*"&amp;'ICD codes-diseases'!$A$29&amp;"*"),"YES",IF(COUNTIF(U236:AB236,"*"&amp;'ICD codes-diseases'!$A$30&amp;"*"),"YES","NO"))))))))))))))))</f>
        <v>NO</v>
      </c>
      <c r="AE236" s="1" t="str">
        <f>IF(COUNTIF(U236:AB236,"*"&amp;'ICD codes-diseases'!$A$92&amp;"*"),"YES","NO")</f>
        <v>YES</v>
      </c>
      <c r="AF236" s="10" t="str">
        <f>IF(COUNTIF(U236:AB236,"*"&amp;'ICD codes-diseases'!$A$34&amp;"*"),"YES",IF(COUNTIF(U236:AB236,"*"&amp;'ICD codes-diseases'!$A$35&amp;"*"),"YES",IF(COUNTIF(U236:AB236,"*"&amp;'ICD codes-diseases'!$A$36&amp;"*"),"YES",IF(COUNTIF(U236:AB236,"*"&amp;'ICD codes-diseases'!$A$37&amp;"*"),"YES",IF(COUNTIF(U236:AB236,"*"&amp;'ICD codes-diseases'!$A$38&amp;"*"),"YES",IF(COUNTIF(U236:AB236,"*"&amp;'ICD codes-diseases'!$A$39&amp;"*"),"YES","NO"))))))</f>
        <v>NO</v>
      </c>
      <c r="AG236" s="1" t="str">
        <f>IF(COUNTIF(U236:AB236,'ICD codes-diseases'!$A$113),"YES","NO")</f>
        <v>NO</v>
      </c>
      <c r="AH236" s="1" t="str">
        <f>IF(COUNTIF(U236:AB236,"*"&amp;'ICD codes-diseases'!$A$96&amp;"*"),"YES",IF(COUNTIF(U236:AB236,"*"&amp;'ICD codes-diseases'!$A$97&amp;"*"),"YES",IF(COUNTIF(U236:AB236,"*"&amp;'ICD codes-diseases'!$A$98&amp;"*"),"YES",IF(COUNTIF(U236:AB236,"*"&amp;'ICD codes-diseases'!$A$99&amp;"*"),"YES",IF(COUNTIF(U236:AB236,"*"&amp;'ICD codes-diseases'!$A$100&amp;"*"),"YES",IF(COUNTIF(U236:AB236,"*"&amp;'ICD codes-diseases'!$A$101&amp;"*"),"YES",IF(COUNTIF(U236:AB236,"*"&amp;'ICD codes-diseases'!$A$102&amp;"*"),"YES",IF(COUNTIF(U236:AB236,"*"&amp;'ICD codes-diseases'!$A$103&amp;"*"),"YES","NO"))))))))</f>
        <v>NO</v>
      </c>
      <c r="AI236" s="1" t="str">
        <f>IF(COUNTIF(U236:AB236,"*"&amp;'ICD codes-diseases'!$A$116&amp;"*"),"YES",IF(COUNTIF(U236:AB236,"*"&amp;'ICD codes-diseases'!$A$117&amp;"*"),"YES","NO"))</f>
        <v>NO</v>
      </c>
      <c r="AJ236" s="1" t="str">
        <f>IF(COUNTIF(U236:AB236,"*"&amp;'ICD codes-diseases'!$A$206&amp;"*"),"YES","NO")</f>
        <v>NO</v>
      </c>
      <c r="AK236" s="1" t="str">
        <f>IF(COUNTIF(U236:AB236,"*"&amp;'ICD codes-diseases'!$A$217&amp;"*"),"YES","NO")</f>
        <v>NO</v>
      </c>
      <c r="AL236" s="1" t="str">
        <f>IF(COUNTIF(U236:AB236,"*"&amp;'ICD codes-diseases'!$A$216&amp;"*"),"YES","NO")</f>
        <v>NO</v>
      </c>
      <c r="AM236" s="1" t="str">
        <f>IF(COUNTIF(U236:AB236,"*"&amp;'ICD codes-diseases'!$A$73&amp;"*"),"YES",IF(COUNTIF(U236:AB236,"*"&amp;'ICD codes-diseases'!$A$74&amp;"*"),"YES",IF(COUNTIF(U236:AB236,"*"&amp;'ICD codes-diseases'!$A$75&amp;"*"),"YES","NO")))</f>
        <v>YES</v>
      </c>
      <c r="AN236" s="1" t="str">
        <f>IF(COUNTIF(U236:AB236,"*"&amp;'ICD codes-diseases'!$A$76&amp;"*"),"YES",IF(COUNTIF(U236:AB236,"*"&amp;'ICD codes-diseases'!$A$77&amp;"*"),"YES",IF(COUNTIF(U236:AB236,"*"&amp;'ICD codes-diseases'!$A$78&amp;"*"),"YES","NO")))</f>
        <v>NO</v>
      </c>
      <c r="AO236" s="1" t="str">
        <f>IF(COUNTIF(U236:AB236,"*"&amp;'ICD codes-diseases'!$A$209&amp;"*"),"YES",IF(COUNTIF(U236:AB236,"*"&amp;'ICD codes-diseases'!$A$212&amp;"*"),"YES","NO"))</f>
        <v>YES</v>
      </c>
      <c r="AP236" s="1" t="str">
        <f>IF(COUNTIF(U236:AB236,"*"&amp;'ICD codes-diseases'!$A$47&amp;"*"),"YES",IF(COUNTIF(U236:AB236,"*"&amp;'ICD codes-diseases'!$A$48&amp;"*"),"YES",IF(COUNTIF(U236:AB236,"*"&amp;'ICD codes-diseases'!$A$49&amp;"*"),"YES",IF(COUNTIF(U236:AB236,"*"&amp;'ICD codes-diseases'!$A$50&amp;"*"),"YES",IF(COUNTIF(U236:AB236,"*"&amp;'ICD codes-diseases'!$A$52&amp;"*"),"YES",IF(COUNTIF(U236:AB236,"*"&amp;'ICD codes-diseases'!$A$53&amp;"*"),"YES",IF(COUNTIF(U236:AB236,"*"&amp;'ICD codes-diseases'!$A$54&amp;"*"),"YES",IF(COUNTIF(U236:AB236,"*"&amp;'ICD codes-diseases'!$A$55&amp;"*"),"YES",IF(COUNTIF(U236:AB236,"*"&amp;'ICD codes-diseases'!$A$56&amp;"*"),"YES",IF(COUNTIF(U236:AB236,"*"&amp;'ICD codes-diseases'!$A$57&amp;"*"),"YES",IF(COUNTIF(U236:AB236,"*"&amp;'ICD codes-diseases'!$A$58&amp;"*"),"YES",IF(COUNTIF(U236:AB236,"*"&amp;'ICD codes-diseases'!$A$60&amp;"*"),"YES",IF(COUNTIF(U236:AB236,"*"&amp;'ICD codes-diseases'!$A$61&amp;"*"),"YES","NO")))))))))))))</f>
        <v>NO</v>
      </c>
      <c r="AQ236" s="10" t="b">
        <f t="shared" si="37"/>
        <v>0</v>
      </c>
      <c r="AR236">
        <v>5</v>
      </c>
      <c r="AS236">
        <v>5</v>
      </c>
      <c r="AT236">
        <v>5</v>
      </c>
      <c r="AU236">
        <v>5</v>
      </c>
      <c r="AV236" t="b">
        <f t="shared" si="38"/>
        <v>1</v>
      </c>
      <c r="AW236">
        <v>1</v>
      </c>
      <c r="AZ236">
        <v>0</v>
      </c>
      <c r="BA236">
        <v>1</v>
      </c>
      <c r="BB236">
        <v>2</v>
      </c>
      <c r="BC236">
        <v>0</v>
      </c>
      <c r="BD236">
        <v>1</v>
      </c>
      <c r="BE236">
        <f t="shared" si="45"/>
        <v>2</v>
      </c>
      <c r="BF236" t="s">
        <v>37</v>
      </c>
      <c r="BG236" t="s">
        <v>38</v>
      </c>
      <c r="BH236">
        <f t="shared" si="46"/>
        <v>2</v>
      </c>
      <c r="BI236" t="s">
        <v>37</v>
      </c>
      <c r="BJ236" t="s">
        <v>38</v>
      </c>
      <c r="BK236" t="s">
        <v>37</v>
      </c>
      <c r="BL236" t="b">
        <v>0</v>
      </c>
      <c r="BM236" s="16">
        <v>0</v>
      </c>
      <c r="BN236" s="16">
        <v>0</v>
      </c>
      <c r="BO236" s="16">
        <v>0</v>
      </c>
      <c r="BP236" s="16">
        <v>0</v>
      </c>
      <c r="BQ236" s="16">
        <v>0</v>
      </c>
      <c r="BR236" s="16">
        <v>3</v>
      </c>
      <c r="BS236" s="16">
        <v>3</v>
      </c>
      <c r="BT236" s="16">
        <v>0</v>
      </c>
      <c r="BU236" s="16">
        <v>0</v>
      </c>
      <c r="BV236" s="16">
        <v>0</v>
      </c>
      <c r="BW236" s="16">
        <v>0</v>
      </c>
      <c r="BX236" s="16">
        <v>0</v>
      </c>
      <c r="BY236" s="16">
        <v>0</v>
      </c>
      <c r="BZ236" s="16">
        <v>1</v>
      </c>
      <c r="CA236" s="16">
        <v>1</v>
      </c>
      <c r="CB236" s="16">
        <v>0</v>
      </c>
      <c r="CC236" s="18">
        <v>0</v>
      </c>
      <c r="CD236" s="18">
        <v>0</v>
      </c>
      <c r="CE236" s="18">
        <v>0</v>
      </c>
      <c r="CF236" s="18">
        <v>0</v>
      </c>
      <c r="CG236" s="18">
        <v>8</v>
      </c>
      <c r="CH236" s="18">
        <v>3</v>
      </c>
      <c r="CI236" s="18">
        <v>3</v>
      </c>
      <c r="CJ236" s="18">
        <v>8</v>
      </c>
      <c r="CK236" s="18">
        <v>0</v>
      </c>
      <c r="CL236" s="18">
        <v>0</v>
      </c>
      <c r="CM236" s="18">
        <v>0</v>
      </c>
      <c r="CN236" s="18">
        <v>0</v>
      </c>
      <c r="CO236" s="18">
        <v>0</v>
      </c>
      <c r="CP236" s="18">
        <v>3</v>
      </c>
      <c r="CQ236" s="18">
        <v>3</v>
      </c>
      <c r="CR236" s="18">
        <v>1</v>
      </c>
      <c r="CS236">
        <f t="shared" si="39"/>
        <v>3</v>
      </c>
      <c r="CT236">
        <f t="shared" si="40"/>
        <v>0</v>
      </c>
      <c r="CU236">
        <f t="shared" si="41"/>
        <v>6</v>
      </c>
      <c r="CV236">
        <f t="shared" si="42"/>
        <v>9</v>
      </c>
      <c r="CW236">
        <v>0</v>
      </c>
      <c r="CX236">
        <v>0</v>
      </c>
      <c r="CY236">
        <v>4</v>
      </c>
      <c r="CZ236" t="b">
        <v>1</v>
      </c>
    </row>
    <row r="237" spans="1:104" x14ac:dyDescent="0.35">
      <c r="A237" s="10">
        <v>236</v>
      </c>
      <c r="B237" t="s">
        <v>436</v>
      </c>
      <c r="C237" s="1">
        <v>16077</v>
      </c>
      <c r="D237" s="9">
        <f t="shared" si="47"/>
        <v>76</v>
      </c>
      <c r="E237" s="9">
        <f t="shared" si="43"/>
        <v>3</v>
      </c>
      <c r="F237" s="1">
        <v>43786</v>
      </c>
      <c r="G237" s="3">
        <v>43857</v>
      </c>
      <c r="H237" s="12">
        <f t="shared" si="44"/>
        <v>2.3333333333333335</v>
      </c>
      <c r="I237">
        <v>1</v>
      </c>
      <c r="J237">
        <v>2</v>
      </c>
      <c r="K237">
        <f t="shared" si="36"/>
        <v>6</v>
      </c>
      <c r="L237" t="b">
        <v>0</v>
      </c>
      <c r="M237" t="b">
        <v>0</v>
      </c>
      <c r="N237" t="b">
        <v>0</v>
      </c>
      <c r="O237" t="b">
        <v>0</v>
      </c>
      <c r="P237" t="b">
        <v>0</v>
      </c>
      <c r="Q237" t="b">
        <v>0</v>
      </c>
      <c r="R237" t="b">
        <v>0</v>
      </c>
      <c r="S237" t="b">
        <v>1</v>
      </c>
      <c r="T237" t="b">
        <v>0</v>
      </c>
      <c r="U237" t="s">
        <v>49</v>
      </c>
      <c r="V237" t="s">
        <v>43</v>
      </c>
      <c r="W237" t="s">
        <v>48</v>
      </c>
      <c r="X237" t="s">
        <v>135</v>
      </c>
      <c r="Y237" t="s">
        <v>142</v>
      </c>
      <c r="AC237" s="11" t="str">
        <f>IF(OR(INDEX(U237='ICD-codes-stroke'!$A$1:$A$20,)),"1",IF(OR(INDEX(U237='ICD-codes-stroke'!$A$22:$A$35,)),"2",IF(OR(INDEX(U237='ICD-codes-stroke'!$A$37:$A$64,)),"3","")))</f>
        <v>3</v>
      </c>
      <c r="AD237" s="1" t="str">
        <f>IF(COUNTIF(U237:AB237,"*"&amp;'ICD codes-diseases'!$A$15&amp;"*"),"YES",IF(COUNTIF(U237:AB237,"*"&amp;'ICD codes-diseases'!$A$16&amp;"*"),"YES",IF(COUNTIF(U237:AB237,"*"&amp;'ICD codes-diseases'!$A$17&amp;"*"),"YES",IF(COUNTIF(U237:AB237,"*"&amp;'ICD codes-diseases'!$A$18&amp;"*"),"YES",IF(COUNTIF(U237:AB237,"*"&amp;'ICD codes-diseases'!$A$19&amp;"*"),"YES",IF(COUNTIF(U237:AB237,"*"&amp;'ICD codes-diseases'!$A$20&amp;"*"),"YES",IF(COUNTIF(U237:AB237,"*"&amp;'ICD codes-diseases'!$A$21&amp;"*"),"YES",IF(COUNTIF(U237:AB237,"*"&amp;'ICD codes-diseases'!$A$22&amp;"*"),"YES",IF(COUNTIF(U237:AB237,"*"&amp;'ICD codes-diseases'!$A$23&amp;"*"),"YES",IF(COUNTIF(U237:AB237,"*"&amp;'ICD codes-diseases'!$A$24&amp;"*"),"YES",IF(COUNTIF(U237:AB237,"*"&amp;'ICD codes-diseases'!$A$25&amp;"*"),"YES",IF(COUNTIF(U237:AB237,"*"&amp;'ICD codes-diseases'!$A$26&amp;"*"),"YES",IF(COUNTIF(U237:AB237,"*"&amp;'ICD codes-diseases'!$A$27&amp;"*"),"YES",IF(COUNTIF(U237:AB237,"*"&amp;'ICD codes-diseases'!$A$28&amp;"*"),"YES",IF(COUNTIF(U237:AB237,"*"&amp;'ICD codes-diseases'!$A$29&amp;"*"),"YES",IF(COUNTIF(U237:AB237,"*"&amp;'ICD codes-diseases'!$A$30&amp;"*"),"YES","NO"))))))))))))))))</f>
        <v>NO</v>
      </c>
      <c r="AE237" s="1" t="str">
        <f>IF(COUNTIF(U237:AB237,"*"&amp;'ICD codes-diseases'!$A$92&amp;"*"),"YES","NO")</f>
        <v>YES</v>
      </c>
      <c r="AF237" s="10" t="str">
        <f>IF(COUNTIF(U237:AB237,"*"&amp;'ICD codes-diseases'!$A$34&amp;"*"),"YES",IF(COUNTIF(U237:AB237,"*"&amp;'ICD codes-diseases'!$A$35&amp;"*"),"YES",IF(COUNTIF(U237:AB237,"*"&amp;'ICD codes-diseases'!$A$36&amp;"*"),"YES",IF(COUNTIF(U237:AB237,"*"&amp;'ICD codes-diseases'!$A$37&amp;"*"),"YES",IF(COUNTIF(U237:AB237,"*"&amp;'ICD codes-diseases'!$A$38&amp;"*"),"YES",IF(COUNTIF(U237:AB237,"*"&amp;'ICD codes-diseases'!$A$39&amp;"*"),"YES","NO"))))))</f>
        <v>NO</v>
      </c>
      <c r="AG237" s="1" t="str">
        <f>IF(COUNTIF(U237:AB237,'ICD codes-diseases'!$A$113),"YES","NO")</f>
        <v>NO</v>
      </c>
      <c r="AH237" s="1" t="str">
        <f>IF(COUNTIF(U237:AB237,"*"&amp;'ICD codes-diseases'!$A$96&amp;"*"),"YES",IF(COUNTIF(U237:AB237,"*"&amp;'ICD codes-diseases'!$A$97&amp;"*"),"YES",IF(COUNTIF(U237:AB237,"*"&amp;'ICD codes-diseases'!$A$98&amp;"*"),"YES",IF(COUNTIF(U237:AB237,"*"&amp;'ICD codes-diseases'!$A$99&amp;"*"),"YES",IF(COUNTIF(U237:AB237,"*"&amp;'ICD codes-diseases'!$A$100&amp;"*"),"YES",IF(COUNTIF(U237:AB237,"*"&amp;'ICD codes-diseases'!$A$101&amp;"*"),"YES",IF(COUNTIF(U237:AB237,"*"&amp;'ICD codes-diseases'!$A$102&amp;"*"),"YES",IF(COUNTIF(U237:AB237,"*"&amp;'ICD codes-diseases'!$A$103&amp;"*"),"YES","NO"))))))))</f>
        <v>NO</v>
      </c>
      <c r="AI237" s="1" t="str">
        <f>IF(COUNTIF(U237:AB237,"*"&amp;'ICD codes-diseases'!$A$116&amp;"*"),"YES",IF(COUNTIF(U237:AB237,"*"&amp;'ICD codes-diseases'!$A$117&amp;"*"),"YES","NO"))</f>
        <v>NO</v>
      </c>
      <c r="AJ237" s="1" t="str">
        <f>IF(COUNTIF(U237:AB237,"*"&amp;'ICD codes-diseases'!$A$206&amp;"*"),"YES","NO")</f>
        <v>NO</v>
      </c>
      <c r="AK237" s="1" t="str">
        <f>IF(COUNTIF(U237:AB237,"*"&amp;'ICD codes-diseases'!$A$217&amp;"*"),"YES","NO")</f>
        <v>NO</v>
      </c>
      <c r="AL237" s="1" t="str">
        <f>IF(COUNTIF(U237:AB237,"*"&amp;'ICD codes-diseases'!$A$216&amp;"*"),"YES","NO")</f>
        <v>NO</v>
      </c>
      <c r="AM237" s="1" t="str">
        <f>IF(COUNTIF(U237:AB237,"*"&amp;'ICD codes-diseases'!$A$73&amp;"*"),"YES",IF(COUNTIF(U237:AB237,"*"&amp;'ICD codes-diseases'!$A$74&amp;"*"),"YES",IF(COUNTIF(U237:AB237,"*"&amp;'ICD codes-diseases'!$A$75&amp;"*"),"YES","NO")))</f>
        <v>YES</v>
      </c>
      <c r="AN237" s="1" t="str">
        <f>IF(COUNTIF(U237:AB237,"*"&amp;'ICD codes-diseases'!$A$76&amp;"*"),"YES",IF(COUNTIF(U237:AB237,"*"&amp;'ICD codes-diseases'!$A$77&amp;"*"),"YES",IF(COUNTIF(U237:AB237,"*"&amp;'ICD codes-diseases'!$A$78&amp;"*"),"YES","NO")))</f>
        <v>NO</v>
      </c>
      <c r="AO237" s="1" t="str">
        <f>IF(COUNTIF(U237:AB237,"*"&amp;'ICD codes-diseases'!$A$209&amp;"*"),"YES",IF(COUNTIF(U237:AB237,"*"&amp;'ICD codes-diseases'!$A$212&amp;"*"),"YES","NO"))</f>
        <v>NO</v>
      </c>
      <c r="AP237" s="1" t="str">
        <f>IF(COUNTIF(U237:AB237,"*"&amp;'ICD codes-diseases'!$A$47&amp;"*"),"YES",IF(COUNTIF(U237:AB237,"*"&amp;'ICD codes-diseases'!$A$48&amp;"*"),"YES",IF(COUNTIF(U237:AB237,"*"&amp;'ICD codes-diseases'!$A$49&amp;"*"),"YES",IF(COUNTIF(U237:AB237,"*"&amp;'ICD codes-diseases'!$A$50&amp;"*"),"YES",IF(COUNTIF(U237:AB237,"*"&amp;'ICD codes-diseases'!$A$52&amp;"*"),"YES",IF(COUNTIF(U237:AB237,"*"&amp;'ICD codes-diseases'!$A$53&amp;"*"),"YES",IF(COUNTIF(U237:AB237,"*"&amp;'ICD codes-diseases'!$A$54&amp;"*"),"YES",IF(COUNTIF(U237:AB237,"*"&amp;'ICD codes-diseases'!$A$55&amp;"*"),"YES",IF(COUNTIF(U237:AB237,"*"&amp;'ICD codes-diseases'!$A$56&amp;"*"),"YES",IF(COUNTIF(U237:AB237,"*"&amp;'ICD codes-diseases'!$A$57&amp;"*"),"YES",IF(COUNTIF(U237:AB237,"*"&amp;'ICD codes-diseases'!$A$58&amp;"*"),"YES",IF(COUNTIF(U237:AB237,"*"&amp;'ICD codes-diseases'!$A$60&amp;"*"),"YES",IF(COUNTIF(U237:AB237,"*"&amp;'ICD codes-diseases'!$A$61&amp;"*"),"YES","NO")))))))))))))</f>
        <v>NO</v>
      </c>
      <c r="AQ237" s="10" t="b">
        <f t="shared" si="37"/>
        <v>0</v>
      </c>
      <c r="AR237">
        <v>5</v>
      </c>
      <c r="AS237">
        <v>5</v>
      </c>
      <c r="AT237">
        <v>5</v>
      </c>
      <c r="AU237">
        <v>5</v>
      </c>
      <c r="AV237" t="b">
        <f t="shared" si="38"/>
        <v>1</v>
      </c>
      <c r="AW237">
        <v>1</v>
      </c>
      <c r="AX237">
        <v>69</v>
      </c>
      <c r="AY237">
        <v>20</v>
      </c>
      <c r="AZ237">
        <v>2</v>
      </c>
      <c r="BA237">
        <v>3</v>
      </c>
      <c r="BB237">
        <v>5</v>
      </c>
      <c r="BC237">
        <v>1</v>
      </c>
      <c r="BD237">
        <v>6</v>
      </c>
      <c r="BE237">
        <f t="shared" si="45"/>
        <v>2</v>
      </c>
      <c r="BF237" t="s">
        <v>37</v>
      </c>
      <c r="BG237" t="s">
        <v>38</v>
      </c>
      <c r="BH237">
        <f t="shared" si="46"/>
        <v>0</v>
      </c>
      <c r="BI237" t="s">
        <v>37</v>
      </c>
      <c r="BJ237" t="s">
        <v>37</v>
      </c>
      <c r="BK237" t="s">
        <v>37</v>
      </c>
      <c r="BL237" t="b">
        <v>0</v>
      </c>
      <c r="BM237" s="16">
        <v>4</v>
      </c>
      <c r="BN237" s="16">
        <v>4</v>
      </c>
      <c r="BO237" s="16">
        <v>1</v>
      </c>
      <c r="BP237" s="16">
        <v>4</v>
      </c>
      <c r="BQ237" s="16">
        <v>4</v>
      </c>
      <c r="BR237" s="16">
        <v>4</v>
      </c>
      <c r="BS237" s="16">
        <v>4</v>
      </c>
      <c r="BT237" s="16">
        <v>4</v>
      </c>
      <c r="BU237" s="16">
        <v>7</v>
      </c>
      <c r="BV237" s="16">
        <v>4</v>
      </c>
      <c r="BW237" s="16">
        <v>7</v>
      </c>
      <c r="BX237" s="16">
        <v>4</v>
      </c>
      <c r="BY237" s="16">
        <v>4</v>
      </c>
      <c r="BZ237" s="16">
        <v>4</v>
      </c>
      <c r="CA237" s="16">
        <v>0</v>
      </c>
      <c r="CB237" s="16">
        <v>4</v>
      </c>
      <c r="CC237" s="18">
        <v>4</v>
      </c>
      <c r="CD237" s="18">
        <v>4</v>
      </c>
      <c r="CE237" s="18">
        <v>4</v>
      </c>
      <c r="CF237" s="18">
        <v>3</v>
      </c>
      <c r="CG237" s="18">
        <v>4</v>
      </c>
      <c r="CH237" s="18">
        <v>4</v>
      </c>
      <c r="CI237" s="18">
        <v>4</v>
      </c>
      <c r="CJ237" s="18">
        <v>4</v>
      </c>
      <c r="CK237" s="18">
        <v>4</v>
      </c>
      <c r="CL237" s="18">
        <v>4</v>
      </c>
      <c r="CM237" s="18">
        <v>4</v>
      </c>
      <c r="CN237" s="18">
        <v>4</v>
      </c>
      <c r="CO237" s="18">
        <v>4</v>
      </c>
      <c r="CP237" s="18">
        <v>4</v>
      </c>
      <c r="CQ237" s="18">
        <v>4</v>
      </c>
      <c r="CR237" s="18">
        <v>4</v>
      </c>
      <c r="CS237">
        <f t="shared" si="39"/>
        <v>1</v>
      </c>
      <c r="CT237">
        <f t="shared" si="40"/>
        <v>27</v>
      </c>
      <c r="CU237">
        <f t="shared" si="41"/>
        <v>1</v>
      </c>
      <c r="CV237">
        <f t="shared" si="42"/>
        <v>29</v>
      </c>
      <c r="CW237">
        <v>0</v>
      </c>
      <c r="CX237">
        <v>0</v>
      </c>
      <c r="CY237">
        <v>4</v>
      </c>
      <c r="CZ237" t="b">
        <v>1</v>
      </c>
    </row>
    <row r="238" spans="1:104" x14ac:dyDescent="0.35">
      <c r="A238" s="10">
        <v>237</v>
      </c>
      <c r="B238" t="s">
        <v>435</v>
      </c>
      <c r="C238" s="1">
        <v>18996</v>
      </c>
      <c r="D238" s="9">
        <f t="shared" si="47"/>
        <v>68</v>
      </c>
      <c r="E238" s="9">
        <f t="shared" si="43"/>
        <v>3</v>
      </c>
      <c r="F238" s="1">
        <v>43777</v>
      </c>
      <c r="G238" s="3">
        <v>43864</v>
      </c>
      <c r="H238" s="12">
        <f t="shared" si="44"/>
        <v>2.833333333333333</v>
      </c>
      <c r="I238">
        <v>4</v>
      </c>
      <c r="J238">
        <v>2</v>
      </c>
      <c r="K238">
        <f t="shared" si="36"/>
        <v>6</v>
      </c>
      <c r="L238" t="b">
        <v>0</v>
      </c>
      <c r="M238" t="b">
        <v>0</v>
      </c>
      <c r="N238" t="b">
        <v>0</v>
      </c>
      <c r="O238" t="b">
        <v>0</v>
      </c>
      <c r="P238" t="b">
        <v>0</v>
      </c>
      <c r="Q238" t="b">
        <v>0</v>
      </c>
      <c r="R238" t="b">
        <v>0</v>
      </c>
      <c r="S238" t="b">
        <v>1</v>
      </c>
      <c r="T238" t="b">
        <v>0</v>
      </c>
      <c r="U238" t="s">
        <v>137</v>
      </c>
      <c r="V238" t="s">
        <v>40</v>
      </c>
      <c r="W238" t="s">
        <v>231</v>
      </c>
      <c r="X238" t="s">
        <v>120</v>
      </c>
      <c r="Y238" t="s">
        <v>233</v>
      </c>
      <c r="Z238" t="s">
        <v>85</v>
      </c>
      <c r="AC238" s="11" t="str">
        <f>IF(OR(INDEX(U238='ICD-codes-stroke'!$A$1:$A$20,)),"1",IF(OR(INDEX(U238='ICD-codes-stroke'!$A$22:$A$35,)),"2",IF(OR(INDEX(U238='ICD-codes-stroke'!$A$37:$A$64,)),"3","")))</f>
        <v>3</v>
      </c>
      <c r="AD238" s="1" t="str">
        <f>IF(COUNTIF(U238:AB238,"*"&amp;'ICD codes-diseases'!$A$15&amp;"*"),"YES",IF(COUNTIF(U238:AB238,"*"&amp;'ICD codes-diseases'!$A$16&amp;"*"),"YES",IF(COUNTIF(U238:AB238,"*"&amp;'ICD codes-diseases'!$A$17&amp;"*"),"YES",IF(COUNTIF(U238:AB238,"*"&amp;'ICD codes-diseases'!$A$18&amp;"*"),"YES",IF(COUNTIF(U238:AB238,"*"&amp;'ICD codes-diseases'!$A$19&amp;"*"),"YES",IF(COUNTIF(U238:AB238,"*"&amp;'ICD codes-diseases'!$A$20&amp;"*"),"YES",IF(COUNTIF(U238:AB238,"*"&amp;'ICD codes-diseases'!$A$21&amp;"*"),"YES",IF(COUNTIF(U238:AB238,"*"&amp;'ICD codes-diseases'!$A$22&amp;"*"),"YES",IF(COUNTIF(U238:AB238,"*"&amp;'ICD codes-diseases'!$A$23&amp;"*"),"YES",IF(COUNTIF(U238:AB238,"*"&amp;'ICD codes-diseases'!$A$24&amp;"*"),"YES",IF(COUNTIF(U238:AB238,"*"&amp;'ICD codes-diseases'!$A$25&amp;"*"),"YES",IF(COUNTIF(U238:AB238,"*"&amp;'ICD codes-diseases'!$A$26&amp;"*"),"YES",IF(COUNTIF(U238:AB238,"*"&amp;'ICD codes-diseases'!$A$27&amp;"*"),"YES",IF(COUNTIF(U238:AB238,"*"&amp;'ICD codes-diseases'!$A$28&amp;"*"),"YES",IF(COUNTIF(U238:AB238,"*"&amp;'ICD codes-diseases'!$A$29&amp;"*"),"YES",IF(COUNTIF(U238:AB238,"*"&amp;'ICD codes-diseases'!$A$30&amp;"*"),"YES","NO"))))))))))))))))</f>
        <v>NO</v>
      </c>
      <c r="AE238" s="1" t="str">
        <f>IF(COUNTIF(U238:AB238,"*"&amp;'ICD codes-diseases'!$A$92&amp;"*"),"YES","NO")</f>
        <v>NO</v>
      </c>
      <c r="AF238" s="10" t="str">
        <f>IF(COUNTIF(U238:AB238,"*"&amp;'ICD codes-diseases'!$A$34&amp;"*"),"YES",IF(COUNTIF(U238:AB238,"*"&amp;'ICD codes-diseases'!$A$35&amp;"*"),"YES",IF(COUNTIF(U238:AB238,"*"&amp;'ICD codes-diseases'!$A$36&amp;"*"),"YES",IF(COUNTIF(U238:AB238,"*"&amp;'ICD codes-diseases'!$A$37&amp;"*"),"YES",IF(COUNTIF(U238:AB238,"*"&amp;'ICD codes-diseases'!$A$38&amp;"*"),"YES",IF(COUNTIF(U238:AB238,"*"&amp;'ICD codes-diseases'!$A$39&amp;"*"),"YES","NO"))))))</f>
        <v>YES</v>
      </c>
      <c r="AG238" s="1" t="str">
        <f>IF(COUNTIF(U238:AB238,'ICD codes-diseases'!$A$113),"YES","NO")</f>
        <v>NO</v>
      </c>
      <c r="AH238" s="1" t="str">
        <f>IF(COUNTIF(U238:AB238,"*"&amp;'ICD codes-diseases'!$A$96&amp;"*"),"YES",IF(COUNTIF(U238:AB238,"*"&amp;'ICD codes-diseases'!$A$97&amp;"*"),"YES",IF(COUNTIF(U238:AB238,"*"&amp;'ICD codes-diseases'!$A$98&amp;"*"),"YES",IF(COUNTIF(U238:AB238,"*"&amp;'ICD codes-diseases'!$A$99&amp;"*"),"YES",IF(COUNTIF(U238:AB238,"*"&amp;'ICD codes-diseases'!$A$100&amp;"*"),"YES",IF(COUNTIF(U238:AB238,"*"&amp;'ICD codes-diseases'!$A$101&amp;"*"),"YES",IF(COUNTIF(U238:AB238,"*"&amp;'ICD codes-diseases'!$A$102&amp;"*"),"YES",IF(COUNTIF(U238:AB238,"*"&amp;'ICD codes-diseases'!$A$103&amp;"*"),"YES","NO"))))))))</f>
        <v>NO</v>
      </c>
      <c r="AI238" s="1" t="str">
        <f>IF(COUNTIF(U238:AB238,"*"&amp;'ICD codes-diseases'!$A$116&amp;"*"),"YES",IF(COUNTIF(U238:AB238,"*"&amp;'ICD codes-diseases'!$A$117&amp;"*"),"YES","NO"))</f>
        <v>NO</v>
      </c>
      <c r="AJ238" s="1" t="str">
        <f>IF(COUNTIF(U238:AB238,"*"&amp;'ICD codes-diseases'!$A$206&amp;"*"),"YES","NO")</f>
        <v>NO</v>
      </c>
      <c r="AK238" s="1" t="str">
        <f>IF(COUNTIF(U238:AB238,"*"&amp;'ICD codes-diseases'!$A$217&amp;"*"),"YES","NO")</f>
        <v>NO</v>
      </c>
      <c r="AL238" s="1" t="str">
        <f>IF(COUNTIF(U238:AB238,"*"&amp;'ICD codes-diseases'!$A$216&amp;"*"),"YES","NO")</f>
        <v>NO</v>
      </c>
      <c r="AM238" s="1" t="str">
        <f>IF(COUNTIF(U238:AB238,"*"&amp;'ICD codes-diseases'!$A$73&amp;"*"),"YES",IF(COUNTIF(U238:AB238,"*"&amp;'ICD codes-diseases'!$A$74&amp;"*"),"YES",IF(COUNTIF(U238:AB238,"*"&amp;'ICD codes-diseases'!$A$75&amp;"*"),"YES","NO")))</f>
        <v>NO</v>
      </c>
      <c r="AN238" s="1" t="str">
        <f>IF(COUNTIF(U238:AB238,"*"&amp;'ICD codes-diseases'!$A$76&amp;"*"),"YES",IF(COUNTIF(U238:AB238,"*"&amp;'ICD codes-diseases'!$A$77&amp;"*"),"YES",IF(COUNTIF(U238:AB238,"*"&amp;'ICD codes-diseases'!$A$78&amp;"*"),"YES","NO")))</f>
        <v>NO</v>
      </c>
      <c r="AO238" s="1" t="str">
        <f>IF(COUNTIF(U238:AB238,"*"&amp;'ICD codes-diseases'!$A$209&amp;"*"),"YES",IF(COUNTIF(U238:AB238,"*"&amp;'ICD codes-diseases'!$A$212&amp;"*"),"YES","NO"))</f>
        <v>NO</v>
      </c>
      <c r="AP238" s="1" t="str">
        <f>IF(COUNTIF(U238:AB238,"*"&amp;'ICD codes-diseases'!$A$47&amp;"*"),"YES",IF(COUNTIF(U238:AB238,"*"&amp;'ICD codes-diseases'!$A$48&amp;"*"),"YES",IF(COUNTIF(U238:AB238,"*"&amp;'ICD codes-diseases'!$A$49&amp;"*"),"YES",IF(COUNTIF(U238:AB238,"*"&amp;'ICD codes-diseases'!$A$50&amp;"*"),"YES",IF(COUNTIF(U238:AB238,"*"&amp;'ICD codes-diseases'!$A$52&amp;"*"),"YES",IF(COUNTIF(U238:AB238,"*"&amp;'ICD codes-diseases'!$A$53&amp;"*"),"YES",IF(COUNTIF(U238:AB238,"*"&amp;'ICD codes-diseases'!$A$54&amp;"*"),"YES",IF(COUNTIF(U238:AB238,"*"&amp;'ICD codes-diseases'!$A$55&amp;"*"),"YES",IF(COUNTIF(U238:AB238,"*"&amp;'ICD codes-diseases'!$A$56&amp;"*"),"YES",IF(COUNTIF(U238:AB238,"*"&amp;'ICD codes-diseases'!$A$57&amp;"*"),"YES",IF(COUNTIF(U238:AB238,"*"&amp;'ICD codes-diseases'!$A$58&amp;"*"),"YES",IF(COUNTIF(U238:AB238,"*"&amp;'ICD codes-diseases'!$A$60&amp;"*"),"YES",IF(COUNTIF(U238:AB238,"*"&amp;'ICD codes-diseases'!$A$61&amp;"*"),"YES","NO")))))))))))))</f>
        <v>YES</v>
      </c>
      <c r="AQ238" s="10" t="b">
        <f t="shared" si="37"/>
        <v>1</v>
      </c>
      <c r="AR238">
        <v>0</v>
      </c>
      <c r="AS238">
        <v>5</v>
      </c>
      <c r="AT238">
        <v>5</v>
      </c>
      <c r="AU238">
        <v>5</v>
      </c>
      <c r="AV238" t="b">
        <f t="shared" si="38"/>
        <v>1</v>
      </c>
      <c r="AW238">
        <v>1</v>
      </c>
      <c r="AX238">
        <v>85</v>
      </c>
      <c r="AY238">
        <v>60</v>
      </c>
      <c r="AZ238">
        <v>1</v>
      </c>
      <c r="BA238">
        <v>3</v>
      </c>
      <c r="BB238">
        <v>2</v>
      </c>
      <c r="BC238">
        <v>1</v>
      </c>
      <c r="BD238">
        <v>2</v>
      </c>
      <c r="BE238">
        <f t="shared" si="45"/>
        <v>2</v>
      </c>
      <c r="BF238" t="s">
        <v>37</v>
      </c>
      <c r="BG238" t="s">
        <v>38</v>
      </c>
      <c r="BH238">
        <f t="shared" si="46"/>
        <v>2</v>
      </c>
      <c r="BI238" t="s">
        <v>37</v>
      </c>
      <c r="BJ238" t="s">
        <v>38</v>
      </c>
      <c r="BK238" t="s">
        <v>37</v>
      </c>
      <c r="BL238" t="b">
        <v>0</v>
      </c>
      <c r="BM238" s="16">
        <v>7</v>
      </c>
      <c r="BN238" s="16">
        <v>1</v>
      </c>
      <c r="BO238" s="16">
        <v>0</v>
      </c>
      <c r="BP238" s="16">
        <v>1</v>
      </c>
      <c r="BQ238" s="16">
        <v>4</v>
      </c>
      <c r="BR238" s="16">
        <v>4</v>
      </c>
      <c r="BS238" s="16">
        <v>4</v>
      </c>
      <c r="BT238" s="16">
        <v>4</v>
      </c>
      <c r="BU238" s="16">
        <v>7</v>
      </c>
      <c r="BV238" s="16">
        <v>4</v>
      </c>
      <c r="BW238" s="16">
        <v>4</v>
      </c>
      <c r="BX238" s="16">
        <v>7</v>
      </c>
      <c r="BY238" s="16">
        <v>4</v>
      </c>
      <c r="BZ238" s="16">
        <v>4</v>
      </c>
      <c r="CA238" s="16">
        <v>7</v>
      </c>
      <c r="CB238" s="16">
        <v>4</v>
      </c>
      <c r="CC238" s="18">
        <v>0</v>
      </c>
      <c r="CD238" s="18">
        <v>0</v>
      </c>
      <c r="CE238" s="18">
        <v>7</v>
      </c>
      <c r="CF238" s="18">
        <v>4</v>
      </c>
      <c r="CG238" s="18">
        <v>4</v>
      </c>
      <c r="CH238" s="18">
        <v>4</v>
      </c>
      <c r="CI238" s="18">
        <v>4</v>
      </c>
      <c r="CJ238" s="18">
        <v>4</v>
      </c>
      <c r="CK238" s="18">
        <v>0</v>
      </c>
      <c r="CL238" s="18">
        <v>0</v>
      </c>
      <c r="CM238" s="18">
        <v>0</v>
      </c>
      <c r="CN238" s="18">
        <v>1</v>
      </c>
      <c r="CO238" s="18">
        <v>4</v>
      </c>
      <c r="CP238" s="18">
        <v>4</v>
      </c>
      <c r="CQ238" s="18">
        <v>4</v>
      </c>
      <c r="CR238" s="18">
        <v>4</v>
      </c>
      <c r="CS238">
        <f t="shared" si="39"/>
        <v>3</v>
      </c>
      <c r="CT238">
        <f t="shared" si="40"/>
        <v>18</v>
      </c>
      <c r="CU238">
        <f t="shared" si="41"/>
        <v>0</v>
      </c>
      <c r="CV238">
        <f t="shared" si="42"/>
        <v>21</v>
      </c>
      <c r="CW238">
        <v>0</v>
      </c>
      <c r="CX238">
        <v>0</v>
      </c>
      <c r="CY238">
        <v>0</v>
      </c>
      <c r="CZ238" t="b">
        <v>1</v>
      </c>
    </row>
    <row r="239" spans="1:104" x14ac:dyDescent="0.35">
      <c r="A239" s="10">
        <v>238</v>
      </c>
      <c r="B239" t="s">
        <v>435</v>
      </c>
      <c r="C239" s="1">
        <v>24363</v>
      </c>
      <c r="D239" s="9">
        <f t="shared" si="47"/>
        <v>53</v>
      </c>
      <c r="E239" s="9">
        <f t="shared" si="43"/>
        <v>2</v>
      </c>
      <c r="F239" s="1">
        <v>43841</v>
      </c>
      <c r="G239" s="3">
        <v>43864</v>
      </c>
      <c r="H239" s="12">
        <f t="shared" si="44"/>
        <v>0.73333333333333328</v>
      </c>
      <c r="I239">
        <v>2</v>
      </c>
      <c r="J239">
        <v>2</v>
      </c>
      <c r="K239">
        <f t="shared" si="36"/>
        <v>0</v>
      </c>
      <c r="L239" t="b">
        <v>0</v>
      </c>
      <c r="M239" t="b">
        <v>0</v>
      </c>
      <c r="N239" t="b">
        <v>0</v>
      </c>
      <c r="O239" t="b">
        <v>1</v>
      </c>
      <c r="P239" t="b">
        <v>0</v>
      </c>
      <c r="Q239" t="b">
        <v>0</v>
      </c>
      <c r="R239" t="b">
        <v>0</v>
      </c>
      <c r="S239" t="b">
        <v>0</v>
      </c>
      <c r="T239" t="b">
        <v>0</v>
      </c>
      <c r="U239" t="s">
        <v>82</v>
      </c>
      <c r="V239" t="s">
        <v>74</v>
      </c>
      <c r="W239" t="s">
        <v>40</v>
      </c>
      <c r="AC239" s="11" t="str">
        <f>IF(OR(INDEX(U239='ICD-codes-stroke'!$A$1:$A$20,)),"1",IF(OR(INDEX(U239='ICD-codes-stroke'!$A$22:$A$35,)),"2",IF(OR(INDEX(U239='ICD-codes-stroke'!$A$37:$A$64,)),"3","")))</f>
        <v>3</v>
      </c>
      <c r="AD239" s="1" t="str">
        <f>IF(COUNTIF(U239:AB239,"*"&amp;'ICD codes-diseases'!$A$15&amp;"*"),"YES",IF(COUNTIF(U239:AB239,"*"&amp;'ICD codes-diseases'!$A$16&amp;"*"),"YES",IF(COUNTIF(U239:AB239,"*"&amp;'ICD codes-diseases'!$A$17&amp;"*"),"YES",IF(COUNTIF(U239:AB239,"*"&amp;'ICD codes-diseases'!$A$18&amp;"*"),"YES",IF(COUNTIF(U239:AB239,"*"&amp;'ICD codes-diseases'!$A$19&amp;"*"),"YES",IF(COUNTIF(U239:AB239,"*"&amp;'ICD codes-diseases'!$A$20&amp;"*"),"YES",IF(COUNTIF(U239:AB239,"*"&amp;'ICD codes-diseases'!$A$21&amp;"*"),"YES",IF(COUNTIF(U239:AB239,"*"&amp;'ICD codes-diseases'!$A$22&amp;"*"),"YES",IF(COUNTIF(U239:AB239,"*"&amp;'ICD codes-diseases'!$A$23&amp;"*"),"YES",IF(COUNTIF(U239:AB239,"*"&amp;'ICD codes-diseases'!$A$24&amp;"*"),"YES",IF(COUNTIF(U239:AB239,"*"&amp;'ICD codes-diseases'!$A$25&amp;"*"),"YES",IF(COUNTIF(U239:AB239,"*"&amp;'ICD codes-diseases'!$A$26&amp;"*"),"YES",IF(COUNTIF(U239:AB239,"*"&amp;'ICD codes-diseases'!$A$27&amp;"*"),"YES",IF(COUNTIF(U239:AB239,"*"&amp;'ICD codes-diseases'!$A$28&amp;"*"),"YES",IF(COUNTIF(U239:AB239,"*"&amp;'ICD codes-diseases'!$A$29&amp;"*"),"YES",IF(COUNTIF(U239:AB239,"*"&amp;'ICD codes-diseases'!$A$30&amp;"*"),"YES","NO"))))))))))))))))</f>
        <v>NO</v>
      </c>
      <c r="AE239" s="1" t="str">
        <f>IF(COUNTIF(U239:AB239,"*"&amp;'ICD codes-diseases'!$A$92&amp;"*"),"YES","NO")</f>
        <v>NO</v>
      </c>
      <c r="AF239" s="10" t="str">
        <f>IF(COUNTIF(U239:AB239,"*"&amp;'ICD codes-diseases'!$A$34&amp;"*"),"YES",IF(COUNTIF(U239:AB239,"*"&amp;'ICD codes-diseases'!$A$35&amp;"*"),"YES",IF(COUNTIF(U239:AB239,"*"&amp;'ICD codes-diseases'!$A$36&amp;"*"),"YES",IF(COUNTIF(U239:AB239,"*"&amp;'ICD codes-diseases'!$A$37&amp;"*"),"YES",IF(COUNTIF(U239:AB239,"*"&amp;'ICD codes-diseases'!$A$38&amp;"*"),"YES",IF(COUNTIF(U239:AB239,"*"&amp;'ICD codes-diseases'!$A$39&amp;"*"),"YES","NO"))))))</f>
        <v>NO</v>
      </c>
      <c r="AG239" s="1" t="str">
        <f>IF(COUNTIF(U239:AB239,'ICD codes-diseases'!$A$113),"YES","NO")</f>
        <v>NO</v>
      </c>
      <c r="AH239" s="1" t="str">
        <f>IF(COUNTIF(U239:AB239,"*"&amp;'ICD codes-diseases'!$A$96&amp;"*"),"YES",IF(COUNTIF(U239:AB239,"*"&amp;'ICD codes-diseases'!$A$97&amp;"*"),"YES",IF(COUNTIF(U239:AB239,"*"&amp;'ICD codes-diseases'!$A$98&amp;"*"),"YES",IF(COUNTIF(U239:AB239,"*"&amp;'ICD codes-diseases'!$A$99&amp;"*"),"YES",IF(COUNTIF(U239:AB239,"*"&amp;'ICD codes-diseases'!$A$100&amp;"*"),"YES",IF(COUNTIF(U239:AB239,"*"&amp;'ICD codes-diseases'!$A$101&amp;"*"),"YES",IF(COUNTIF(U239:AB239,"*"&amp;'ICD codes-diseases'!$A$102&amp;"*"),"YES",IF(COUNTIF(U239:AB239,"*"&amp;'ICD codes-diseases'!$A$103&amp;"*"),"YES","NO"))))))))</f>
        <v>NO</v>
      </c>
      <c r="AI239" s="1" t="str">
        <f>IF(COUNTIF(U239:AB239,"*"&amp;'ICD codes-diseases'!$A$116&amp;"*"),"YES",IF(COUNTIF(U239:AB239,"*"&amp;'ICD codes-diseases'!$A$117&amp;"*"),"YES","NO"))</f>
        <v>NO</v>
      </c>
      <c r="AJ239" s="1" t="str">
        <f>IF(COUNTIF(U239:AB239,"*"&amp;'ICD codes-diseases'!$A$206&amp;"*"),"YES","NO")</f>
        <v>NO</v>
      </c>
      <c r="AK239" s="1" t="str">
        <f>IF(COUNTIF(U239:AB239,"*"&amp;'ICD codes-diseases'!$A$217&amp;"*"),"YES","NO")</f>
        <v>NO</v>
      </c>
      <c r="AL239" s="1" t="str">
        <f>IF(COUNTIF(U239:AB239,"*"&amp;'ICD codes-diseases'!$A$216&amp;"*"),"YES","NO")</f>
        <v>NO</v>
      </c>
      <c r="AM239" s="1" t="str">
        <f>IF(COUNTIF(U239:AB239,"*"&amp;'ICD codes-diseases'!$A$73&amp;"*"),"YES",IF(COUNTIF(U239:AB239,"*"&amp;'ICD codes-diseases'!$A$74&amp;"*"),"YES",IF(COUNTIF(U239:AB239,"*"&amp;'ICD codes-diseases'!$A$75&amp;"*"),"YES","NO")))</f>
        <v>YES</v>
      </c>
      <c r="AN239" s="1" t="str">
        <f>IF(COUNTIF(U239:AB239,"*"&amp;'ICD codes-diseases'!$A$76&amp;"*"),"YES",IF(COUNTIF(U239:AB239,"*"&amp;'ICD codes-diseases'!$A$77&amp;"*"),"YES",IF(COUNTIF(U239:AB239,"*"&amp;'ICD codes-diseases'!$A$78&amp;"*"),"YES","NO")))</f>
        <v>NO</v>
      </c>
      <c r="AO239" s="1" t="str">
        <f>IF(COUNTIF(U239:AB239,"*"&amp;'ICD codes-diseases'!$A$209&amp;"*"),"YES",IF(COUNTIF(U239:AB239,"*"&amp;'ICD codes-diseases'!$A$212&amp;"*"),"YES","NO"))</f>
        <v>NO</v>
      </c>
      <c r="AP239" s="1" t="str">
        <f>IF(COUNTIF(U239:AB239,"*"&amp;'ICD codes-diseases'!$A$47&amp;"*"),"YES",IF(COUNTIF(U239:AB239,"*"&amp;'ICD codes-diseases'!$A$48&amp;"*"),"YES",IF(COUNTIF(U239:AB239,"*"&amp;'ICD codes-diseases'!$A$49&amp;"*"),"YES",IF(COUNTIF(U239:AB239,"*"&amp;'ICD codes-diseases'!$A$50&amp;"*"),"YES",IF(COUNTIF(U239:AB239,"*"&amp;'ICD codes-diseases'!$A$52&amp;"*"),"YES",IF(COUNTIF(U239:AB239,"*"&amp;'ICD codes-diseases'!$A$53&amp;"*"),"YES",IF(COUNTIF(U239:AB239,"*"&amp;'ICD codes-diseases'!$A$54&amp;"*"),"YES",IF(COUNTIF(U239:AB239,"*"&amp;'ICD codes-diseases'!$A$55&amp;"*"),"YES",IF(COUNTIF(U239:AB239,"*"&amp;'ICD codes-diseases'!$A$56&amp;"*"),"YES",IF(COUNTIF(U239:AB239,"*"&amp;'ICD codes-diseases'!$A$57&amp;"*"),"YES",IF(COUNTIF(U239:AB239,"*"&amp;'ICD codes-diseases'!$A$58&amp;"*"),"YES",IF(COUNTIF(U239:AB239,"*"&amp;'ICD codes-diseases'!$A$60&amp;"*"),"YES",IF(COUNTIF(U239:AB239,"*"&amp;'ICD codes-diseases'!$A$61&amp;"*"),"YES","NO")))))))))))))</f>
        <v>NO</v>
      </c>
      <c r="AQ239" s="10" t="b">
        <f t="shared" si="37"/>
        <v>1</v>
      </c>
      <c r="AR239">
        <v>0</v>
      </c>
      <c r="AS239">
        <v>5</v>
      </c>
      <c r="AT239">
        <v>5</v>
      </c>
      <c r="AU239">
        <v>5</v>
      </c>
      <c r="AV239" t="b">
        <f t="shared" si="38"/>
        <v>1</v>
      </c>
      <c r="AW239">
        <v>1</v>
      </c>
      <c r="AX239">
        <v>91</v>
      </c>
      <c r="AY239">
        <v>35</v>
      </c>
      <c r="AZ239">
        <v>0</v>
      </c>
      <c r="BA239">
        <v>3</v>
      </c>
      <c r="BB239">
        <v>1</v>
      </c>
      <c r="BC239">
        <v>1</v>
      </c>
      <c r="BD239">
        <v>2</v>
      </c>
      <c r="BE239">
        <f t="shared" si="45"/>
        <v>2</v>
      </c>
      <c r="BF239" t="s">
        <v>37</v>
      </c>
      <c r="BG239" t="s">
        <v>38</v>
      </c>
      <c r="BH239">
        <f t="shared" si="46"/>
        <v>2</v>
      </c>
      <c r="BI239" t="s">
        <v>37</v>
      </c>
      <c r="BJ239" t="s">
        <v>38</v>
      </c>
      <c r="BK239" t="s">
        <v>37</v>
      </c>
      <c r="BL239" t="b">
        <v>0</v>
      </c>
      <c r="BM239" s="16">
        <v>7</v>
      </c>
      <c r="BN239" s="16">
        <v>7</v>
      </c>
      <c r="BO239" s="16">
        <v>7</v>
      </c>
      <c r="BP239" s="16">
        <v>4</v>
      </c>
      <c r="BQ239" s="16">
        <v>7</v>
      </c>
      <c r="BR239" s="16">
        <v>1</v>
      </c>
      <c r="BS239" s="16">
        <v>2</v>
      </c>
      <c r="BT239" s="16">
        <v>4</v>
      </c>
      <c r="BU239" s="16">
        <v>7</v>
      </c>
      <c r="BV239" s="16">
        <v>7</v>
      </c>
      <c r="BW239" s="16">
        <v>7</v>
      </c>
      <c r="BX239" s="16">
        <v>4</v>
      </c>
      <c r="BY239" s="16">
        <v>4</v>
      </c>
      <c r="BZ239" s="16">
        <v>1</v>
      </c>
      <c r="CA239" s="16">
        <v>1</v>
      </c>
      <c r="CB239" s="16">
        <v>4</v>
      </c>
      <c r="CC239" s="18">
        <v>1</v>
      </c>
      <c r="CD239" s="18">
        <v>1</v>
      </c>
      <c r="CE239" s="18">
        <v>0</v>
      </c>
      <c r="CF239" s="18">
        <v>4</v>
      </c>
      <c r="CG239" s="18">
        <v>4</v>
      </c>
      <c r="CH239" s="18">
        <v>4</v>
      </c>
      <c r="CI239" s="18">
        <v>4</v>
      </c>
      <c r="CJ239" s="18">
        <v>4</v>
      </c>
      <c r="CK239" s="18">
        <v>1</v>
      </c>
      <c r="CL239" s="18">
        <v>1</v>
      </c>
      <c r="CM239" s="18">
        <v>1</v>
      </c>
      <c r="CN239" s="18">
        <v>0</v>
      </c>
      <c r="CO239" s="18">
        <v>0</v>
      </c>
      <c r="CP239" s="18">
        <v>4</v>
      </c>
      <c r="CQ239" s="18">
        <v>4</v>
      </c>
      <c r="CR239" s="18">
        <v>4</v>
      </c>
      <c r="CS239">
        <f t="shared" si="39"/>
        <v>9</v>
      </c>
      <c r="CT239">
        <f t="shared" si="40"/>
        <v>13</v>
      </c>
      <c r="CU239">
        <f t="shared" si="41"/>
        <v>0</v>
      </c>
      <c r="CV239">
        <f t="shared" si="42"/>
        <v>22</v>
      </c>
      <c r="CW239">
        <v>0</v>
      </c>
      <c r="CX239">
        <v>0</v>
      </c>
      <c r="CY239">
        <v>2</v>
      </c>
      <c r="CZ239" t="b">
        <v>1</v>
      </c>
    </row>
    <row r="240" spans="1:104" x14ac:dyDescent="0.35">
      <c r="A240" s="10">
        <v>239</v>
      </c>
      <c r="B240" t="s">
        <v>436</v>
      </c>
      <c r="C240" s="1">
        <v>27142</v>
      </c>
      <c r="D240" s="9">
        <f t="shared" si="47"/>
        <v>45</v>
      </c>
      <c r="E240" s="9">
        <f t="shared" si="43"/>
        <v>1</v>
      </c>
      <c r="F240" s="1">
        <v>43769</v>
      </c>
      <c r="G240" s="3">
        <v>43864</v>
      </c>
      <c r="H240" s="12">
        <f t="shared" si="44"/>
        <v>3.1000000000000005</v>
      </c>
      <c r="I240">
        <v>4</v>
      </c>
      <c r="J240">
        <v>2</v>
      </c>
      <c r="K240">
        <f t="shared" si="36"/>
        <v>2</v>
      </c>
      <c r="L240" t="b">
        <v>0</v>
      </c>
      <c r="M240" t="b">
        <v>1</v>
      </c>
      <c r="N240" t="b">
        <v>0</v>
      </c>
      <c r="O240" t="b">
        <v>0</v>
      </c>
      <c r="P240" t="b">
        <v>0</v>
      </c>
      <c r="Q240" t="b">
        <v>0</v>
      </c>
      <c r="R240" t="b">
        <v>0</v>
      </c>
      <c r="S240" t="b">
        <v>0</v>
      </c>
      <c r="T240" t="b">
        <v>0</v>
      </c>
      <c r="U240" t="s">
        <v>57</v>
      </c>
      <c r="V240" t="s">
        <v>43</v>
      </c>
      <c r="W240" t="s">
        <v>130</v>
      </c>
      <c r="X240" t="s">
        <v>48</v>
      </c>
      <c r="Y240" t="s">
        <v>120</v>
      </c>
      <c r="Z240" t="s">
        <v>85</v>
      </c>
      <c r="AC240" s="11" t="str">
        <f>IF(OR(INDEX(U240='ICD-codes-stroke'!$A$1:$A$20,)),"1",IF(OR(INDEX(U240='ICD-codes-stroke'!$A$22:$A$35,)),"2",IF(OR(INDEX(U240='ICD-codes-stroke'!$A$37:$A$64,)),"3","")))</f>
        <v>3</v>
      </c>
      <c r="AD240" s="1" t="str">
        <f>IF(COUNTIF(U240:AB240,"*"&amp;'ICD codes-diseases'!$A$15&amp;"*"),"YES",IF(COUNTIF(U240:AB240,"*"&amp;'ICD codes-diseases'!$A$16&amp;"*"),"YES",IF(COUNTIF(U240:AB240,"*"&amp;'ICD codes-diseases'!$A$17&amp;"*"),"YES",IF(COUNTIF(U240:AB240,"*"&amp;'ICD codes-diseases'!$A$18&amp;"*"),"YES",IF(COUNTIF(U240:AB240,"*"&amp;'ICD codes-diseases'!$A$19&amp;"*"),"YES",IF(COUNTIF(U240:AB240,"*"&amp;'ICD codes-diseases'!$A$20&amp;"*"),"YES",IF(COUNTIF(U240:AB240,"*"&amp;'ICD codes-diseases'!$A$21&amp;"*"),"YES",IF(COUNTIF(U240:AB240,"*"&amp;'ICD codes-diseases'!$A$22&amp;"*"),"YES",IF(COUNTIF(U240:AB240,"*"&amp;'ICD codes-diseases'!$A$23&amp;"*"),"YES",IF(COUNTIF(U240:AB240,"*"&amp;'ICD codes-diseases'!$A$24&amp;"*"),"YES",IF(COUNTIF(U240:AB240,"*"&amp;'ICD codes-diseases'!$A$25&amp;"*"),"YES",IF(COUNTIF(U240:AB240,"*"&amp;'ICD codes-diseases'!$A$26&amp;"*"),"YES",IF(COUNTIF(U240:AB240,"*"&amp;'ICD codes-diseases'!$A$27&amp;"*"),"YES",IF(COUNTIF(U240:AB240,"*"&amp;'ICD codes-diseases'!$A$28&amp;"*"),"YES",IF(COUNTIF(U240:AB240,"*"&amp;'ICD codes-diseases'!$A$29&amp;"*"),"YES",IF(COUNTIF(U240:AB240,"*"&amp;'ICD codes-diseases'!$A$30&amp;"*"),"YES","NO"))))))))))))))))</f>
        <v>NO</v>
      </c>
      <c r="AE240" s="1" t="str">
        <f>IF(COUNTIF(U240:AB240,"*"&amp;'ICD codes-diseases'!$A$92&amp;"*"),"YES","NO")</f>
        <v>YES</v>
      </c>
      <c r="AF240" s="10" t="str">
        <f>IF(COUNTIF(U240:AB240,"*"&amp;'ICD codes-diseases'!$A$34&amp;"*"),"YES",IF(COUNTIF(U240:AB240,"*"&amp;'ICD codes-diseases'!$A$35&amp;"*"),"YES",IF(COUNTIF(U240:AB240,"*"&amp;'ICD codes-diseases'!$A$36&amp;"*"),"YES",IF(COUNTIF(U240:AB240,"*"&amp;'ICD codes-diseases'!$A$37&amp;"*"),"YES",IF(COUNTIF(U240:AB240,"*"&amp;'ICD codes-diseases'!$A$38&amp;"*"),"YES",IF(COUNTIF(U240:AB240,"*"&amp;'ICD codes-diseases'!$A$39&amp;"*"),"YES","NO"))))))</f>
        <v>YES</v>
      </c>
      <c r="AG240" s="1" t="str">
        <f>IF(COUNTIF(U240:AB240,'ICD codes-diseases'!$A$113),"YES","NO")</f>
        <v>NO</v>
      </c>
      <c r="AH240" s="1" t="str">
        <f>IF(COUNTIF(U240:AB240,"*"&amp;'ICD codes-diseases'!$A$96&amp;"*"),"YES",IF(COUNTIF(U240:AB240,"*"&amp;'ICD codes-diseases'!$A$97&amp;"*"),"YES",IF(COUNTIF(U240:AB240,"*"&amp;'ICD codes-diseases'!$A$98&amp;"*"),"YES",IF(COUNTIF(U240:AB240,"*"&amp;'ICD codes-diseases'!$A$99&amp;"*"),"YES",IF(COUNTIF(U240:AB240,"*"&amp;'ICD codes-diseases'!$A$100&amp;"*"),"YES",IF(COUNTIF(U240:AB240,"*"&amp;'ICD codes-diseases'!$A$101&amp;"*"),"YES",IF(COUNTIF(U240:AB240,"*"&amp;'ICD codes-diseases'!$A$102&amp;"*"),"YES",IF(COUNTIF(U240:AB240,"*"&amp;'ICD codes-diseases'!$A$103&amp;"*"),"YES","NO"))))))))</f>
        <v>NO</v>
      </c>
      <c r="AI240" s="1" t="str">
        <f>IF(COUNTIF(U240:AB240,"*"&amp;'ICD codes-diseases'!$A$116&amp;"*"),"YES",IF(COUNTIF(U240:AB240,"*"&amp;'ICD codes-diseases'!$A$117&amp;"*"),"YES","NO"))</f>
        <v>NO</v>
      </c>
      <c r="AJ240" s="1" t="str">
        <f>IF(COUNTIF(U240:AB240,"*"&amp;'ICD codes-diseases'!$A$206&amp;"*"),"YES","NO")</f>
        <v>NO</v>
      </c>
      <c r="AK240" s="1" t="str">
        <f>IF(COUNTIF(U240:AB240,"*"&amp;'ICD codes-diseases'!$A$217&amp;"*"),"YES","NO")</f>
        <v>NO</v>
      </c>
      <c r="AL240" s="1" t="str">
        <f>IF(COUNTIF(U240:AB240,"*"&amp;'ICD codes-diseases'!$A$216&amp;"*"),"YES","NO")</f>
        <v>NO</v>
      </c>
      <c r="AM240" s="1" t="str">
        <f>IF(COUNTIF(U240:AB240,"*"&amp;'ICD codes-diseases'!$A$73&amp;"*"),"YES",IF(COUNTIF(U240:AB240,"*"&amp;'ICD codes-diseases'!$A$74&amp;"*"),"YES",IF(COUNTIF(U240:AB240,"*"&amp;'ICD codes-diseases'!$A$75&amp;"*"),"YES","NO")))</f>
        <v>YES</v>
      </c>
      <c r="AN240" s="1" t="str">
        <f>IF(COUNTIF(U240:AB240,"*"&amp;'ICD codes-diseases'!$A$76&amp;"*"),"YES",IF(COUNTIF(U240:AB240,"*"&amp;'ICD codes-diseases'!$A$77&amp;"*"),"YES",IF(COUNTIF(U240:AB240,"*"&amp;'ICD codes-diseases'!$A$78&amp;"*"),"YES","NO")))</f>
        <v>NO</v>
      </c>
      <c r="AO240" s="1" t="str">
        <f>IF(COUNTIF(U240:AB240,"*"&amp;'ICD codes-diseases'!$A$209&amp;"*"),"YES",IF(COUNTIF(U240:AB240,"*"&amp;'ICD codes-diseases'!$A$212&amp;"*"),"YES","NO"))</f>
        <v>NO</v>
      </c>
      <c r="AP240" s="1" t="str">
        <f>IF(COUNTIF(U240:AB240,"*"&amp;'ICD codes-diseases'!$A$47&amp;"*"),"YES",IF(COUNTIF(U240:AB240,"*"&amp;'ICD codes-diseases'!$A$48&amp;"*"),"YES",IF(COUNTIF(U240:AB240,"*"&amp;'ICD codes-diseases'!$A$49&amp;"*"),"YES",IF(COUNTIF(U240:AB240,"*"&amp;'ICD codes-diseases'!$A$50&amp;"*"),"YES",IF(COUNTIF(U240:AB240,"*"&amp;'ICD codes-diseases'!$A$52&amp;"*"),"YES",IF(COUNTIF(U240:AB240,"*"&amp;'ICD codes-diseases'!$A$53&amp;"*"),"YES",IF(COUNTIF(U240:AB240,"*"&amp;'ICD codes-diseases'!$A$54&amp;"*"),"YES",IF(COUNTIF(U240:AB240,"*"&amp;'ICD codes-diseases'!$A$55&amp;"*"),"YES",IF(COUNTIF(U240:AB240,"*"&amp;'ICD codes-diseases'!$A$56&amp;"*"),"YES",IF(COUNTIF(U240:AB240,"*"&amp;'ICD codes-diseases'!$A$57&amp;"*"),"YES",IF(COUNTIF(U240:AB240,"*"&amp;'ICD codes-diseases'!$A$58&amp;"*"),"YES",IF(COUNTIF(U240:AB240,"*"&amp;'ICD codes-diseases'!$A$60&amp;"*"),"YES",IF(COUNTIF(U240:AB240,"*"&amp;'ICD codes-diseases'!$A$61&amp;"*"),"YES","NO")))))))))))))</f>
        <v>YES</v>
      </c>
      <c r="AQ240" s="10" t="b">
        <f t="shared" si="37"/>
        <v>0</v>
      </c>
      <c r="AR240">
        <v>5</v>
      </c>
      <c r="AS240">
        <v>5</v>
      </c>
      <c r="AT240">
        <v>5</v>
      </c>
      <c r="AU240">
        <v>5</v>
      </c>
      <c r="AV240" t="b">
        <f t="shared" si="38"/>
        <v>0</v>
      </c>
      <c r="AW240">
        <v>0</v>
      </c>
      <c r="AX240">
        <v>59</v>
      </c>
      <c r="AY240">
        <v>50</v>
      </c>
      <c r="AZ240">
        <v>0</v>
      </c>
      <c r="BA240">
        <v>3</v>
      </c>
      <c r="BB240">
        <v>4</v>
      </c>
      <c r="BC240">
        <v>0</v>
      </c>
      <c r="BD240">
        <v>2</v>
      </c>
      <c r="BE240">
        <f t="shared" si="45"/>
        <v>1</v>
      </c>
      <c r="BF240" t="s">
        <v>38</v>
      </c>
      <c r="BG240" t="s">
        <v>37</v>
      </c>
      <c r="BH240">
        <f t="shared" si="46"/>
        <v>0</v>
      </c>
      <c r="BI240" t="s">
        <v>37</v>
      </c>
      <c r="BJ240" t="s">
        <v>37</v>
      </c>
      <c r="BK240" t="s">
        <v>37</v>
      </c>
      <c r="BL240" t="b">
        <v>0</v>
      </c>
      <c r="BM240" s="16">
        <v>0</v>
      </c>
      <c r="BN240" s="16">
        <v>0</v>
      </c>
      <c r="BO240" s="16">
        <v>1</v>
      </c>
      <c r="BP240" s="16">
        <v>0</v>
      </c>
      <c r="BQ240" s="16">
        <v>0</v>
      </c>
      <c r="BR240" s="16">
        <v>4</v>
      </c>
      <c r="BS240" s="16">
        <v>0</v>
      </c>
      <c r="BT240" s="16">
        <v>4</v>
      </c>
      <c r="BU240" s="16">
        <v>0</v>
      </c>
      <c r="BV240" s="16">
        <v>0</v>
      </c>
      <c r="BW240" s="16">
        <v>3</v>
      </c>
      <c r="BX240" s="16">
        <v>2</v>
      </c>
      <c r="BY240" s="16">
        <v>2</v>
      </c>
      <c r="BZ240" s="16">
        <v>4</v>
      </c>
      <c r="CA240" s="16">
        <v>4</v>
      </c>
      <c r="CB240" s="16">
        <v>4</v>
      </c>
      <c r="CC240" s="18">
        <v>0</v>
      </c>
      <c r="CD240" s="18">
        <v>0</v>
      </c>
      <c r="CE240" s="18">
        <v>0</v>
      </c>
      <c r="CF240" s="18">
        <v>1</v>
      </c>
      <c r="CG240" s="18">
        <v>1</v>
      </c>
      <c r="CH240" s="18">
        <v>0</v>
      </c>
      <c r="CI240" s="18">
        <v>1</v>
      </c>
      <c r="CJ240" s="18">
        <v>5</v>
      </c>
      <c r="CK240" s="18">
        <v>0</v>
      </c>
      <c r="CL240" s="18">
        <v>3</v>
      </c>
      <c r="CM240" s="18">
        <v>3</v>
      </c>
      <c r="CN240" s="18">
        <v>1</v>
      </c>
      <c r="CO240" s="18">
        <v>1</v>
      </c>
      <c r="CP240" s="18">
        <v>1</v>
      </c>
      <c r="CQ240" s="18">
        <v>1</v>
      </c>
      <c r="CR240" s="18">
        <v>5</v>
      </c>
      <c r="CS240">
        <f t="shared" si="39"/>
        <v>10</v>
      </c>
      <c r="CT240">
        <f t="shared" si="40"/>
        <v>7</v>
      </c>
      <c r="CU240">
        <f t="shared" si="41"/>
        <v>3</v>
      </c>
      <c r="CV240">
        <f t="shared" si="42"/>
        <v>20</v>
      </c>
      <c r="CW240">
        <v>0</v>
      </c>
      <c r="CX240">
        <v>0</v>
      </c>
      <c r="CY240">
        <v>1</v>
      </c>
      <c r="CZ240" t="b">
        <v>1</v>
      </c>
    </row>
    <row r="241" spans="1:104" x14ac:dyDescent="0.35">
      <c r="A241" s="10">
        <v>240</v>
      </c>
      <c r="B241" t="s">
        <v>436</v>
      </c>
      <c r="C241" s="1">
        <v>19445</v>
      </c>
      <c r="D241" s="9">
        <f t="shared" si="47"/>
        <v>66</v>
      </c>
      <c r="E241" s="9">
        <f t="shared" si="43"/>
        <v>3</v>
      </c>
      <c r="F241" s="1">
        <v>43569</v>
      </c>
      <c r="G241" s="3">
        <v>43864</v>
      </c>
      <c r="H241" s="12">
        <f t="shared" si="44"/>
        <v>9.6333333333333329</v>
      </c>
      <c r="I241">
        <v>3</v>
      </c>
      <c r="J241">
        <v>2</v>
      </c>
      <c r="K241">
        <f t="shared" si="36"/>
        <v>7</v>
      </c>
      <c r="L241" t="b">
        <v>0</v>
      </c>
      <c r="M241" t="b">
        <v>0</v>
      </c>
      <c r="N241" t="b">
        <v>0</v>
      </c>
      <c r="O241" t="b">
        <v>0</v>
      </c>
      <c r="P241" t="b">
        <v>0</v>
      </c>
      <c r="Q241" t="b">
        <v>0</v>
      </c>
      <c r="R241" t="b">
        <v>0</v>
      </c>
      <c r="S241" t="b">
        <v>0</v>
      </c>
      <c r="T241" t="b">
        <v>1</v>
      </c>
      <c r="U241" t="s">
        <v>49</v>
      </c>
      <c r="V241" t="s">
        <v>43</v>
      </c>
      <c r="W241" t="s">
        <v>234</v>
      </c>
      <c r="X241" t="s">
        <v>48</v>
      </c>
      <c r="Y241" t="s">
        <v>85</v>
      </c>
      <c r="AC241" s="11" t="str">
        <f>IF(OR(INDEX(U241='ICD-codes-stroke'!$A$1:$A$20,)),"1",IF(OR(INDEX(U241='ICD-codes-stroke'!$A$22:$A$35,)),"2",IF(OR(INDEX(U241='ICD-codes-stroke'!$A$37:$A$64,)),"3","")))</f>
        <v>3</v>
      </c>
      <c r="AD241" s="1" t="str">
        <f>IF(COUNTIF(U241:AB241,"*"&amp;'ICD codes-diseases'!$A$15&amp;"*"),"YES",IF(COUNTIF(U241:AB241,"*"&amp;'ICD codes-diseases'!$A$16&amp;"*"),"YES",IF(COUNTIF(U241:AB241,"*"&amp;'ICD codes-diseases'!$A$17&amp;"*"),"YES",IF(COUNTIF(U241:AB241,"*"&amp;'ICD codes-diseases'!$A$18&amp;"*"),"YES",IF(COUNTIF(U241:AB241,"*"&amp;'ICD codes-diseases'!$A$19&amp;"*"),"YES",IF(COUNTIF(U241:AB241,"*"&amp;'ICD codes-diseases'!$A$20&amp;"*"),"YES",IF(COUNTIF(U241:AB241,"*"&amp;'ICD codes-diseases'!$A$21&amp;"*"),"YES",IF(COUNTIF(U241:AB241,"*"&amp;'ICD codes-diseases'!$A$22&amp;"*"),"YES",IF(COUNTIF(U241:AB241,"*"&amp;'ICD codes-diseases'!$A$23&amp;"*"),"YES",IF(COUNTIF(U241:AB241,"*"&amp;'ICD codes-diseases'!$A$24&amp;"*"),"YES",IF(COUNTIF(U241:AB241,"*"&amp;'ICD codes-diseases'!$A$25&amp;"*"),"YES",IF(COUNTIF(U241:AB241,"*"&amp;'ICD codes-diseases'!$A$26&amp;"*"),"YES",IF(COUNTIF(U241:AB241,"*"&amp;'ICD codes-diseases'!$A$27&amp;"*"),"YES",IF(COUNTIF(U241:AB241,"*"&amp;'ICD codes-diseases'!$A$28&amp;"*"),"YES",IF(COUNTIF(U241:AB241,"*"&amp;'ICD codes-diseases'!$A$29&amp;"*"),"YES",IF(COUNTIF(U241:AB241,"*"&amp;'ICD codes-diseases'!$A$30&amp;"*"),"YES","NO"))))))))))))))))</f>
        <v>NO</v>
      </c>
      <c r="AE241" s="1" t="str">
        <f>IF(COUNTIF(U241:AB241,"*"&amp;'ICD codes-diseases'!$A$92&amp;"*"),"YES","NO")</f>
        <v>YES</v>
      </c>
      <c r="AF241" s="10" t="str">
        <f>IF(COUNTIF(U241:AB241,"*"&amp;'ICD codes-diseases'!$A$34&amp;"*"),"YES",IF(COUNTIF(U241:AB241,"*"&amp;'ICD codes-diseases'!$A$35&amp;"*"),"YES",IF(COUNTIF(U241:AB241,"*"&amp;'ICD codes-diseases'!$A$36&amp;"*"),"YES",IF(COUNTIF(U241:AB241,"*"&amp;'ICD codes-diseases'!$A$37&amp;"*"),"YES",IF(COUNTIF(U241:AB241,"*"&amp;'ICD codes-diseases'!$A$38&amp;"*"),"YES",IF(COUNTIF(U241:AB241,"*"&amp;'ICD codes-diseases'!$A$39&amp;"*"),"YES","NO"))))))</f>
        <v>YES</v>
      </c>
      <c r="AG241" s="1" t="str">
        <f>IF(COUNTIF(U241:AB241,'ICD codes-diseases'!$A$113),"YES","NO")</f>
        <v>NO</v>
      </c>
      <c r="AH241" s="1" t="str">
        <f>IF(COUNTIF(U241:AB241,"*"&amp;'ICD codes-diseases'!$A$96&amp;"*"),"YES",IF(COUNTIF(U241:AB241,"*"&amp;'ICD codes-diseases'!$A$97&amp;"*"),"YES",IF(COUNTIF(U241:AB241,"*"&amp;'ICD codes-diseases'!$A$98&amp;"*"),"YES",IF(COUNTIF(U241:AB241,"*"&amp;'ICD codes-diseases'!$A$99&amp;"*"),"YES",IF(COUNTIF(U241:AB241,"*"&amp;'ICD codes-diseases'!$A$100&amp;"*"),"YES",IF(COUNTIF(U241:AB241,"*"&amp;'ICD codes-diseases'!$A$101&amp;"*"),"YES",IF(COUNTIF(U241:AB241,"*"&amp;'ICD codes-diseases'!$A$102&amp;"*"),"YES",IF(COUNTIF(U241:AB241,"*"&amp;'ICD codes-diseases'!$A$103&amp;"*"),"YES","NO"))))))))</f>
        <v>NO</v>
      </c>
      <c r="AI241" s="1" t="str">
        <f>IF(COUNTIF(U241:AB241,"*"&amp;'ICD codes-diseases'!$A$116&amp;"*"),"YES",IF(COUNTIF(U241:AB241,"*"&amp;'ICD codes-diseases'!$A$117&amp;"*"),"YES","NO"))</f>
        <v>NO</v>
      </c>
      <c r="AJ241" s="1" t="str">
        <f>IF(COUNTIF(U241:AB241,"*"&amp;'ICD codes-diseases'!$A$206&amp;"*"),"YES","NO")</f>
        <v>NO</v>
      </c>
      <c r="AK241" s="1" t="str">
        <f>IF(COUNTIF(U241:AB241,"*"&amp;'ICD codes-diseases'!$A$217&amp;"*"),"YES","NO")</f>
        <v>NO</v>
      </c>
      <c r="AL241" s="1" t="str">
        <f>IF(COUNTIF(U241:AB241,"*"&amp;'ICD codes-diseases'!$A$216&amp;"*"),"YES","NO")</f>
        <v>NO</v>
      </c>
      <c r="AM241" s="1" t="str">
        <f>IF(COUNTIF(U241:AB241,"*"&amp;'ICD codes-diseases'!$A$73&amp;"*"),"YES",IF(COUNTIF(U241:AB241,"*"&amp;'ICD codes-diseases'!$A$74&amp;"*"),"YES",IF(COUNTIF(U241:AB241,"*"&amp;'ICD codes-diseases'!$A$75&amp;"*"),"YES","NO")))</f>
        <v>YES</v>
      </c>
      <c r="AN241" s="1" t="str">
        <f>IF(COUNTIF(U241:AB241,"*"&amp;'ICD codes-diseases'!$A$76&amp;"*"),"YES",IF(COUNTIF(U241:AB241,"*"&amp;'ICD codes-diseases'!$A$77&amp;"*"),"YES",IF(COUNTIF(U241:AB241,"*"&amp;'ICD codes-diseases'!$A$78&amp;"*"),"YES","NO")))</f>
        <v>NO</v>
      </c>
      <c r="AO241" s="1" t="str">
        <f>IF(COUNTIF(U241:AB241,"*"&amp;'ICD codes-diseases'!$A$209&amp;"*"),"YES",IF(COUNTIF(U241:AB241,"*"&amp;'ICD codes-diseases'!$A$212&amp;"*"),"YES","NO"))</f>
        <v>NO</v>
      </c>
      <c r="AP241" s="1" t="str">
        <f>IF(COUNTIF(U241:AB241,"*"&amp;'ICD codes-diseases'!$A$47&amp;"*"),"YES",IF(COUNTIF(U241:AB241,"*"&amp;'ICD codes-diseases'!$A$48&amp;"*"),"YES",IF(COUNTIF(U241:AB241,"*"&amp;'ICD codes-diseases'!$A$49&amp;"*"),"YES",IF(COUNTIF(U241:AB241,"*"&amp;'ICD codes-diseases'!$A$50&amp;"*"),"YES",IF(COUNTIF(U241:AB241,"*"&amp;'ICD codes-diseases'!$A$52&amp;"*"),"YES",IF(COUNTIF(U241:AB241,"*"&amp;'ICD codes-diseases'!$A$53&amp;"*"),"YES",IF(COUNTIF(U241:AB241,"*"&amp;'ICD codes-diseases'!$A$54&amp;"*"),"YES",IF(COUNTIF(U241:AB241,"*"&amp;'ICD codes-diseases'!$A$55&amp;"*"),"YES",IF(COUNTIF(U241:AB241,"*"&amp;'ICD codes-diseases'!$A$56&amp;"*"),"YES",IF(COUNTIF(U241:AB241,"*"&amp;'ICD codes-diseases'!$A$57&amp;"*"),"YES",IF(COUNTIF(U241:AB241,"*"&amp;'ICD codes-diseases'!$A$58&amp;"*"),"YES",IF(COUNTIF(U241:AB241,"*"&amp;'ICD codes-diseases'!$A$60&amp;"*"),"YES",IF(COUNTIF(U241:AB241,"*"&amp;'ICD codes-diseases'!$A$61&amp;"*"),"YES","NO")))))))))))))</f>
        <v>NO</v>
      </c>
      <c r="AQ241" s="10" t="b">
        <f t="shared" si="37"/>
        <v>0</v>
      </c>
      <c r="AR241">
        <v>5</v>
      </c>
      <c r="AS241">
        <v>5</v>
      </c>
      <c r="AT241">
        <v>5</v>
      </c>
      <c r="AU241">
        <v>5</v>
      </c>
      <c r="AV241" t="b">
        <f t="shared" si="38"/>
        <v>0</v>
      </c>
      <c r="AW241">
        <v>0</v>
      </c>
      <c r="AX241">
        <v>44</v>
      </c>
      <c r="AY241">
        <v>45</v>
      </c>
      <c r="AZ241">
        <v>3</v>
      </c>
      <c r="BA241">
        <v>1</v>
      </c>
      <c r="BB241">
        <v>5</v>
      </c>
      <c r="BC241">
        <v>0</v>
      </c>
      <c r="BD241">
        <v>2</v>
      </c>
      <c r="BE241">
        <f t="shared" si="45"/>
        <v>0</v>
      </c>
      <c r="BF241" t="s">
        <v>37</v>
      </c>
      <c r="BG241" t="s">
        <v>37</v>
      </c>
      <c r="BH241">
        <f t="shared" si="46"/>
        <v>2</v>
      </c>
      <c r="BI241" t="s">
        <v>37</v>
      </c>
      <c r="BJ241" t="s">
        <v>38</v>
      </c>
      <c r="BK241" t="s">
        <v>37</v>
      </c>
      <c r="BL241" t="b">
        <v>0</v>
      </c>
      <c r="BM241" s="16">
        <v>4</v>
      </c>
      <c r="BN241" s="16">
        <v>4</v>
      </c>
      <c r="BO241" s="16">
        <v>4</v>
      </c>
      <c r="BP241" s="16">
        <v>4</v>
      </c>
      <c r="BQ241" s="16">
        <v>4</v>
      </c>
      <c r="BR241" s="16">
        <v>4</v>
      </c>
      <c r="BS241" s="16">
        <v>4</v>
      </c>
      <c r="BT241" s="16">
        <v>4</v>
      </c>
      <c r="BU241" s="16">
        <v>4</v>
      </c>
      <c r="BV241" s="16">
        <v>4</v>
      </c>
      <c r="BW241" s="16">
        <v>4</v>
      </c>
      <c r="BX241" s="16">
        <v>4</v>
      </c>
      <c r="BY241" s="16">
        <v>4</v>
      </c>
      <c r="BZ241" s="16">
        <v>4</v>
      </c>
      <c r="CA241" s="16">
        <v>4</v>
      </c>
      <c r="CB241" s="16">
        <v>4</v>
      </c>
      <c r="CC241" s="18">
        <v>4</v>
      </c>
      <c r="CD241" s="18">
        <v>4</v>
      </c>
      <c r="CE241" s="18">
        <v>4</v>
      </c>
      <c r="CF241" s="18">
        <v>5</v>
      </c>
      <c r="CG241" s="18">
        <v>4</v>
      </c>
      <c r="CH241" s="18">
        <v>4</v>
      </c>
      <c r="CI241" s="18">
        <v>4</v>
      </c>
      <c r="CJ241" s="18">
        <v>4</v>
      </c>
      <c r="CK241" s="18">
        <v>4</v>
      </c>
      <c r="CL241" s="18">
        <v>4</v>
      </c>
      <c r="CM241" s="18">
        <v>4</v>
      </c>
      <c r="CN241" s="18">
        <v>4</v>
      </c>
      <c r="CO241" s="18">
        <v>4</v>
      </c>
      <c r="CP241" s="18">
        <v>4</v>
      </c>
      <c r="CQ241" s="18">
        <v>4</v>
      </c>
      <c r="CR241" s="18">
        <v>4</v>
      </c>
      <c r="CS241">
        <f t="shared" si="39"/>
        <v>0</v>
      </c>
      <c r="CT241">
        <f t="shared" si="40"/>
        <v>32</v>
      </c>
      <c r="CU241">
        <f t="shared" si="41"/>
        <v>0</v>
      </c>
      <c r="CV241">
        <f t="shared" si="42"/>
        <v>32</v>
      </c>
      <c r="CW241">
        <v>0</v>
      </c>
      <c r="CX241">
        <v>0</v>
      </c>
      <c r="CY241">
        <v>2</v>
      </c>
      <c r="CZ241" t="b">
        <v>1</v>
      </c>
    </row>
    <row r="242" spans="1:104" x14ac:dyDescent="0.35">
      <c r="A242" s="10">
        <v>241</v>
      </c>
      <c r="B242" t="s">
        <v>435</v>
      </c>
      <c r="C242" s="1">
        <v>27851</v>
      </c>
      <c r="D242" s="9">
        <f t="shared" si="47"/>
        <v>43</v>
      </c>
      <c r="E242" s="9">
        <f t="shared" si="43"/>
        <v>1</v>
      </c>
      <c r="F242" s="1">
        <v>43827</v>
      </c>
      <c r="G242" s="3">
        <v>43871</v>
      </c>
      <c r="H242" s="12">
        <f t="shared" si="44"/>
        <v>1.4</v>
      </c>
      <c r="I242">
        <v>3</v>
      </c>
      <c r="J242">
        <v>2</v>
      </c>
      <c r="K242">
        <f t="shared" si="36"/>
        <v>1</v>
      </c>
      <c r="L242" t="b">
        <v>1</v>
      </c>
      <c r="M242" t="b">
        <v>0</v>
      </c>
      <c r="N242" t="b">
        <v>0</v>
      </c>
      <c r="O242" t="b">
        <v>0</v>
      </c>
      <c r="P242" t="b">
        <v>0</v>
      </c>
      <c r="Q242" t="b">
        <v>0</v>
      </c>
      <c r="R242" t="b">
        <v>0</v>
      </c>
      <c r="S242" t="b">
        <v>0</v>
      </c>
      <c r="T242" t="b">
        <v>0</v>
      </c>
      <c r="U242" t="s">
        <v>137</v>
      </c>
      <c r="V242" t="s">
        <v>59</v>
      </c>
      <c r="W242" t="s">
        <v>160</v>
      </c>
      <c r="X242" t="s">
        <v>235</v>
      </c>
      <c r="Y242" t="s">
        <v>129</v>
      </c>
      <c r="AC242" s="11" t="str">
        <f>IF(OR(INDEX(U242='ICD-codes-stroke'!$A$1:$A$20,)),"1",IF(OR(INDEX(U242='ICD-codes-stroke'!$A$22:$A$35,)),"2",IF(OR(INDEX(U242='ICD-codes-stroke'!$A$37:$A$64,)),"3","")))</f>
        <v>3</v>
      </c>
      <c r="AD242" s="1" t="str">
        <f>IF(COUNTIF(U242:AB242,"*"&amp;'ICD codes-diseases'!$A$15&amp;"*"),"YES",IF(COUNTIF(U242:AB242,"*"&amp;'ICD codes-diseases'!$A$16&amp;"*"),"YES",IF(COUNTIF(U242:AB242,"*"&amp;'ICD codes-diseases'!$A$17&amp;"*"),"YES",IF(COUNTIF(U242:AB242,"*"&amp;'ICD codes-diseases'!$A$18&amp;"*"),"YES",IF(COUNTIF(U242:AB242,"*"&amp;'ICD codes-diseases'!$A$19&amp;"*"),"YES",IF(COUNTIF(U242:AB242,"*"&amp;'ICD codes-diseases'!$A$20&amp;"*"),"YES",IF(COUNTIF(U242:AB242,"*"&amp;'ICD codes-diseases'!$A$21&amp;"*"),"YES",IF(COUNTIF(U242:AB242,"*"&amp;'ICD codes-diseases'!$A$22&amp;"*"),"YES",IF(COUNTIF(U242:AB242,"*"&amp;'ICD codes-diseases'!$A$23&amp;"*"),"YES",IF(COUNTIF(U242:AB242,"*"&amp;'ICD codes-diseases'!$A$24&amp;"*"),"YES",IF(COUNTIF(U242:AB242,"*"&amp;'ICD codes-diseases'!$A$25&amp;"*"),"YES",IF(COUNTIF(U242:AB242,"*"&amp;'ICD codes-diseases'!$A$26&amp;"*"),"YES",IF(COUNTIF(U242:AB242,"*"&amp;'ICD codes-diseases'!$A$27&amp;"*"),"YES",IF(COUNTIF(U242:AB242,"*"&amp;'ICD codes-diseases'!$A$28&amp;"*"),"YES",IF(COUNTIF(U242:AB242,"*"&amp;'ICD codes-diseases'!$A$29&amp;"*"),"YES",IF(COUNTIF(U242:AB242,"*"&amp;'ICD codes-diseases'!$A$30&amp;"*"),"YES","NO"))))))))))))))))</f>
        <v>YES</v>
      </c>
      <c r="AE242" s="1" t="str">
        <f>IF(COUNTIF(U242:AB242,"*"&amp;'ICD codes-diseases'!$A$92&amp;"*"),"YES","NO")</f>
        <v>NO</v>
      </c>
      <c r="AF242" s="10" t="str">
        <f>IF(COUNTIF(U242:AB242,"*"&amp;'ICD codes-diseases'!$A$34&amp;"*"),"YES",IF(COUNTIF(U242:AB242,"*"&amp;'ICD codes-diseases'!$A$35&amp;"*"),"YES",IF(COUNTIF(U242:AB242,"*"&amp;'ICD codes-diseases'!$A$36&amp;"*"),"YES",IF(COUNTIF(U242:AB242,"*"&amp;'ICD codes-diseases'!$A$37&amp;"*"),"YES",IF(COUNTIF(U242:AB242,"*"&amp;'ICD codes-diseases'!$A$38&amp;"*"),"YES",IF(COUNTIF(U242:AB242,"*"&amp;'ICD codes-diseases'!$A$39&amp;"*"),"YES","NO"))))))</f>
        <v>NO</v>
      </c>
      <c r="AG242" s="1" t="str">
        <f>IF(COUNTIF(U242:AB242,'ICD codes-diseases'!$A$113),"YES","NO")</f>
        <v>NO</v>
      </c>
      <c r="AH242" s="1" t="str">
        <f>IF(COUNTIF(U242:AB242,"*"&amp;'ICD codes-diseases'!$A$96&amp;"*"),"YES",IF(COUNTIF(U242:AB242,"*"&amp;'ICD codes-diseases'!$A$97&amp;"*"),"YES",IF(COUNTIF(U242:AB242,"*"&amp;'ICD codes-diseases'!$A$98&amp;"*"),"YES",IF(COUNTIF(U242:AB242,"*"&amp;'ICD codes-diseases'!$A$99&amp;"*"),"YES",IF(COUNTIF(U242:AB242,"*"&amp;'ICD codes-diseases'!$A$100&amp;"*"),"YES",IF(COUNTIF(U242:AB242,"*"&amp;'ICD codes-diseases'!$A$101&amp;"*"),"YES",IF(COUNTIF(U242:AB242,"*"&amp;'ICD codes-diseases'!$A$102&amp;"*"),"YES",IF(COUNTIF(U242:AB242,"*"&amp;'ICD codes-diseases'!$A$103&amp;"*"),"YES","NO"))))))))</f>
        <v>NO</v>
      </c>
      <c r="AI242" s="1" t="str">
        <f>IF(COUNTIF(U242:AB242,"*"&amp;'ICD codes-diseases'!$A$116&amp;"*"),"YES",IF(COUNTIF(U242:AB242,"*"&amp;'ICD codes-diseases'!$A$117&amp;"*"),"YES","NO"))</f>
        <v>NO</v>
      </c>
      <c r="AJ242" s="1" t="str">
        <f>IF(COUNTIF(U242:AB242,"*"&amp;'ICD codes-diseases'!$A$206&amp;"*"),"YES","NO")</f>
        <v>NO</v>
      </c>
      <c r="AK242" s="1" t="str">
        <f>IF(COUNTIF(U242:AB242,"*"&amp;'ICD codes-diseases'!$A$217&amp;"*"),"YES","NO")</f>
        <v>NO</v>
      </c>
      <c r="AL242" s="1" t="str">
        <f>IF(COUNTIF(U242:AB242,"*"&amp;'ICD codes-diseases'!$A$216&amp;"*"),"YES","NO")</f>
        <v>YES</v>
      </c>
      <c r="AM242" s="1" t="str">
        <f>IF(COUNTIF(U242:AB242,"*"&amp;'ICD codes-diseases'!$A$73&amp;"*"),"YES",IF(COUNTIF(U242:AB242,"*"&amp;'ICD codes-diseases'!$A$74&amp;"*"),"YES",IF(COUNTIF(U242:AB242,"*"&amp;'ICD codes-diseases'!$A$75&amp;"*"),"YES","NO")))</f>
        <v>NO</v>
      </c>
      <c r="AN242" s="1" t="str">
        <f>IF(COUNTIF(U242:AB242,"*"&amp;'ICD codes-diseases'!$A$76&amp;"*"),"YES",IF(COUNTIF(U242:AB242,"*"&amp;'ICD codes-diseases'!$A$77&amp;"*"),"YES",IF(COUNTIF(U242:AB242,"*"&amp;'ICD codes-diseases'!$A$78&amp;"*"),"YES","NO")))</f>
        <v>NO</v>
      </c>
      <c r="AO242" s="1" t="str">
        <f>IF(COUNTIF(U242:AB242,"*"&amp;'ICD codes-diseases'!$A$209&amp;"*"),"YES",IF(COUNTIF(U242:AB242,"*"&amp;'ICD codes-diseases'!$A$212&amp;"*"),"YES","NO"))</f>
        <v>NO</v>
      </c>
      <c r="AP242" s="1" t="str">
        <f>IF(COUNTIF(U242:AB242,"*"&amp;'ICD codes-diseases'!$A$47&amp;"*"),"YES",IF(COUNTIF(U242:AB242,"*"&amp;'ICD codes-diseases'!$A$48&amp;"*"),"YES",IF(COUNTIF(U242:AB242,"*"&amp;'ICD codes-diseases'!$A$49&amp;"*"),"YES",IF(COUNTIF(U242:AB242,"*"&amp;'ICD codes-diseases'!$A$50&amp;"*"),"YES",IF(COUNTIF(U242:AB242,"*"&amp;'ICD codes-diseases'!$A$52&amp;"*"),"YES",IF(COUNTIF(U242:AB242,"*"&amp;'ICD codes-diseases'!$A$53&amp;"*"),"YES",IF(COUNTIF(U242:AB242,"*"&amp;'ICD codes-diseases'!$A$54&amp;"*"),"YES",IF(COUNTIF(U242:AB242,"*"&amp;'ICD codes-diseases'!$A$55&amp;"*"),"YES",IF(COUNTIF(U242:AB242,"*"&amp;'ICD codes-diseases'!$A$56&amp;"*"),"YES",IF(COUNTIF(U242:AB242,"*"&amp;'ICD codes-diseases'!$A$57&amp;"*"),"YES",IF(COUNTIF(U242:AB242,"*"&amp;'ICD codes-diseases'!$A$58&amp;"*"),"YES",IF(COUNTIF(U242:AB242,"*"&amp;'ICD codes-diseases'!$A$60&amp;"*"),"YES",IF(COUNTIF(U242:AB242,"*"&amp;'ICD codes-diseases'!$A$61&amp;"*"),"YES","NO")))))))))))))</f>
        <v>YES</v>
      </c>
      <c r="AQ242" s="10" t="b">
        <f t="shared" si="37"/>
        <v>0</v>
      </c>
      <c r="AR242">
        <v>5</v>
      </c>
      <c r="AS242">
        <v>5</v>
      </c>
      <c r="AT242">
        <v>5</v>
      </c>
      <c r="AU242">
        <v>5</v>
      </c>
      <c r="AV242" t="b">
        <f t="shared" si="38"/>
        <v>1</v>
      </c>
      <c r="AW242">
        <v>1</v>
      </c>
      <c r="AX242">
        <v>114</v>
      </c>
      <c r="AY242">
        <v>100</v>
      </c>
      <c r="AZ242">
        <v>0</v>
      </c>
      <c r="BA242">
        <v>3</v>
      </c>
      <c r="BB242">
        <v>4</v>
      </c>
      <c r="BC242">
        <v>0</v>
      </c>
      <c r="BD242">
        <v>2</v>
      </c>
      <c r="BE242">
        <f t="shared" si="45"/>
        <v>2</v>
      </c>
      <c r="BF242" t="s">
        <v>37</v>
      </c>
      <c r="BG242" t="s">
        <v>38</v>
      </c>
      <c r="BH242">
        <f t="shared" si="46"/>
        <v>0</v>
      </c>
      <c r="BI242" t="s">
        <v>37</v>
      </c>
      <c r="BJ242" t="s">
        <v>37</v>
      </c>
      <c r="BK242" t="s">
        <v>37</v>
      </c>
      <c r="BL242" t="b">
        <v>0</v>
      </c>
      <c r="BM242" s="16">
        <v>7</v>
      </c>
      <c r="BN242" s="16">
        <v>7</v>
      </c>
      <c r="BO242" s="16">
        <v>7</v>
      </c>
      <c r="BP242" s="16">
        <v>7</v>
      </c>
      <c r="BQ242" s="16">
        <v>4</v>
      </c>
      <c r="BR242" s="16">
        <v>4</v>
      </c>
      <c r="BS242" s="16">
        <v>4</v>
      </c>
      <c r="BT242" s="16">
        <v>4</v>
      </c>
      <c r="BU242" s="16">
        <v>4</v>
      </c>
      <c r="BV242" s="16">
        <v>4</v>
      </c>
      <c r="BW242" s="16">
        <v>7</v>
      </c>
      <c r="BX242" s="16">
        <v>7</v>
      </c>
      <c r="BY242" s="16">
        <v>4</v>
      </c>
      <c r="BZ242" s="16">
        <v>7</v>
      </c>
      <c r="CA242" s="16">
        <v>7</v>
      </c>
      <c r="CB242" s="16">
        <v>4</v>
      </c>
      <c r="CC242" s="18">
        <v>0</v>
      </c>
      <c r="CD242" s="18">
        <v>0</v>
      </c>
      <c r="CE242" s="18">
        <v>4</v>
      </c>
      <c r="CF242" s="18">
        <v>7</v>
      </c>
      <c r="CG242" s="18">
        <v>4</v>
      </c>
      <c r="CH242" s="18">
        <v>4</v>
      </c>
      <c r="CI242" s="18">
        <v>7</v>
      </c>
      <c r="CJ242" s="18">
        <v>7</v>
      </c>
      <c r="CK242" s="18">
        <v>0</v>
      </c>
      <c r="CL242" s="18">
        <v>0</v>
      </c>
      <c r="CM242" s="18">
        <v>0</v>
      </c>
      <c r="CN242" s="18">
        <v>3</v>
      </c>
      <c r="CO242" s="18">
        <v>4</v>
      </c>
      <c r="CP242" s="18">
        <v>3</v>
      </c>
      <c r="CQ242" s="18">
        <v>3</v>
      </c>
      <c r="CR242" s="18">
        <v>3</v>
      </c>
      <c r="CS242">
        <f t="shared" si="39"/>
        <v>0</v>
      </c>
      <c r="CT242">
        <f t="shared" si="40"/>
        <v>12</v>
      </c>
      <c r="CU242">
        <f t="shared" si="41"/>
        <v>4</v>
      </c>
      <c r="CV242">
        <f t="shared" si="42"/>
        <v>16</v>
      </c>
      <c r="CW242">
        <v>0</v>
      </c>
      <c r="CX242">
        <v>0</v>
      </c>
      <c r="CY242">
        <v>4</v>
      </c>
      <c r="CZ242" t="b">
        <v>1</v>
      </c>
    </row>
    <row r="243" spans="1:104" x14ac:dyDescent="0.35">
      <c r="A243" s="10">
        <v>242</v>
      </c>
      <c r="B243" t="s">
        <v>435</v>
      </c>
      <c r="C243" s="1">
        <v>16076</v>
      </c>
      <c r="D243" s="9">
        <f t="shared" si="47"/>
        <v>76</v>
      </c>
      <c r="E243" s="9">
        <f t="shared" si="43"/>
        <v>3</v>
      </c>
      <c r="F243" s="1">
        <v>43836</v>
      </c>
      <c r="G243" s="3">
        <v>43871</v>
      </c>
      <c r="H243" s="12">
        <f t="shared" si="44"/>
        <v>1.1333333333333333</v>
      </c>
      <c r="I243">
        <v>5</v>
      </c>
      <c r="J243">
        <v>0</v>
      </c>
      <c r="K243">
        <f t="shared" si="36"/>
        <v>6</v>
      </c>
      <c r="L243" t="b">
        <v>0</v>
      </c>
      <c r="M243" t="b">
        <v>0</v>
      </c>
      <c r="N243" t="b">
        <v>0</v>
      </c>
      <c r="O243" t="b">
        <v>0</v>
      </c>
      <c r="P243" t="b">
        <v>0</v>
      </c>
      <c r="Q243" t="b">
        <v>0</v>
      </c>
      <c r="R243" t="b">
        <v>0</v>
      </c>
      <c r="S243" t="b">
        <v>1</v>
      </c>
      <c r="T243" t="b">
        <v>0</v>
      </c>
      <c r="U243" t="s">
        <v>82</v>
      </c>
      <c r="V243" t="s">
        <v>74</v>
      </c>
      <c r="W243" t="s">
        <v>85</v>
      </c>
      <c r="X243" t="s">
        <v>80</v>
      </c>
      <c r="Y243" t="s">
        <v>90</v>
      </c>
      <c r="Z243" t="s">
        <v>79</v>
      </c>
      <c r="AC243" s="11" t="str">
        <f>IF(OR(INDEX(U243='ICD-codes-stroke'!$A$1:$A$20,)),"1",IF(OR(INDEX(U243='ICD-codes-stroke'!$A$22:$A$35,)),"2",IF(OR(INDEX(U243='ICD-codes-stroke'!$A$37:$A$64,)),"3","")))</f>
        <v>3</v>
      </c>
      <c r="AD243" s="1" t="str">
        <f>IF(COUNTIF(U243:AB243,"*"&amp;'ICD codes-diseases'!$A$15&amp;"*"),"YES",IF(COUNTIF(U243:AB243,"*"&amp;'ICD codes-diseases'!$A$16&amp;"*"),"YES",IF(COUNTIF(U243:AB243,"*"&amp;'ICD codes-diseases'!$A$17&amp;"*"),"YES",IF(COUNTIF(U243:AB243,"*"&amp;'ICD codes-diseases'!$A$18&amp;"*"),"YES",IF(COUNTIF(U243:AB243,"*"&amp;'ICD codes-diseases'!$A$19&amp;"*"),"YES",IF(COUNTIF(U243:AB243,"*"&amp;'ICD codes-diseases'!$A$20&amp;"*"),"YES",IF(COUNTIF(U243:AB243,"*"&amp;'ICD codes-diseases'!$A$21&amp;"*"),"YES",IF(COUNTIF(U243:AB243,"*"&amp;'ICD codes-diseases'!$A$22&amp;"*"),"YES",IF(COUNTIF(U243:AB243,"*"&amp;'ICD codes-diseases'!$A$23&amp;"*"),"YES",IF(COUNTIF(U243:AB243,"*"&amp;'ICD codes-diseases'!$A$24&amp;"*"),"YES",IF(COUNTIF(U243:AB243,"*"&amp;'ICD codes-diseases'!$A$25&amp;"*"),"YES",IF(COUNTIF(U243:AB243,"*"&amp;'ICD codes-diseases'!$A$26&amp;"*"),"YES",IF(COUNTIF(U243:AB243,"*"&amp;'ICD codes-diseases'!$A$27&amp;"*"),"YES",IF(COUNTIF(U243:AB243,"*"&amp;'ICD codes-diseases'!$A$28&amp;"*"),"YES",IF(COUNTIF(U243:AB243,"*"&amp;'ICD codes-diseases'!$A$29&amp;"*"),"YES",IF(COUNTIF(U243:AB243,"*"&amp;'ICD codes-diseases'!$A$30&amp;"*"),"YES","NO"))))))))))))))))</f>
        <v>YES</v>
      </c>
      <c r="AE243" s="1" t="str">
        <f>IF(COUNTIF(U243:AB243,"*"&amp;'ICD codes-diseases'!$A$92&amp;"*"),"YES","NO")</f>
        <v>NO</v>
      </c>
      <c r="AF243" s="10" t="str">
        <f>IF(COUNTIF(U243:AB243,"*"&amp;'ICD codes-diseases'!$A$34&amp;"*"),"YES",IF(COUNTIF(U243:AB243,"*"&amp;'ICD codes-diseases'!$A$35&amp;"*"),"YES",IF(COUNTIF(U243:AB243,"*"&amp;'ICD codes-diseases'!$A$36&amp;"*"),"YES",IF(COUNTIF(U243:AB243,"*"&amp;'ICD codes-diseases'!$A$37&amp;"*"),"YES",IF(COUNTIF(U243:AB243,"*"&amp;'ICD codes-diseases'!$A$38&amp;"*"),"YES",IF(COUNTIF(U243:AB243,"*"&amp;'ICD codes-diseases'!$A$39&amp;"*"),"YES","NO"))))))</f>
        <v>YES</v>
      </c>
      <c r="AG243" s="1" t="str">
        <f>IF(COUNTIF(U243:AB243,'ICD codes-diseases'!$A$113),"YES","NO")</f>
        <v>YES</v>
      </c>
      <c r="AH243" s="1" t="str">
        <f>IF(COUNTIF(U243:AB243,"*"&amp;'ICD codes-diseases'!$A$96&amp;"*"),"YES",IF(COUNTIF(U243:AB243,"*"&amp;'ICD codes-diseases'!$A$97&amp;"*"),"YES",IF(COUNTIF(U243:AB243,"*"&amp;'ICD codes-diseases'!$A$98&amp;"*"),"YES",IF(COUNTIF(U243:AB243,"*"&amp;'ICD codes-diseases'!$A$99&amp;"*"),"YES",IF(COUNTIF(U243:AB243,"*"&amp;'ICD codes-diseases'!$A$100&amp;"*"),"YES",IF(COUNTIF(U243:AB243,"*"&amp;'ICD codes-diseases'!$A$101&amp;"*"),"YES",IF(COUNTIF(U243:AB243,"*"&amp;'ICD codes-diseases'!$A$102&amp;"*"),"YES",IF(COUNTIF(U243:AB243,"*"&amp;'ICD codes-diseases'!$A$103&amp;"*"),"YES","NO"))))))))</f>
        <v>NO</v>
      </c>
      <c r="AI243" s="1" t="str">
        <f>IF(COUNTIF(U243:AB243,"*"&amp;'ICD codes-diseases'!$A$116&amp;"*"),"YES",IF(COUNTIF(U243:AB243,"*"&amp;'ICD codes-diseases'!$A$117&amp;"*"),"YES","NO"))</f>
        <v>NO</v>
      </c>
      <c r="AJ243" s="1" t="str">
        <f>IF(COUNTIF(U243:AB243,"*"&amp;'ICD codes-diseases'!$A$206&amp;"*"),"YES","NO")</f>
        <v>NO</v>
      </c>
      <c r="AK243" s="1" t="str">
        <f>IF(COUNTIF(U243:AB243,"*"&amp;'ICD codes-diseases'!$A$217&amp;"*"),"YES","NO")</f>
        <v>NO</v>
      </c>
      <c r="AL243" s="1" t="str">
        <f>IF(COUNTIF(U243:AB243,"*"&amp;'ICD codes-diseases'!$A$216&amp;"*"),"YES","NO")</f>
        <v>NO</v>
      </c>
      <c r="AM243" s="1" t="str">
        <f>IF(COUNTIF(U243:AB243,"*"&amp;'ICD codes-diseases'!$A$73&amp;"*"),"YES",IF(COUNTIF(U243:AB243,"*"&amp;'ICD codes-diseases'!$A$74&amp;"*"),"YES",IF(COUNTIF(U243:AB243,"*"&amp;'ICD codes-diseases'!$A$75&amp;"*"),"YES","NO")))</f>
        <v>YES</v>
      </c>
      <c r="AN243" s="1" t="str">
        <f>IF(COUNTIF(U243:AB243,"*"&amp;'ICD codes-diseases'!$A$76&amp;"*"),"YES",IF(COUNTIF(U243:AB243,"*"&amp;'ICD codes-diseases'!$A$77&amp;"*"),"YES",IF(COUNTIF(U243:AB243,"*"&amp;'ICD codes-diseases'!$A$78&amp;"*"),"YES","NO")))</f>
        <v>NO</v>
      </c>
      <c r="AO243" s="1" t="str">
        <f>IF(COUNTIF(U243:AB243,"*"&amp;'ICD codes-diseases'!$A$209&amp;"*"),"YES",IF(COUNTIF(U243:AB243,"*"&amp;'ICD codes-diseases'!$A$212&amp;"*"),"YES","NO"))</f>
        <v>YES</v>
      </c>
      <c r="AP243" s="1" t="str">
        <f>IF(COUNTIF(U243:AB243,"*"&amp;'ICD codes-diseases'!$A$47&amp;"*"),"YES",IF(COUNTIF(U243:AB243,"*"&amp;'ICD codes-diseases'!$A$48&amp;"*"),"YES",IF(COUNTIF(U243:AB243,"*"&amp;'ICD codes-diseases'!$A$49&amp;"*"),"YES",IF(COUNTIF(U243:AB243,"*"&amp;'ICD codes-diseases'!$A$50&amp;"*"),"YES",IF(COUNTIF(U243:AB243,"*"&amp;'ICD codes-diseases'!$A$52&amp;"*"),"YES",IF(COUNTIF(U243:AB243,"*"&amp;'ICD codes-diseases'!$A$53&amp;"*"),"YES",IF(COUNTIF(U243:AB243,"*"&amp;'ICD codes-diseases'!$A$54&amp;"*"),"YES",IF(COUNTIF(U243:AB243,"*"&amp;'ICD codes-diseases'!$A$55&amp;"*"),"YES",IF(COUNTIF(U243:AB243,"*"&amp;'ICD codes-diseases'!$A$56&amp;"*"),"YES",IF(COUNTIF(U243:AB243,"*"&amp;'ICD codes-diseases'!$A$57&amp;"*"),"YES",IF(COUNTIF(U243:AB243,"*"&amp;'ICD codes-diseases'!$A$58&amp;"*"),"YES",IF(COUNTIF(U243:AB243,"*"&amp;'ICD codes-diseases'!$A$60&amp;"*"),"YES",IF(COUNTIF(U243:AB243,"*"&amp;'ICD codes-diseases'!$A$61&amp;"*"),"YES","NO")))))))))))))</f>
        <v>NO</v>
      </c>
      <c r="AQ243" s="10" t="b">
        <f t="shared" si="37"/>
        <v>0</v>
      </c>
      <c r="AR243">
        <v>5</v>
      </c>
      <c r="AS243">
        <v>5</v>
      </c>
      <c r="AT243">
        <v>5</v>
      </c>
      <c r="AU243">
        <v>5</v>
      </c>
      <c r="AV243" t="b">
        <f t="shared" si="38"/>
        <v>0</v>
      </c>
      <c r="AW243">
        <v>0</v>
      </c>
      <c r="AX243">
        <v>83</v>
      </c>
      <c r="AY243">
        <v>85</v>
      </c>
      <c r="AZ243">
        <v>2</v>
      </c>
      <c r="BA243">
        <v>3</v>
      </c>
      <c r="BB243">
        <v>1</v>
      </c>
      <c r="BC243">
        <v>0</v>
      </c>
      <c r="BD243">
        <v>1</v>
      </c>
      <c r="BE243">
        <f t="shared" si="45"/>
        <v>2</v>
      </c>
      <c r="BF243" t="s">
        <v>37</v>
      </c>
      <c r="BG243" t="s">
        <v>38</v>
      </c>
      <c r="BH243">
        <f t="shared" si="46"/>
        <v>2</v>
      </c>
      <c r="BI243" t="s">
        <v>37</v>
      </c>
      <c r="BJ243" t="s">
        <v>38</v>
      </c>
      <c r="BK243" t="s">
        <v>37</v>
      </c>
      <c r="BL243" t="b">
        <v>0</v>
      </c>
      <c r="BM243" s="16">
        <v>4</v>
      </c>
      <c r="BN243" s="16">
        <v>4</v>
      </c>
      <c r="BO243" s="16">
        <v>4</v>
      </c>
      <c r="BP243" s="16">
        <v>4</v>
      </c>
      <c r="BQ243" s="16">
        <v>4</v>
      </c>
      <c r="BR243" s="16">
        <v>4</v>
      </c>
      <c r="BS243" s="16">
        <v>4</v>
      </c>
      <c r="BT243" s="16">
        <v>0</v>
      </c>
      <c r="BU243" s="16">
        <v>4</v>
      </c>
      <c r="BV243" s="16">
        <v>4</v>
      </c>
      <c r="BW243" s="16">
        <v>3</v>
      </c>
      <c r="BX243" s="16">
        <v>4</v>
      </c>
      <c r="BY243" s="16">
        <v>4</v>
      </c>
      <c r="BZ243" s="16">
        <v>4</v>
      </c>
      <c r="CA243" s="16">
        <v>4</v>
      </c>
      <c r="CB243" s="16">
        <v>3</v>
      </c>
      <c r="CC243" s="18">
        <v>4</v>
      </c>
      <c r="CD243" s="18">
        <v>4</v>
      </c>
      <c r="CE243" s="18">
        <v>4</v>
      </c>
      <c r="CF243" s="18">
        <v>4</v>
      </c>
      <c r="CG243" s="18">
        <v>4</v>
      </c>
      <c r="CH243" s="18">
        <v>4</v>
      </c>
      <c r="CI243" s="18">
        <v>4</v>
      </c>
      <c r="CJ243" s="18">
        <v>4</v>
      </c>
      <c r="CK243" s="18">
        <v>4</v>
      </c>
      <c r="CL243" s="18">
        <v>4</v>
      </c>
      <c r="CM243" s="18">
        <v>4</v>
      </c>
      <c r="CN243" s="18">
        <v>4</v>
      </c>
      <c r="CO243" s="18">
        <v>4</v>
      </c>
      <c r="CP243" s="18">
        <v>4</v>
      </c>
      <c r="CQ243" s="18">
        <v>4</v>
      </c>
      <c r="CR243" s="18">
        <v>4</v>
      </c>
      <c r="CS243">
        <f t="shared" si="39"/>
        <v>0</v>
      </c>
      <c r="CT243">
        <f t="shared" si="40"/>
        <v>29</v>
      </c>
      <c r="CU243">
        <f t="shared" si="41"/>
        <v>2</v>
      </c>
      <c r="CV243">
        <f t="shared" si="42"/>
        <v>31</v>
      </c>
      <c r="CW243">
        <v>0</v>
      </c>
      <c r="CX243">
        <v>0</v>
      </c>
      <c r="CY243">
        <v>1</v>
      </c>
      <c r="CZ243" t="b">
        <v>1</v>
      </c>
    </row>
    <row r="244" spans="1:104" x14ac:dyDescent="0.35">
      <c r="A244" s="10">
        <v>243</v>
      </c>
      <c r="B244" t="s">
        <v>435</v>
      </c>
      <c r="C244" s="1">
        <v>20547</v>
      </c>
      <c r="D244" s="9">
        <f t="shared" si="47"/>
        <v>63</v>
      </c>
      <c r="E244" s="9">
        <f t="shared" si="43"/>
        <v>2</v>
      </c>
      <c r="F244" s="1">
        <v>43767</v>
      </c>
      <c r="G244" s="3">
        <v>43871</v>
      </c>
      <c r="H244" s="12">
        <f t="shared" si="44"/>
        <v>3.3666666666666667</v>
      </c>
      <c r="I244">
        <v>4</v>
      </c>
      <c r="J244">
        <v>2</v>
      </c>
      <c r="K244">
        <f t="shared" si="36"/>
        <v>6</v>
      </c>
      <c r="L244" t="b">
        <v>0</v>
      </c>
      <c r="M244" t="b">
        <v>0</v>
      </c>
      <c r="N244" t="b">
        <v>0</v>
      </c>
      <c r="O244" t="b">
        <v>0</v>
      </c>
      <c r="P244" t="b">
        <v>0</v>
      </c>
      <c r="Q244" t="b">
        <v>0</v>
      </c>
      <c r="R244" t="b">
        <v>0</v>
      </c>
      <c r="S244" t="b">
        <v>1</v>
      </c>
      <c r="T244" t="b">
        <v>0</v>
      </c>
      <c r="U244" t="s">
        <v>236</v>
      </c>
      <c r="V244" t="s">
        <v>51</v>
      </c>
      <c r="W244" t="s">
        <v>48</v>
      </c>
      <c r="X244" t="s">
        <v>120</v>
      </c>
      <c r="Y244" t="s">
        <v>237</v>
      </c>
      <c r="Z244" t="s">
        <v>40</v>
      </c>
      <c r="AC244" s="11" t="str">
        <f>IF(OR(INDEX(U244='ICD-codes-stroke'!$A$1:$A$20,)),"1",IF(OR(INDEX(U244='ICD-codes-stroke'!$A$22:$A$35,)),"2",IF(OR(INDEX(U244='ICD-codes-stroke'!$A$37:$A$64,)),"3","")))</f>
        <v>1</v>
      </c>
      <c r="AD244" s="1" t="str">
        <f>IF(COUNTIF(U244:AB244,"*"&amp;'ICD codes-diseases'!$A$15&amp;"*"),"YES",IF(COUNTIF(U244:AB244,"*"&amp;'ICD codes-diseases'!$A$16&amp;"*"),"YES",IF(COUNTIF(U244:AB244,"*"&amp;'ICD codes-diseases'!$A$17&amp;"*"),"YES",IF(COUNTIF(U244:AB244,"*"&amp;'ICD codes-diseases'!$A$18&amp;"*"),"YES",IF(COUNTIF(U244:AB244,"*"&amp;'ICD codes-diseases'!$A$19&amp;"*"),"YES",IF(COUNTIF(U244:AB244,"*"&amp;'ICD codes-diseases'!$A$20&amp;"*"),"YES",IF(COUNTIF(U244:AB244,"*"&amp;'ICD codes-diseases'!$A$21&amp;"*"),"YES",IF(COUNTIF(U244:AB244,"*"&amp;'ICD codes-diseases'!$A$22&amp;"*"),"YES",IF(COUNTIF(U244:AB244,"*"&amp;'ICD codes-diseases'!$A$23&amp;"*"),"YES",IF(COUNTIF(U244:AB244,"*"&amp;'ICD codes-diseases'!$A$24&amp;"*"),"YES",IF(COUNTIF(U244:AB244,"*"&amp;'ICD codes-diseases'!$A$25&amp;"*"),"YES",IF(COUNTIF(U244:AB244,"*"&amp;'ICD codes-diseases'!$A$26&amp;"*"),"YES",IF(COUNTIF(U244:AB244,"*"&amp;'ICD codes-diseases'!$A$27&amp;"*"),"YES",IF(COUNTIF(U244:AB244,"*"&amp;'ICD codes-diseases'!$A$28&amp;"*"),"YES",IF(COUNTIF(U244:AB244,"*"&amp;'ICD codes-diseases'!$A$29&amp;"*"),"YES",IF(COUNTIF(U244:AB244,"*"&amp;'ICD codes-diseases'!$A$30&amp;"*"),"YES","NO"))))))))))))))))</f>
        <v>NO</v>
      </c>
      <c r="AE244" s="1" t="str">
        <f>IF(COUNTIF(U244:AB244,"*"&amp;'ICD codes-diseases'!$A$92&amp;"*"),"YES","NO")</f>
        <v>YES</v>
      </c>
      <c r="AF244" s="10" t="str">
        <f>IF(COUNTIF(U244:AB244,"*"&amp;'ICD codes-diseases'!$A$34&amp;"*"),"YES",IF(COUNTIF(U244:AB244,"*"&amp;'ICD codes-diseases'!$A$35&amp;"*"),"YES",IF(COUNTIF(U244:AB244,"*"&amp;'ICD codes-diseases'!$A$36&amp;"*"),"YES",IF(COUNTIF(U244:AB244,"*"&amp;'ICD codes-diseases'!$A$37&amp;"*"),"YES",IF(COUNTIF(U244:AB244,"*"&amp;'ICD codes-diseases'!$A$38&amp;"*"),"YES",IF(COUNTIF(U244:AB244,"*"&amp;'ICD codes-diseases'!$A$39&amp;"*"),"YES","NO"))))))</f>
        <v>NO</v>
      </c>
      <c r="AG244" s="1" t="str">
        <f>IF(COUNTIF(U244:AB244,'ICD codes-diseases'!$A$113),"YES","NO")</f>
        <v>NO</v>
      </c>
      <c r="AH244" s="1" t="str">
        <f>IF(COUNTIF(U244:AB244,"*"&amp;'ICD codes-diseases'!$A$96&amp;"*"),"YES",IF(COUNTIF(U244:AB244,"*"&amp;'ICD codes-diseases'!$A$97&amp;"*"),"YES",IF(COUNTIF(U244:AB244,"*"&amp;'ICD codes-diseases'!$A$98&amp;"*"),"YES",IF(COUNTIF(U244:AB244,"*"&amp;'ICD codes-diseases'!$A$99&amp;"*"),"YES",IF(COUNTIF(U244:AB244,"*"&amp;'ICD codes-diseases'!$A$100&amp;"*"),"YES",IF(COUNTIF(U244:AB244,"*"&amp;'ICD codes-diseases'!$A$101&amp;"*"),"YES",IF(COUNTIF(U244:AB244,"*"&amp;'ICD codes-diseases'!$A$102&amp;"*"),"YES",IF(COUNTIF(U244:AB244,"*"&amp;'ICD codes-diseases'!$A$103&amp;"*"),"YES","NO"))))))))</f>
        <v>NO</v>
      </c>
      <c r="AI244" s="1" t="str">
        <f>IF(COUNTIF(U244:AB244,"*"&amp;'ICD codes-diseases'!$A$116&amp;"*"),"YES",IF(COUNTIF(U244:AB244,"*"&amp;'ICD codes-diseases'!$A$117&amp;"*"),"YES","NO"))</f>
        <v>NO</v>
      </c>
      <c r="AJ244" s="1" t="str">
        <f>IF(COUNTIF(U244:AB244,"*"&amp;'ICD codes-diseases'!$A$206&amp;"*"),"YES","NO")</f>
        <v>NO</v>
      </c>
      <c r="AK244" s="1" t="str">
        <f>IF(COUNTIF(U244:AB244,"*"&amp;'ICD codes-diseases'!$A$217&amp;"*"),"YES","NO")</f>
        <v>NO</v>
      </c>
      <c r="AL244" s="1" t="str">
        <f>IF(COUNTIF(U244:AB244,"*"&amp;'ICD codes-diseases'!$A$216&amp;"*"),"YES","NO")</f>
        <v>NO</v>
      </c>
      <c r="AM244" s="1" t="str">
        <f>IF(COUNTIF(U244:AB244,"*"&amp;'ICD codes-diseases'!$A$73&amp;"*"),"YES",IF(COUNTIF(U244:AB244,"*"&amp;'ICD codes-diseases'!$A$74&amp;"*"),"YES",IF(COUNTIF(U244:AB244,"*"&amp;'ICD codes-diseases'!$A$75&amp;"*"),"YES","NO")))</f>
        <v>YES</v>
      </c>
      <c r="AN244" s="1" t="str">
        <f>IF(COUNTIF(U244:AB244,"*"&amp;'ICD codes-diseases'!$A$76&amp;"*"),"YES",IF(COUNTIF(U244:AB244,"*"&amp;'ICD codes-diseases'!$A$77&amp;"*"),"YES",IF(COUNTIF(U244:AB244,"*"&amp;'ICD codes-diseases'!$A$78&amp;"*"),"YES","NO")))</f>
        <v>NO</v>
      </c>
      <c r="AO244" s="1" t="str">
        <f>IF(COUNTIF(U244:AB244,"*"&amp;'ICD codes-diseases'!$A$209&amp;"*"),"YES",IF(COUNTIF(U244:AB244,"*"&amp;'ICD codes-diseases'!$A$212&amp;"*"),"YES","NO"))</f>
        <v>NO</v>
      </c>
      <c r="AP244" s="1" t="str">
        <f>IF(COUNTIF(U244:AB244,"*"&amp;'ICD codes-diseases'!$A$47&amp;"*"),"YES",IF(COUNTIF(U244:AB244,"*"&amp;'ICD codes-diseases'!$A$48&amp;"*"),"YES",IF(COUNTIF(U244:AB244,"*"&amp;'ICD codes-diseases'!$A$49&amp;"*"),"YES",IF(COUNTIF(U244:AB244,"*"&amp;'ICD codes-diseases'!$A$50&amp;"*"),"YES",IF(COUNTIF(U244:AB244,"*"&amp;'ICD codes-diseases'!$A$52&amp;"*"),"YES",IF(COUNTIF(U244:AB244,"*"&amp;'ICD codes-diseases'!$A$53&amp;"*"),"YES",IF(COUNTIF(U244:AB244,"*"&amp;'ICD codes-diseases'!$A$54&amp;"*"),"YES",IF(COUNTIF(U244:AB244,"*"&amp;'ICD codes-diseases'!$A$55&amp;"*"),"YES",IF(COUNTIF(U244:AB244,"*"&amp;'ICD codes-diseases'!$A$56&amp;"*"),"YES",IF(COUNTIF(U244:AB244,"*"&amp;'ICD codes-diseases'!$A$57&amp;"*"),"YES",IF(COUNTIF(U244:AB244,"*"&amp;'ICD codes-diseases'!$A$58&amp;"*"),"YES",IF(COUNTIF(U244:AB244,"*"&amp;'ICD codes-diseases'!$A$60&amp;"*"),"YES",IF(COUNTIF(U244:AB244,"*"&amp;'ICD codes-diseases'!$A$61&amp;"*"),"YES","NO")))))))))))))</f>
        <v>NO</v>
      </c>
      <c r="AQ244" s="10" t="b">
        <f t="shared" si="37"/>
        <v>0</v>
      </c>
      <c r="AR244">
        <v>5</v>
      </c>
      <c r="AS244">
        <v>5</v>
      </c>
      <c r="AT244">
        <v>5</v>
      </c>
      <c r="AU244">
        <v>5</v>
      </c>
      <c r="AV244" t="b">
        <f t="shared" si="38"/>
        <v>0</v>
      </c>
      <c r="AW244">
        <v>0</v>
      </c>
      <c r="AX244">
        <v>108</v>
      </c>
      <c r="AY244">
        <v>100</v>
      </c>
      <c r="AZ244">
        <v>2</v>
      </c>
      <c r="BA244">
        <v>1</v>
      </c>
      <c r="BB244">
        <v>2</v>
      </c>
      <c r="BC244">
        <v>0</v>
      </c>
      <c r="BD244">
        <v>1</v>
      </c>
      <c r="BE244">
        <f t="shared" si="45"/>
        <v>2</v>
      </c>
      <c r="BF244" t="s">
        <v>37</v>
      </c>
      <c r="BG244" t="s">
        <v>38</v>
      </c>
      <c r="BH244">
        <f t="shared" si="46"/>
        <v>2</v>
      </c>
      <c r="BI244" t="s">
        <v>37</v>
      </c>
      <c r="BJ244" t="s">
        <v>38</v>
      </c>
      <c r="BK244" t="s">
        <v>38</v>
      </c>
      <c r="BL244" t="b">
        <v>1</v>
      </c>
      <c r="BM244" s="16">
        <v>7</v>
      </c>
      <c r="BN244" s="16">
        <v>7</v>
      </c>
      <c r="BO244" s="16">
        <v>7</v>
      </c>
      <c r="BP244" s="16">
        <v>4</v>
      </c>
      <c r="BQ244" s="16">
        <v>4</v>
      </c>
      <c r="BR244" s="16">
        <v>4</v>
      </c>
      <c r="BS244" s="16">
        <v>4</v>
      </c>
      <c r="BT244" s="16">
        <v>4</v>
      </c>
      <c r="BU244" s="16">
        <v>7</v>
      </c>
      <c r="BV244" s="16">
        <v>7</v>
      </c>
      <c r="BW244" s="16">
        <v>4</v>
      </c>
      <c r="BX244" s="16">
        <v>4</v>
      </c>
      <c r="BY244" s="16">
        <v>4</v>
      </c>
      <c r="BZ244" s="16">
        <v>4</v>
      </c>
      <c r="CA244" s="16">
        <v>4</v>
      </c>
      <c r="CB244" s="16">
        <v>4</v>
      </c>
      <c r="CC244" s="18">
        <v>7</v>
      </c>
      <c r="CD244" s="18">
        <v>7</v>
      </c>
      <c r="CE244" s="18">
        <v>7</v>
      </c>
      <c r="CF244" s="18">
        <v>4</v>
      </c>
      <c r="CG244" s="18">
        <v>4</v>
      </c>
      <c r="CH244" s="18">
        <v>4</v>
      </c>
      <c r="CI244" s="18">
        <v>4</v>
      </c>
      <c r="CJ244" s="18">
        <v>4</v>
      </c>
      <c r="CK244" s="18">
        <v>7</v>
      </c>
      <c r="CL244" s="18">
        <v>7</v>
      </c>
      <c r="CM244" s="18">
        <v>7</v>
      </c>
      <c r="CN244" s="18">
        <v>4</v>
      </c>
      <c r="CO244" s="18">
        <v>4</v>
      </c>
      <c r="CP244" s="18">
        <v>4</v>
      </c>
      <c r="CQ244" s="18">
        <v>4</v>
      </c>
      <c r="CR244" s="18">
        <v>4</v>
      </c>
      <c r="CS244">
        <f t="shared" si="39"/>
        <v>0</v>
      </c>
      <c r="CT244">
        <f t="shared" si="40"/>
        <v>21</v>
      </c>
      <c r="CU244">
        <f t="shared" si="41"/>
        <v>0</v>
      </c>
      <c r="CV244">
        <f t="shared" si="42"/>
        <v>21</v>
      </c>
      <c r="CW244">
        <v>1</v>
      </c>
      <c r="CX244">
        <v>1</v>
      </c>
      <c r="CY244">
        <v>4</v>
      </c>
      <c r="CZ244" t="b">
        <v>1</v>
      </c>
    </row>
    <row r="245" spans="1:104" x14ac:dyDescent="0.35">
      <c r="A245" s="10">
        <v>244</v>
      </c>
      <c r="B245" t="s">
        <v>435</v>
      </c>
      <c r="C245" s="1">
        <v>28558</v>
      </c>
      <c r="D245" s="9">
        <f t="shared" si="47"/>
        <v>41</v>
      </c>
      <c r="E245" s="9">
        <f t="shared" si="43"/>
        <v>1</v>
      </c>
      <c r="F245" s="1">
        <v>43805</v>
      </c>
      <c r="G245" s="3">
        <v>43880</v>
      </c>
      <c r="H245" s="12">
        <f t="shared" si="44"/>
        <v>2.4333333333333336</v>
      </c>
      <c r="I245">
        <v>5</v>
      </c>
      <c r="J245">
        <v>0</v>
      </c>
      <c r="K245">
        <f t="shared" si="36"/>
        <v>2</v>
      </c>
      <c r="L245" t="b">
        <v>0</v>
      </c>
      <c r="M245" t="b">
        <v>1</v>
      </c>
      <c r="N245" t="b">
        <v>0</v>
      </c>
      <c r="O245" t="b">
        <v>0</v>
      </c>
      <c r="P245" t="b">
        <v>0</v>
      </c>
      <c r="Q245" t="b">
        <v>0</v>
      </c>
      <c r="R245" t="b">
        <v>0</v>
      </c>
      <c r="S245" t="b">
        <v>0</v>
      </c>
      <c r="T245" t="b">
        <v>0</v>
      </c>
      <c r="U245" t="s">
        <v>61</v>
      </c>
      <c r="V245" t="s">
        <v>43</v>
      </c>
      <c r="W245" t="s">
        <v>40</v>
      </c>
      <c r="X245" t="s">
        <v>59</v>
      </c>
      <c r="Y245" t="s">
        <v>54</v>
      </c>
      <c r="Z245" t="s">
        <v>48</v>
      </c>
      <c r="AC245" s="11" t="str">
        <f>IF(OR(INDEX(U245='ICD-codes-stroke'!$A$1:$A$20,)),"1",IF(OR(INDEX(U245='ICD-codes-stroke'!$A$22:$A$35,)),"2",IF(OR(INDEX(U245='ICD-codes-stroke'!$A$37:$A$64,)),"3","")))</f>
        <v>2</v>
      </c>
      <c r="AD245" s="1" t="str">
        <f>IF(COUNTIF(U245:AB245,"*"&amp;'ICD codes-diseases'!$A$15&amp;"*"),"YES",IF(COUNTIF(U245:AB245,"*"&amp;'ICD codes-diseases'!$A$16&amp;"*"),"YES",IF(COUNTIF(U245:AB245,"*"&amp;'ICD codes-diseases'!$A$17&amp;"*"),"YES",IF(COUNTIF(U245:AB245,"*"&amp;'ICD codes-diseases'!$A$18&amp;"*"),"YES",IF(COUNTIF(U245:AB245,"*"&amp;'ICD codes-diseases'!$A$19&amp;"*"),"YES",IF(COUNTIF(U245:AB245,"*"&amp;'ICD codes-diseases'!$A$20&amp;"*"),"YES",IF(COUNTIF(U245:AB245,"*"&amp;'ICD codes-diseases'!$A$21&amp;"*"),"YES",IF(COUNTIF(U245:AB245,"*"&amp;'ICD codes-diseases'!$A$22&amp;"*"),"YES",IF(COUNTIF(U245:AB245,"*"&amp;'ICD codes-diseases'!$A$23&amp;"*"),"YES",IF(COUNTIF(U245:AB245,"*"&amp;'ICD codes-diseases'!$A$24&amp;"*"),"YES",IF(COUNTIF(U245:AB245,"*"&amp;'ICD codes-diseases'!$A$25&amp;"*"),"YES",IF(COUNTIF(U245:AB245,"*"&amp;'ICD codes-diseases'!$A$26&amp;"*"),"YES",IF(COUNTIF(U245:AB245,"*"&amp;'ICD codes-diseases'!$A$27&amp;"*"),"YES",IF(COUNTIF(U245:AB245,"*"&amp;'ICD codes-diseases'!$A$28&amp;"*"),"YES",IF(COUNTIF(U245:AB245,"*"&amp;'ICD codes-diseases'!$A$29&amp;"*"),"YES",IF(COUNTIF(U245:AB245,"*"&amp;'ICD codes-diseases'!$A$30&amp;"*"),"YES","NO"))))))))))))))))</f>
        <v>NO</v>
      </c>
      <c r="AE245" s="1" t="str">
        <f>IF(COUNTIF(U245:AB245,"*"&amp;'ICD codes-diseases'!$A$92&amp;"*"),"YES","NO")</f>
        <v>YES</v>
      </c>
      <c r="AF245" s="10" t="str">
        <f>IF(COUNTIF(U245:AB245,"*"&amp;'ICD codes-diseases'!$A$34&amp;"*"),"YES",IF(COUNTIF(U245:AB245,"*"&amp;'ICD codes-diseases'!$A$35&amp;"*"),"YES",IF(COUNTIF(U245:AB245,"*"&amp;'ICD codes-diseases'!$A$36&amp;"*"),"YES",IF(COUNTIF(U245:AB245,"*"&amp;'ICD codes-diseases'!$A$37&amp;"*"),"YES",IF(COUNTIF(U245:AB245,"*"&amp;'ICD codes-diseases'!$A$38&amp;"*"),"YES",IF(COUNTIF(U245:AB245,"*"&amp;'ICD codes-diseases'!$A$39&amp;"*"),"YES","NO"))))))</f>
        <v>NO</v>
      </c>
      <c r="AG245" s="1" t="str">
        <f>IF(COUNTIF(U245:AB245,'ICD codes-diseases'!$A$113),"YES","NO")</f>
        <v>NO</v>
      </c>
      <c r="AH245" s="1" t="str">
        <f>IF(COUNTIF(U245:AB245,"*"&amp;'ICD codes-diseases'!$A$96&amp;"*"),"YES",IF(COUNTIF(U245:AB245,"*"&amp;'ICD codes-diseases'!$A$97&amp;"*"),"YES",IF(COUNTIF(U245:AB245,"*"&amp;'ICD codes-diseases'!$A$98&amp;"*"),"YES",IF(COUNTIF(U245:AB245,"*"&amp;'ICD codes-diseases'!$A$99&amp;"*"),"YES",IF(COUNTIF(U245:AB245,"*"&amp;'ICD codes-diseases'!$A$100&amp;"*"),"YES",IF(COUNTIF(U245:AB245,"*"&amp;'ICD codes-diseases'!$A$101&amp;"*"),"YES",IF(COUNTIF(U245:AB245,"*"&amp;'ICD codes-diseases'!$A$102&amp;"*"),"YES",IF(COUNTIF(U245:AB245,"*"&amp;'ICD codes-diseases'!$A$103&amp;"*"),"YES","NO"))))))))</f>
        <v>NO</v>
      </c>
      <c r="AI245" s="1" t="str">
        <f>IF(COUNTIF(U245:AB245,"*"&amp;'ICD codes-diseases'!$A$116&amp;"*"),"YES",IF(COUNTIF(U245:AB245,"*"&amp;'ICD codes-diseases'!$A$117&amp;"*"),"YES","NO"))</f>
        <v>NO</v>
      </c>
      <c r="AJ245" s="1" t="str">
        <f>IF(COUNTIF(U245:AB245,"*"&amp;'ICD codes-diseases'!$A$206&amp;"*"),"YES","NO")</f>
        <v>NO</v>
      </c>
      <c r="AK245" s="1" t="str">
        <f>IF(COUNTIF(U245:AB245,"*"&amp;'ICD codes-diseases'!$A$217&amp;"*"),"YES","NO")</f>
        <v>NO</v>
      </c>
      <c r="AL245" s="1" t="str">
        <f>IF(COUNTIF(U245:AB245,"*"&amp;'ICD codes-diseases'!$A$216&amp;"*"),"YES","NO")</f>
        <v>YES</v>
      </c>
      <c r="AM245" s="1" t="str">
        <f>IF(COUNTIF(U245:AB245,"*"&amp;'ICD codes-diseases'!$A$73&amp;"*"),"YES",IF(COUNTIF(U245:AB245,"*"&amp;'ICD codes-diseases'!$A$74&amp;"*"),"YES",IF(COUNTIF(U245:AB245,"*"&amp;'ICD codes-diseases'!$A$75&amp;"*"),"YES","NO")))</f>
        <v>YES</v>
      </c>
      <c r="AN245" s="1" t="str">
        <f>IF(COUNTIF(U245:AB245,"*"&amp;'ICD codes-diseases'!$A$76&amp;"*"),"YES",IF(COUNTIF(U245:AB245,"*"&amp;'ICD codes-diseases'!$A$77&amp;"*"),"YES",IF(COUNTIF(U245:AB245,"*"&amp;'ICD codes-diseases'!$A$78&amp;"*"),"YES","NO")))</f>
        <v>NO</v>
      </c>
      <c r="AO245" s="1" t="str">
        <f>IF(COUNTIF(U245:AB245,"*"&amp;'ICD codes-diseases'!$A$209&amp;"*"),"YES",IF(COUNTIF(U245:AB245,"*"&amp;'ICD codes-diseases'!$A$212&amp;"*"),"YES","NO"))</f>
        <v>NO</v>
      </c>
      <c r="AP245" s="1" t="str">
        <f>IF(COUNTIF(U245:AB245,"*"&amp;'ICD codes-diseases'!$A$47&amp;"*"),"YES",IF(COUNTIF(U245:AB245,"*"&amp;'ICD codes-diseases'!$A$48&amp;"*"),"YES",IF(COUNTIF(U245:AB245,"*"&amp;'ICD codes-diseases'!$A$49&amp;"*"),"YES",IF(COUNTIF(U245:AB245,"*"&amp;'ICD codes-diseases'!$A$50&amp;"*"),"YES",IF(COUNTIF(U245:AB245,"*"&amp;'ICD codes-diseases'!$A$52&amp;"*"),"YES",IF(COUNTIF(U245:AB245,"*"&amp;'ICD codes-diseases'!$A$53&amp;"*"),"YES",IF(COUNTIF(U245:AB245,"*"&amp;'ICD codes-diseases'!$A$54&amp;"*"),"YES",IF(COUNTIF(U245:AB245,"*"&amp;'ICD codes-diseases'!$A$55&amp;"*"),"YES",IF(COUNTIF(U245:AB245,"*"&amp;'ICD codes-diseases'!$A$56&amp;"*"),"YES",IF(COUNTIF(U245:AB245,"*"&amp;'ICD codes-diseases'!$A$57&amp;"*"),"YES",IF(COUNTIF(U245:AB245,"*"&amp;'ICD codes-diseases'!$A$58&amp;"*"),"YES",IF(COUNTIF(U245:AB245,"*"&amp;'ICD codes-diseases'!$A$60&amp;"*"),"YES",IF(COUNTIF(U245:AB245,"*"&amp;'ICD codes-diseases'!$A$61&amp;"*"),"YES","NO")))))))))))))</f>
        <v>NO</v>
      </c>
      <c r="AQ245" s="10" t="b">
        <f t="shared" si="37"/>
        <v>0</v>
      </c>
      <c r="AR245">
        <v>5</v>
      </c>
      <c r="AS245">
        <v>5</v>
      </c>
      <c r="AT245">
        <v>5</v>
      </c>
      <c r="AU245">
        <v>5</v>
      </c>
      <c r="AV245" t="b">
        <f t="shared" si="38"/>
        <v>0</v>
      </c>
      <c r="AW245">
        <v>0</v>
      </c>
      <c r="AX245">
        <v>38</v>
      </c>
      <c r="AY245">
        <v>0</v>
      </c>
      <c r="AZ245">
        <v>0</v>
      </c>
      <c r="BA245">
        <v>3</v>
      </c>
      <c r="BB245">
        <v>1</v>
      </c>
      <c r="BC245">
        <v>0</v>
      </c>
      <c r="BD245">
        <v>1</v>
      </c>
      <c r="BE245">
        <f t="shared" si="45"/>
        <v>1</v>
      </c>
      <c r="BF245" t="s">
        <v>38</v>
      </c>
      <c r="BG245" t="s">
        <v>37</v>
      </c>
      <c r="BH245">
        <f t="shared" si="46"/>
        <v>3</v>
      </c>
      <c r="BI245" t="s">
        <v>38</v>
      </c>
      <c r="BJ245" t="s">
        <v>38</v>
      </c>
      <c r="BK245" t="s">
        <v>37</v>
      </c>
      <c r="BL245" t="b">
        <v>0</v>
      </c>
      <c r="BM245" s="16">
        <v>3</v>
      </c>
      <c r="BN245" s="16">
        <v>8</v>
      </c>
      <c r="BO245" s="16">
        <v>3</v>
      </c>
      <c r="BP245" s="16">
        <v>3</v>
      </c>
      <c r="BQ245" s="16">
        <v>3</v>
      </c>
      <c r="BR245" s="16">
        <v>0</v>
      </c>
      <c r="BS245" s="16">
        <v>1</v>
      </c>
      <c r="BT245" s="16">
        <v>0</v>
      </c>
      <c r="BU245" s="16">
        <v>3</v>
      </c>
      <c r="BV245" s="16">
        <v>0</v>
      </c>
      <c r="BW245" s="16">
        <v>0</v>
      </c>
      <c r="BX245" s="16">
        <v>1</v>
      </c>
      <c r="BY245" s="16">
        <v>0</v>
      </c>
      <c r="BZ245" s="16">
        <v>0</v>
      </c>
      <c r="CA245" s="16">
        <v>0</v>
      </c>
      <c r="CB245" s="16">
        <v>0</v>
      </c>
      <c r="CC245" s="18">
        <v>0</v>
      </c>
      <c r="CD245" s="18">
        <v>0</v>
      </c>
      <c r="CE245" s="18">
        <v>0</v>
      </c>
      <c r="CF245" s="18">
        <v>0</v>
      </c>
      <c r="CG245" s="18">
        <v>0</v>
      </c>
      <c r="CH245" s="18">
        <v>3</v>
      </c>
      <c r="CI245" s="18">
        <v>3</v>
      </c>
      <c r="CJ245" s="18">
        <v>8</v>
      </c>
      <c r="CK245" s="18">
        <v>0</v>
      </c>
      <c r="CL245" s="18">
        <v>0</v>
      </c>
      <c r="CM245" s="18">
        <v>0</v>
      </c>
      <c r="CN245" s="18">
        <v>0</v>
      </c>
      <c r="CO245" s="18">
        <v>0</v>
      </c>
      <c r="CP245" s="18">
        <v>3</v>
      </c>
      <c r="CQ245" s="18">
        <v>1</v>
      </c>
      <c r="CR245" s="18">
        <v>0</v>
      </c>
      <c r="CS245">
        <f t="shared" si="39"/>
        <v>3</v>
      </c>
      <c r="CT245">
        <f t="shared" si="40"/>
        <v>0</v>
      </c>
      <c r="CU245">
        <f t="shared" si="41"/>
        <v>8</v>
      </c>
      <c r="CV245">
        <f t="shared" si="42"/>
        <v>11</v>
      </c>
      <c r="CW245">
        <v>0</v>
      </c>
      <c r="CX245">
        <v>0</v>
      </c>
      <c r="CY245">
        <v>2</v>
      </c>
      <c r="CZ245" t="b">
        <v>1</v>
      </c>
    </row>
    <row r="246" spans="1:104" x14ac:dyDescent="0.35">
      <c r="A246" s="10">
        <v>245</v>
      </c>
      <c r="B246" t="s">
        <v>436</v>
      </c>
      <c r="C246" s="1">
        <v>24738</v>
      </c>
      <c r="D246" s="9">
        <f t="shared" si="47"/>
        <v>52</v>
      </c>
      <c r="E246" s="9">
        <f t="shared" si="43"/>
        <v>2</v>
      </c>
      <c r="F246" s="1">
        <v>43784</v>
      </c>
      <c r="G246" s="3">
        <v>43885</v>
      </c>
      <c r="H246" s="12">
        <f t="shared" si="44"/>
        <v>3.3000000000000003</v>
      </c>
      <c r="I246">
        <v>3</v>
      </c>
      <c r="J246">
        <v>2</v>
      </c>
      <c r="K246">
        <f t="shared" si="36"/>
        <v>2</v>
      </c>
      <c r="L246" t="b">
        <v>0</v>
      </c>
      <c r="M246" t="b">
        <v>1</v>
      </c>
      <c r="N246" t="b">
        <v>0</v>
      </c>
      <c r="O246" t="b">
        <v>0</v>
      </c>
      <c r="P246" t="b">
        <v>0</v>
      </c>
      <c r="Q246" t="b">
        <v>0</v>
      </c>
      <c r="R246" t="b">
        <v>0</v>
      </c>
      <c r="S246" t="b">
        <v>0</v>
      </c>
      <c r="T246" t="b">
        <v>0</v>
      </c>
      <c r="U246" t="s">
        <v>238</v>
      </c>
      <c r="V246" t="s">
        <v>43</v>
      </c>
      <c r="W246" t="s">
        <v>48</v>
      </c>
      <c r="X246" t="s">
        <v>83</v>
      </c>
      <c r="Y246" t="s">
        <v>142</v>
      </c>
      <c r="AC246" s="11" t="str">
        <f>IF(OR(INDEX(U246='ICD-codes-stroke'!$A$1:$A$20,)),"1",IF(OR(INDEX(U246='ICD-codes-stroke'!$A$22:$A$35,)),"2",IF(OR(INDEX(U246='ICD-codes-stroke'!$A$37:$A$64,)),"3","")))</f>
        <v>2</v>
      </c>
      <c r="AD246" s="1" t="str">
        <f>IF(COUNTIF(U246:AB246,"*"&amp;'ICD codes-diseases'!$A$15&amp;"*"),"YES",IF(COUNTIF(U246:AB246,"*"&amp;'ICD codes-diseases'!$A$16&amp;"*"),"YES",IF(COUNTIF(U246:AB246,"*"&amp;'ICD codes-diseases'!$A$17&amp;"*"),"YES",IF(COUNTIF(U246:AB246,"*"&amp;'ICD codes-diseases'!$A$18&amp;"*"),"YES",IF(COUNTIF(U246:AB246,"*"&amp;'ICD codes-diseases'!$A$19&amp;"*"),"YES",IF(COUNTIF(U246:AB246,"*"&amp;'ICD codes-diseases'!$A$20&amp;"*"),"YES",IF(COUNTIF(U246:AB246,"*"&amp;'ICD codes-diseases'!$A$21&amp;"*"),"YES",IF(COUNTIF(U246:AB246,"*"&amp;'ICD codes-diseases'!$A$22&amp;"*"),"YES",IF(COUNTIF(U246:AB246,"*"&amp;'ICD codes-diseases'!$A$23&amp;"*"),"YES",IF(COUNTIF(U246:AB246,"*"&amp;'ICD codes-diseases'!$A$24&amp;"*"),"YES",IF(COUNTIF(U246:AB246,"*"&amp;'ICD codes-diseases'!$A$25&amp;"*"),"YES",IF(COUNTIF(U246:AB246,"*"&amp;'ICD codes-diseases'!$A$26&amp;"*"),"YES",IF(COUNTIF(U246:AB246,"*"&amp;'ICD codes-diseases'!$A$27&amp;"*"),"YES",IF(COUNTIF(U246:AB246,"*"&amp;'ICD codes-diseases'!$A$28&amp;"*"),"YES",IF(COUNTIF(U246:AB246,"*"&amp;'ICD codes-diseases'!$A$29&amp;"*"),"YES",IF(COUNTIF(U246:AB246,"*"&amp;'ICD codes-diseases'!$A$30&amp;"*"),"YES","NO"))))))))))))))))</f>
        <v>NO</v>
      </c>
      <c r="AE246" s="1" t="str">
        <f>IF(COUNTIF(U246:AB246,"*"&amp;'ICD codes-diseases'!$A$92&amp;"*"),"YES","NO")</f>
        <v>YES</v>
      </c>
      <c r="AF246" s="10" t="str">
        <f>IF(COUNTIF(U246:AB246,"*"&amp;'ICD codes-diseases'!$A$34&amp;"*"),"YES",IF(COUNTIF(U246:AB246,"*"&amp;'ICD codes-diseases'!$A$35&amp;"*"),"YES",IF(COUNTIF(U246:AB246,"*"&amp;'ICD codes-diseases'!$A$36&amp;"*"),"YES",IF(COUNTIF(U246:AB246,"*"&amp;'ICD codes-diseases'!$A$37&amp;"*"),"YES",IF(COUNTIF(U246:AB246,"*"&amp;'ICD codes-diseases'!$A$38&amp;"*"),"YES",IF(COUNTIF(U246:AB246,"*"&amp;'ICD codes-diseases'!$A$39&amp;"*"),"YES","NO"))))))</f>
        <v>NO</v>
      </c>
      <c r="AG246" s="1" t="str">
        <f>IF(COUNTIF(U246:AB246,'ICD codes-diseases'!$A$113),"YES","NO")</f>
        <v>NO</v>
      </c>
      <c r="AH246" s="1" t="str">
        <f>IF(COUNTIF(U246:AB246,"*"&amp;'ICD codes-diseases'!$A$96&amp;"*"),"YES",IF(COUNTIF(U246:AB246,"*"&amp;'ICD codes-diseases'!$A$97&amp;"*"),"YES",IF(COUNTIF(U246:AB246,"*"&amp;'ICD codes-diseases'!$A$98&amp;"*"),"YES",IF(COUNTIF(U246:AB246,"*"&amp;'ICD codes-diseases'!$A$99&amp;"*"),"YES",IF(COUNTIF(U246:AB246,"*"&amp;'ICD codes-diseases'!$A$100&amp;"*"),"YES",IF(COUNTIF(U246:AB246,"*"&amp;'ICD codes-diseases'!$A$101&amp;"*"),"YES",IF(COUNTIF(U246:AB246,"*"&amp;'ICD codes-diseases'!$A$102&amp;"*"),"YES",IF(COUNTIF(U246:AB246,"*"&amp;'ICD codes-diseases'!$A$103&amp;"*"),"YES","NO"))))))))</f>
        <v>NO</v>
      </c>
      <c r="AI246" s="1" t="str">
        <f>IF(COUNTIF(U246:AB246,"*"&amp;'ICD codes-diseases'!$A$116&amp;"*"),"YES",IF(COUNTIF(U246:AB246,"*"&amp;'ICD codes-diseases'!$A$117&amp;"*"),"YES","NO"))</f>
        <v>NO</v>
      </c>
      <c r="AJ246" s="1" t="str">
        <f>IF(COUNTIF(U246:AB246,"*"&amp;'ICD codes-diseases'!$A$206&amp;"*"),"YES","NO")</f>
        <v>NO</v>
      </c>
      <c r="AK246" s="1" t="str">
        <f>IF(COUNTIF(U246:AB246,"*"&amp;'ICD codes-diseases'!$A$217&amp;"*"),"YES","NO")</f>
        <v>NO</v>
      </c>
      <c r="AL246" s="1" t="str">
        <f>IF(COUNTIF(U246:AB246,"*"&amp;'ICD codes-diseases'!$A$216&amp;"*"),"YES","NO")</f>
        <v>NO</v>
      </c>
      <c r="AM246" s="1" t="str">
        <f>IF(COUNTIF(U246:AB246,"*"&amp;'ICD codes-diseases'!$A$73&amp;"*"),"YES",IF(COUNTIF(U246:AB246,"*"&amp;'ICD codes-diseases'!$A$74&amp;"*"),"YES",IF(COUNTIF(U246:AB246,"*"&amp;'ICD codes-diseases'!$A$75&amp;"*"),"YES","NO")))</f>
        <v>YES</v>
      </c>
      <c r="AN246" s="1" t="str">
        <f>IF(COUNTIF(U246:AB246,"*"&amp;'ICD codes-diseases'!$A$76&amp;"*"),"YES",IF(COUNTIF(U246:AB246,"*"&amp;'ICD codes-diseases'!$A$77&amp;"*"),"YES",IF(COUNTIF(U246:AB246,"*"&amp;'ICD codes-diseases'!$A$78&amp;"*"),"YES","NO")))</f>
        <v>NO</v>
      </c>
      <c r="AO246" s="1" t="str">
        <f>IF(COUNTIF(U246:AB246,"*"&amp;'ICD codes-diseases'!$A$209&amp;"*"),"YES",IF(COUNTIF(U246:AB246,"*"&amp;'ICD codes-diseases'!$A$212&amp;"*"),"YES","NO"))</f>
        <v>NO</v>
      </c>
      <c r="AP246" s="1" t="str">
        <f>IF(COUNTIF(U246:AB246,"*"&amp;'ICD codes-diseases'!$A$47&amp;"*"),"YES",IF(COUNTIF(U246:AB246,"*"&amp;'ICD codes-diseases'!$A$48&amp;"*"),"YES",IF(COUNTIF(U246:AB246,"*"&amp;'ICD codes-diseases'!$A$49&amp;"*"),"YES",IF(COUNTIF(U246:AB246,"*"&amp;'ICD codes-diseases'!$A$50&amp;"*"),"YES",IF(COUNTIF(U246:AB246,"*"&amp;'ICD codes-diseases'!$A$52&amp;"*"),"YES",IF(COUNTIF(U246:AB246,"*"&amp;'ICD codes-diseases'!$A$53&amp;"*"),"YES",IF(COUNTIF(U246:AB246,"*"&amp;'ICD codes-diseases'!$A$54&amp;"*"),"YES",IF(COUNTIF(U246:AB246,"*"&amp;'ICD codes-diseases'!$A$55&amp;"*"),"YES",IF(COUNTIF(U246:AB246,"*"&amp;'ICD codes-diseases'!$A$56&amp;"*"),"YES",IF(COUNTIF(U246:AB246,"*"&amp;'ICD codes-diseases'!$A$57&amp;"*"),"YES",IF(COUNTIF(U246:AB246,"*"&amp;'ICD codes-diseases'!$A$58&amp;"*"),"YES",IF(COUNTIF(U246:AB246,"*"&amp;'ICD codes-diseases'!$A$60&amp;"*"),"YES",IF(COUNTIF(U246:AB246,"*"&amp;'ICD codes-diseases'!$A$61&amp;"*"),"YES","NO")))))))))))))</f>
        <v>NO</v>
      </c>
      <c r="AQ246" s="10" t="b">
        <f t="shared" si="37"/>
        <v>0</v>
      </c>
      <c r="AR246">
        <v>5</v>
      </c>
      <c r="AS246">
        <v>5</v>
      </c>
      <c r="AT246">
        <v>5</v>
      </c>
      <c r="AU246">
        <v>5</v>
      </c>
      <c r="AV246" t="b">
        <f t="shared" si="38"/>
        <v>1</v>
      </c>
      <c r="AW246">
        <v>2</v>
      </c>
      <c r="AZ246">
        <v>0</v>
      </c>
      <c r="BA246">
        <v>1</v>
      </c>
      <c r="BB246">
        <v>1</v>
      </c>
      <c r="BC246">
        <v>0</v>
      </c>
      <c r="BD246">
        <v>2</v>
      </c>
      <c r="BE246">
        <f t="shared" si="45"/>
        <v>3</v>
      </c>
      <c r="BF246" t="s">
        <v>38</v>
      </c>
      <c r="BG246" t="s">
        <v>38</v>
      </c>
      <c r="BH246">
        <f t="shared" si="46"/>
        <v>0</v>
      </c>
      <c r="BI246" t="s">
        <v>37</v>
      </c>
      <c r="BJ246" t="s">
        <v>37</v>
      </c>
      <c r="BK246" t="s">
        <v>37</v>
      </c>
      <c r="BL246" t="b">
        <v>0</v>
      </c>
      <c r="BM246" s="16">
        <v>0</v>
      </c>
      <c r="BN246" s="16">
        <v>0</v>
      </c>
      <c r="BO246" s="16">
        <v>0</v>
      </c>
      <c r="BP246" s="16">
        <v>3</v>
      </c>
      <c r="BQ246" s="16">
        <v>3</v>
      </c>
      <c r="BR246" s="16">
        <v>3</v>
      </c>
      <c r="BS246" s="16">
        <v>0</v>
      </c>
      <c r="BT246" s="16">
        <v>8</v>
      </c>
      <c r="BU246" s="16">
        <v>0</v>
      </c>
      <c r="BV246" s="16">
        <v>0</v>
      </c>
      <c r="BW246" s="16">
        <v>0</v>
      </c>
      <c r="BX246" s="16">
        <v>3</v>
      </c>
      <c r="BY246" s="16">
        <v>3</v>
      </c>
      <c r="BZ246" s="16">
        <v>4</v>
      </c>
      <c r="CA246" s="16">
        <v>3</v>
      </c>
      <c r="CB246" s="16">
        <v>8</v>
      </c>
      <c r="CC246" s="18">
        <v>0</v>
      </c>
      <c r="CD246" s="18">
        <v>0</v>
      </c>
      <c r="CE246" s="18">
        <v>0</v>
      </c>
      <c r="CF246" s="18">
        <v>3</v>
      </c>
      <c r="CG246" s="18">
        <v>3</v>
      </c>
      <c r="CH246" s="18">
        <v>4</v>
      </c>
      <c r="CI246" s="18">
        <v>3</v>
      </c>
      <c r="CJ246" s="18">
        <v>3</v>
      </c>
      <c r="CK246" s="18">
        <v>0</v>
      </c>
      <c r="CL246" s="18">
        <v>0</v>
      </c>
      <c r="CM246" s="18">
        <v>0</v>
      </c>
      <c r="CN246" s="18">
        <v>0</v>
      </c>
      <c r="CO246" s="18">
        <v>3</v>
      </c>
      <c r="CP246" s="18">
        <v>3</v>
      </c>
      <c r="CQ246" s="18">
        <v>3</v>
      </c>
      <c r="CR246" s="18">
        <v>8</v>
      </c>
      <c r="CS246">
        <f t="shared" si="39"/>
        <v>0</v>
      </c>
      <c r="CT246">
        <f t="shared" si="40"/>
        <v>2</v>
      </c>
      <c r="CU246">
        <f t="shared" si="41"/>
        <v>13</v>
      </c>
      <c r="CV246">
        <f t="shared" si="42"/>
        <v>15</v>
      </c>
      <c r="CW246">
        <v>0</v>
      </c>
      <c r="CX246">
        <v>0</v>
      </c>
      <c r="CY246">
        <v>4</v>
      </c>
      <c r="CZ246" t="b">
        <v>1</v>
      </c>
    </row>
    <row r="247" spans="1:104" x14ac:dyDescent="0.35">
      <c r="A247" s="10">
        <v>246</v>
      </c>
      <c r="B247" t="s">
        <v>436</v>
      </c>
      <c r="C247" s="1">
        <v>19544</v>
      </c>
      <c r="D247" s="9">
        <f t="shared" si="47"/>
        <v>66</v>
      </c>
      <c r="E247" s="9">
        <f t="shared" si="43"/>
        <v>3</v>
      </c>
      <c r="F247" s="1">
        <v>43855</v>
      </c>
      <c r="G247" s="3">
        <v>43886</v>
      </c>
      <c r="H247" s="12">
        <f t="shared" si="44"/>
        <v>1</v>
      </c>
      <c r="I247">
        <v>4</v>
      </c>
      <c r="J247">
        <v>0</v>
      </c>
      <c r="K247">
        <f t="shared" si="36"/>
        <v>6</v>
      </c>
      <c r="L247" t="b">
        <v>0</v>
      </c>
      <c r="M247" t="b">
        <v>0</v>
      </c>
      <c r="N247" t="b">
        <v>0</v>
      </c>
      <c r="O247" t="b">
        <v>0</v>
      </c>
      <c r="P247" t="b">
        <v>0</v>
      </c>
      <c r="Q247" t="b">
        <v>0</v>
      </c>
      <c r="R247" t="b">
        <v>0</v>
      </c>
      <c r="S247" t="b">
        <v>1</v>
      </c>
      <c r="T247" t="b">
        <v>0</v>
      </c>
      <c r="U247" t="s">
        <v>49</v>
      </c>
      <c r="V247" t="s">
        <v>43</v>
      </c>
      <c r="W247" t="s">
        <v>53</v>
      </c>
      <c r="X247" t="s">
        <v>79</v>
      </c>
      <c r="Y247" t="s">
        <v>48</v>
      </c>
      <c r="Z247" t="s">
        <v>77</v>
      </c>
      <c r="AA247" t="s">
        <v>85</v>
      </c>
      <c r="AC247" s="11" t="str">
        <f>IF(OR(INDEX(U247='ICD-codes-stroke'!$A$1:$A$20,)),"1",IF(OR(INDEX(U247='ICD-codes-stroke'!$A$22:$A$35,)),"2",IF(OR(INDEX(U247='ICD-codes-stroke'!$A$37:$A$64,)),"3","")))</f>
        <v>3</v>
      </c>
      <c r="AD247" s="1" t="str">
        <f>IF(COUNTIF(U247:AB247,"*"&amp;'ICD codes-diseases'!$A$15&amp;"*"),"YES",IF(COUNTIF(U247:AB247,"*"&amp;'ICD codes-diseases'!$A$16&amp;"*"),"YES",IF(COUNTIF(U247:AB247,"*"&amp;'ICD codes-diseases'!$A$17&amp;"*"),"YES",IF(COUNTIF(U247:AB247,"*"&amp;'ICD codes-diseases'!$A$18&amp;"*"),"YES",IF(COUNTIF(U247:AB247,"*"&amp;'ICD codes-diseases'!$A$19&amp;"*"),"YES",IF(COUNTIF(U247:AB247,"*"&amp;'ICD codes-diseases'!$A$20&amp;"*"),"YES",IF(COUNTIF(U247:AB247,"*"&amp;'ICD codes-diseases'!$A$21&amp;"*"),"YES",IF(COUNTIF(U247:AB247,"*"&amp;'ICD codes-diseases'!$A$22&amp;"*"),"YES",IF(COUNTIF(U247:AB247,"*"&amp;'ICD codes-diseases'!$A$23&amp;"*"),"YES",IF(COUNTIF(U247:AB247,"*"&amp;'ICD codes-diseases'!$A$24&amp;"*"),"YES",IF(COUNTIF(U247:AB247,"*"&amp;'ICD codes-diseases'!$A$25&amp;"*"),"YES",IF(COUNTIF(U247:AB247,"*"&amp;'ICD codes-diseases'!$A$26&amp;"*"),"YES",IF(COUNTIF(U247:AB247,"*"&amp;'ICD codes-diseases'!$A$27&amp;"*"),"YES",IF(COUNTIF(U247:AB247,"*"&amp;'ICD codes-diseases'!$A$28&amp;"*"),"YES",IF(COUNTIF(U247:AB247,"*"&amp;'ICD codes-diseases'!$A$29&amp;"*"),"YES",IF(COUNTIF(U247:AB247,"*"&amp;'ICD codes-diseases'!$A$30&amp;"*"),"YES","NO"))))))))))))))))</f>
        <v>YES</v>
      </c>
      <c r="AE247" s="1" t="str">
        <f>IF(COUNTIF(U247:AB247,"*"&amp;'ICD codes-diseases'!$A$92&amp;"*"),"YES","NO")</f>
        <v>YES</v>
      </c>
      <c r="AF247" s="10" t="str">
        <f>IF(COUNTIF(U247:AB247,"*"&amp;'ICD codes-diseases'!$A$34&amp;"*"),"YES",IF(COUNTIF(U247:AB247,"*"&amp;'ICD codes-diseases'!$A$35&amp;"*"),"YES",IF(COUNTIF(U247:AB247,"*"&amp;'ICD codes-diseases'!$A$36&amp;"*"),"YES",IF(COUNTIF(U247:AB247,"*"&amp;'ICD codes-diseases'!$A$37&amp;"*"),"YES",IF(COUNTIF(U247:AB247,"*"&amp;'ICD codes-diseases'!$A$38&amp;"*"),"YES",IF(COUNTIF(U247:AB247,"*"&amp;'ICD codes-diseases'!$A$39&amp;"*"),"YES","NO"))))))</f>
        <v>YES</v>
      </c>
      <c r="AG247" s="1" t="str">
        <f>IF(COUNTIF(U247:AB247,'ICD codes-diseases'!$A$113),"YES","NO")</f>
        <v>NO</v>
      </c>
      <c r="AH247" s="1" t="str">
        <f>IF(COUNTIF(U247:AB247,"*"&amp;'ICD codes-diseases'!$A$96&amp;"*"),"YES",IF(COUNTIF(U247:AB247,"*"&amp;'ICD codes-diseases'!$A$97&amp;"*"),"YES",IF(COUNTIF(U247:AB247,"*"&amp;'ICD codes-diseases'!$A$98&amp;"*"),"YES",IF(COUNTIF(U247:AB247,"*"&amp;'ICD codes-diseases'!$A$99&amp;"*"),"YES",IF(COUNTIF(U247:AB247,"*"&amp;'ICD codes-diseases'!$A$100&amp;"*"),"YES",IF(COUNTIF(U247:AB247,"*"&amp;'ICD codes-diseases'!$A$101&amp;"*"),"YES",IF(COUNTIF(U247:AB247,"*"&amp;'ICD codes-diseases'!$A$102&amp;"*"),"YES",IF(COUNTIF(U247:AB247,"*"&amp;'ICD codes-diseases'!$A$103&amp;"*"),"YES","NO"))))))))</f>
        <v>NO</v>
      </c>
      <c r="AI247" s="1" t="str">
        <f>IF(COUNTIF(U247:AB247,"*"&amp;'ICD codes-diseases'!$A$116&amp;"*"),"YES",IF(COUNTIF(U247:AB247,"*"&amp;'ICD codes-diseases'!$A$117&amp;"*"),"YES","NO"))</f>
        <v>NO</v>
      </c>
      <c r="AJ247" s="1" t="str">
        <f>IF(COUNTIF(U247:AB247,"*"&amp;'ICD codes-diseases'!$A$206&amp;"*"),"YES","NO")</f>
        <v>NO</v>
      </c>
      <c r="AK247" s="1" t="str">
        <f>IF(COUNTIF(U247:AB247,"*"&amp;'ICD codes-diseases'!$A$217&amp;"*"),"YES","NO")</f>
        <v>YES</v>
      </c>
      <c r="AL247" s="1" t="str">
        <f>IF(COUNTIF(U247:AB247,"*"&amp;'ICD codes-diseases'!$A$216&amp;"*"),"YES","NO")</f>
        <v>NO</v>
      </c>
      <c r="AM247" s="1" t="str">
        <f>IF(COUNTIF(U247:AB247,"*"&amp;'ICD codes-diseases'!$A$73&amp;"*"),"YES",IF(COUNTIF(U247:AB247,"*"&amp;'ICD codes-diseases'!$A$74&amp;"*"),"YES",IF(COUNTIF(U247:AB247,"*"&amp;'ICD codes-diseases'!$A$75&amp;"*"),"YES","NO")))</f>
        <v>YES</v>
      </c>
      <c r="AN247" s="1" t="str">
        <f>IF(COUNTIF(U247:AB247,"*"&amp;'ICD codes-diseases'!$A$76&amp;"*"),"YES",IF(COUNTIF(U247:AB247,"*"&amp;'ICD codes-diseases'!$A$77&amp;"*"),"YES",IF(COUNTIF(U247:AB247,"*"&amp;'ICD codes-diseases'!$A$78&amp;"*"),"YES","NO")))</f>
        <v>NO</v>
      </c>
      <c r="AO247" s="1" t="str">
        <f>IF(COUNTIF(U247:AB247,"*"&amp;'ICD codes-diseases'!$A$209&amp;"*"),"YES",IF(COUNTIF(U247:AB247,"*"&amp;'ICD codes-diseases'!$A$212&amp;"*"),"YES","NO"))</f>
        <v>YES</v>
      </c>
      <c r="AP247" s="1" t="str">
        <f>IF(COUNTIF(U247:AB247,"*"&amp;'ICD codes-diseases'!$A$47&amp;"*"),"YES",IF(COUNTIF(U247:AB247,"*"&amp;'ICD codes-diseases'!$A$48&amp;"*"),"YES",IF(COUNTIF(U247:AB247,"*"&amp;'ICD codes-diseases'!$A$49&amp;"*"),"YES",IF(COUNTIF(U247:AB247,"*"&amp;'ICD codes-diseases'!$A$50&amp;"*"),"YES",IF(COUNTIF(U247:AB247,"*"&amp;'ICD codes-diseases'!$A$52&amp;"*"),"YES",IF(COUNTIF(U247:AB247,"*"&amp;'ICD codes-diseases'!$A$53&amp;"*"),"YES",IF(COUNTIF(U247:AB247,"*"&amp;'ICD codes-diseases'!$A$54&amp;"*"),"YES",IF(COUNTIF(U247:AB247,"*"&amp;'ICD codes-diseases'!$A$55&amp;"*"),"YES",IF(COUNTIF(U247:AB247,"*"&amp;'ICD codes-diseases'!$A$56&amp;"*"),"YES",IF(COUNTIF(U247:AB247,"*"&amp;'ICD codes-diseases'!$A$57&amp;"*"),"YES",IF(COUNTIF(U247:AB247,"*"&amp;'ICD codes-diseases'!$A$58&amp;"*"),"YES",IF(COUNTIF(U247:AB247,"*"&amp;'ICD codes-diseases'!$A$60&amp;"*"),"YES",IF(COUNTIF(U247:AB247,"*"&amp;'ICD codes-diseases'!$A$61&amp;"*"),"YES","NO")))))))))))))</f>
        <v>NO</v>
      </c>
      <c r="AQ247" s="10" t="b">
        <f t="shared" si="37"/>
        <v>0</v>
      </c>
      <c r="AR247">
        <v>5</v>
      </c>
      <c r="AS247">
        <v>5</v>
      </c>
      <c r="AT247">
        <v>5</v>
      </c>
      <c r="AU247">
        <v>5</v>
      </c>
      <c r="AV247" t="b">
        <f t="shared" si="38"/>
        <v>1</v>
      </c>
      <c r="AW247">
        <v>1</v>
      </c>
      <c r="AX247">
        <v>104</v>
      </c>
      <c r="AY247">
        <v>80</v>
      </c>
      <c r="AZ247">
        <v>3</v>
      </c>
      <c r="BA247">
        <v>0</v>
      </c>
      <c r="BB247">
        <v>4</v>
      </c>
      <c r="BC247">
        <v>0</v>
      </c>
      <c r="BD247">
        <v>2</v>
      </c>
      <c r="BE247">
        <f t="shared" si="45"/>
        <v>2</v>
      </c>
      <c r="BF247" t="s">
        <v>37</v>
      </c>
      <c r="BG247" t="s">
        <v>38</v>
      </c>
      <c r="BH247">
        <f t="shared" si="46"/>
        <v>2</v>
      </c>
      <c r="BI247" t="s">
        <v>37</v>
      </c>
      <c r="BJ247" t="s">
        <v>38</v>
      </c>
      <c r="BK247" t="s">
        <v>37</v>
      </c>
      <c r="BL247" t="b">
        <v>1</v>
      </c>
      <c r="BM247" s="16">
        <v>4</v>
      </c>
      <c r="BN247" s="16">
        <v>4</v>
      </c>
      <c r="BO247" s="16">
        <v>4</v>
      </c>
      <c r="BP247" s="16">
        <v>4</v>
      </c>
      <c r="BQ247" s="16">
        <v>4</v>
      </c>
      <c r="BR247" s="16">
        <v>4</v>
      </c>
      <c r="BS247" s="16">
        <v>4</v>
      </c>
      <c r="BT247" s="16">
        <v>4</v>
      </c>
      <c r="BU247" s="16">
        <v>4</v>
      </c>
      <c r="BV247" s="16">
        <v>4</v>
      </c>
      <c r="BW247" s="16">
        <v>4</v>
      </c>
      <c r="BX247" s="16">
        <v>4</v>
      </c>
      <c r="BY247" s="16">
        <v>4</v>
      </c>
      <c r="BZ247" s="16">
        <v>4</v>
      </c>
      <c r="CA247" s="16">
        <v>4</v>
      </c>
      <c r="CB247" s="16">
        <v>4</v>
      </c>
      <c r="CC247" s="18">
        <v>4</v>
      </c>
      <c r="CD247" s="18">
        <v>4</v>
      </c>
      <c r="CE247" s="18">
        <v>4</v>
      </c>
      <c r="CF247" s="18">
        <v>4</v>
      </c>
      <c r="CG247" s="18">
        <v>4</v>
      </c>
      <c r="CH247" s="18">
        <v>4</v>
      </c>
      <c r="CI247" s="18">
        <v>4</v>
      </c>
      <c r="CJ247" s="18">
        <v>4</v>
      </c>
      <c r="CK247" s="18">
        <v>4</v>
      </c>
      <c r="CL247" s="18">
        <v>4</v>
      </c>
      <c r="CM247" s="18">
        <v>4</v>
      </c>
      <c r="CN247" s="18">
        <v>4</v>
      </c>
      <c r="CO247" s="18">
        <v>4</v>
      </c>
      <c r="CP247" s="18">
        <v>4</v>
      </c>
      <c r="CQ247" s="18">
        <v>4</v>
      </c>
      <c r="CR247" s="18">
        <v>4</v>
      </c>
      <c r="CS247">
        <f t="shared" si="39"/>
        <v>0</v>
      </c>
      <c r="CT247">
        <f t="shared" si="40"/>
        <v>32</v>
      </c>
      <c r="CU247">
        <f t="shared" si="41"/>
        <v>0</v>
      </c>
      <c r="CV247">
        <f t="shared" si="42"/>
        <v>32</v>
      </c>
      <c r="CW247">
        <v>2</v>
      </c>
      <c r="CX247">
        <v>2</v>
      </c>
      <c r="CY247">
        <v>4</v>
      </c>
      <c r="CZ247" t="b">
        <v>0</v>
      </c>
    </row>
    <row r="248" spans="1:104" x14ac:dyDescent="0.35">
      <c r="A248" s="10">
        <v>247</v>
      </c>
      <c r="B248" t="s">
        <v>435</v>
      </c>
      <c r="C248" s="1">
        <v>13717</v>
      </c>
      <c r="D248" s="9">
        <f t="shared" si="47"/>
        <v>82</v>
      </c>
      <c r="E248" s="9">
        <f t="shared" si="43"/>
        <v>4</v>
      </c>
      <c r="F248" s="1">
        <v>43833</v>
      </c>
      <c r="G248" s="3">
        <v>43886</v>
      </c>
      <c r="H248" s="12">
        <f t="shared" si="44"/>
        <v>1.7333333333333332</v>
      </c>
      <c r="I248">
        <v>3</v>
      </c>
      <c r="J248">
        <v>2</v>
      </c>
      <c r="K248">
        <f t="shared" si="36"/>
        <v>6</v>
      </c>
      <c r="L248" t="b">
        <v>0</v>
      </c>
      <c r="M248" t="b">
        <v>0</v>
      </c>
      <c r="N248" t="b">
        <v>0</v>
      </c>
      <c r="O248" t="b">
        <v>0</v>
      </c>
      <c r="P248" t="b">
        <v>0</v>
      </c>
      <c r="Q248" t="b">
        <v>0</v>
      </c>
      <c r="R248" t="b">
        <v>0</v>
      </c>
      <c r="S248" t="b">
        <v>1</v>
      </c>
      <c r="T248" t="b">
        <v>0</v>
      </c>
      <c r="U248" t="s">
        <v>84</v>
      </c>
      <c r="V248" t="s">
        <v>240</v>
      </c>
      <c r="W248" t="s">
        <v>79</v>
      </c>
      <c r="X248" t="s">
        <v>48</v>
      </c>
      <c r="Y248" t="s">
        <v>239</v>
      </c>
      <c r="AC248" s="11" t="str">
        <f>IF(OR(INDEX(U248='ICD-codes-stroke'!$A$1:$A$20,)),"1",IF(OR(INDEX(U248='ICD-codes-stroke'!$A$22:$A$35,)),"2",IF(OR(INDEX(U248='ICD-codes-stroke'!$A$37:$A$64,)),"3","")))</f>
        <v>2</v>
      </c>
      <c r="AD248" s="1" t="str">
        <f>IF(COUNTIF(U248:AB248,"*"&amp;'ICD codes-diseases'!$A$15&amp;"*"),"YES",IF(COUNTIF(U248:AB248,"*"&amp;'ICD codes-diseases'!$A$16&amp;"*"),"YES",IF(COUNTIF(U248:AB248,"*"&amp;'ICD codes-diseases'!$A$17&amp;"*"),"YES",IF(COUNTIF(U248:AB248,"*"&amp;'ICD codes-diseases'!$A$18&amp;"*"),"YES",IF(COUNTIF(U248:AB248,"*"&amp;'ICD codes-diseases'!$A$19&amp;"*"),"YES",IF(COUNTIF(U248:AB248,"*"&amp;'ICD codes-diseases'!$A$20&amp;"*"),"YES",IF(COUNTIF(U248:AB248,"*"&amp;'ICD codes-diseases'!$A$21&amp;"*"),"YES",IF(COUNTIF(U248:AB248,"*"&amp;'ICD codes-diseases'!$A$22&amp;"*"),"YES",IF(COUNTIF(U248:AB248,"*"&amp;'ICD codes-diseases'!$A$23&amp;"*"),"YES",IF(COUNTIF(U248:AB248,"*"&amp;'ICD codes-diseases'!$A$24&amp;"*"),"YES",IF(COUNTIF(U248:AB248,"*"&amp;'ICD codes-diseases'!$A$25&amp;"*"),"YES",IF(COUNTIF(U248:AB248,"*"&amp;'ICD codes-diseases'!$A$26&amp;"*"),"YES",IF(COUNTIF(U248:AB248,"*"&amp;'ICD codes-diseases'!$A$27&amp;"*"),"YES",IF(COUNTIF(U248:AB248,"*"&amp;'ICD codes-diseases'!$A$28&amp;"*"),"YES",IF(COUNTIF(U248:AB248,"*"&amp;'ICD codes-diseases'!$A$29&amp;"*"),"YES",IF(COUNTIF(U248:AB248,"*"&amp;'ICD codes-diseases'!$A$30&amp;"*"),"YES","NO"))))))))))))))))</f>
        <v>NO</v>
      </c>
      <c r="AE248" s="1" t="str">
        <f>IF(COUNTIF(U248:AB248,"*"&amp;'ICD codes-diseases'!$A$92&amp;"*"),"YES","NO")</f>
        <v>YES</v>
      </c>
      <c r="AF248" s="10" t="str">
        <f>IF(COUNTIF(U248:AB248,"*"&amp;'ICD codes-diseases'!$A$34&amp;"*"),"YES",IF(COUNTIF(U248:AB248,"*"&amp;'ICD codes-diseases'!$A$35&amp;"*"),"YES",IF(COUNTIF(U248:AB248,"*"&amp;'ICD codes-diseases'!$A$36&amp;"*"),"YES",IF(COUNTIF(U248:AB248,"*"&amp;'ICD codes-diseases'!$A$37&amp;"*"),"YES",IF(COUNTIF(U248:AB248,"*"&amp;'ICD codes-diseases'!$A$38&amp;"*"),"YES",IF(COUNTIF(U248:AB248,"*"&amp;'ICD codes-diseases'!$A$39&amp;"*"),"YES","NO"))))))</f>
        <v>NO</v>
      </c>
      <c r="AG248" s="1" t="str">
        <f>IF(COUNTIF(U248:AB248,'ICD codes-diseases'!$A$113),"YES","NO")</f>
        <v>NO</v>
      </c>
      <c r="AH248" s="1" t="str">
        <f>IF(COUNTIF(U248:AB248,"*"&amp;'ICD codes-diseases'!$A$96&amp;"*"),"YES",IF(COUNTIF(U248:AB248,"*"&amp;'ICD codes-diseases'!$A$97&amp;"*"),"YES",IF(COUNTIF(U248:AB248,"*"&amp;'ICD codes-diseases'!$A$98&amp;"*"),"YES",IF(COUNTIF(U248:AB248,"*"&amp;'ICD codes-diseases'!$A$99&amp;"*"),"YES",IF(COUNTIF(U248:AB248,"*"&amp;'ICD codes-diseases'!$A$100&amp;"*"),"YES",IF(COUNTIF(U248:AB248,"*"&amp;'ICD codes-diseases'!$A$101&amp;"*"),"YES",IF(COUNTIF(U248:AB248,"*"&amp;'ICD codes-diseases'!$A$102&amp;"*"),"YES",IF(COUNTIF(U248:AB248,"*"&amp;'ICD codes-diseases'!$A$103&amp;"*"),"YES","NO"))))))))</f>
        <v>NO</v>
      </c>
      <c r="AI248" s="1" t="str">
        <f>IF(COUNTIF(U248:AB248,"*"&amp;'ICD codes-diseases'!$A$116&amp;"*"),"YES",IF(COUNTIF(U248:AB248,"*"&amp;'ICD codes-diseases'!$A$117&amp;"*"),"YES","NO"))</f>
        <v>NO</v>
      </c>
      <c r="AJ248" s="1" t="str">
        <f>IF(COUNTIF(U248:AB248,"*"&amp;'ICD codes-diseases'!$A$206&amp;"*"),"YES","NO")</f>
        <v>NO</v>
      </c>
      <c r="AK248" s="1" t="str">
        <f>IF(COUNTIF(U248:AB248,"*"&amp;'ICD codes-diseases'!$A$217&amp;"*"),"YES","NO")</f>
        <v>NO</v>
      </c>
      <c r="AL248" s="1" t="str">
        <f>IF(COUNTIF(U248:AB248,"*"&amp;'ICD codes-diseases'!$A$216&amp;"*"),"YES","NO")</f>
        <v>NO</v>
      </c>
      <c r="AM248" s="1" t="str">
        <f>IF(COUNTIF(U248:AB248,"*"&amp;'ICD codes-diseases'!$A$73&amp;"*"),"YES",IF(COUNTIF(U248:AB248,"*"&amp;'ICD codes-diseases'!$A$74&amp;"*"),"YES",IF(COUNTIF(U248:AB248,"*"&amp;'ICD codes-diseases'!$A$75&amp;"*"),"YES","NO")))</f>
        <v>NO</v>
      </c>
      <c r="AN248" s="1" t="str">
        <f>IF(COUNTIF(U248:AB248,"*"&amp;'ICD codes-diseases'!$A$76&amp;"*"),"YES",IF(COUNTIF(U248:AB248,"*"&amp;'ICD codes-diseases'!$A$77&amp;"*"),"YES",IF(COUNTIF(U248:AB248,"*"&amp;'ICD codes-diseases'!$A$78&amp;"*"),"YES","NO")))</f>
        <v>NO</v>
      </c>
      <c r="AO248" s="1" t="str">
        <f>IF(COUNTIF(U248:AB248,"*"&amp;'ICD codes-diseases'!$A$209&amp;"*"),"YES",IF(COUNTIF(U248:AB248,"*"&amp;'ICD codes-diseases'!$A$212&amp;"*"),"YES","NO"))</f>
        <v>YES</v>
      </c>
      <c r="AP248" s="1" t="str">
        <f>IF(COUNTIF(U248:AB248,"*"&amp;'ICD codes-diseases'!$A$47&amp;"*"),"YES",IF(COUNTIF(U248:AB248,"*"&amp;'ICD codes-diseases'!$A$48&amp;"*"),"YES",IF(COUNTIF(U248:AB248,"*"&amp;'ICD codes-diseases'!$A$49&amp;"*"),"YES",IF(COUNTIF(U248:AB248,"*"&amp;'ICD codes-diseases'!$A$50&amp;"*"),"YES",IF(COUNTIF(U248:AB248,"*"&amp;'ICD codes-diseases'!$A$52&amp;"*"),"YES",IF(COUNTIF(U248:AB248,"*"&amp;'ICD codes-diseases'!$A$53&amp;"*"),"YES",IF(COUNTIF(U248:AB248,"*"&amp;'ICD codes-diseases'!$A$54&amp;"*"),"YES",IF(COUNTIF(U248:AB248,"*"&amp;'ICD codes-diseases'!$A$55&amp;"*"),"YES",IF(COUNTIF(U248:AB248,"*"&amp;'ICD codes-diseases'!$A$56&amp;"*"),"YES",IF(COUNTIF(U248:AB248,"*"&amp;'ICD codes-diseases'!$A$57&amp;"*"),"YES",IF(COUNTIF(U248:AB248,"*"&amp;'ICD codes-diseases'!$A$58&amp;"*"),"YES",IF(COUNTIF(U248:AB248,"*"&amp;'ICD codes-diseases'!$A$60&amp;"*"),"YES",IF(COUNTIF(U248:AB248,"*"&amp;'ICD codes-diseases'!$A$61&amp;"*"),"YES","NO")))))))))))))</f>
        <v>NO</v>
      </c>
      <c r="AQ248" s="10" t="b">
        <f t="shared" si="37"/>
        <v>0</v>
      </c>
      <c r="AR248">
        <v>5</v>
      </c>
      <c r="AS248">
        <v>5</v>
      </c>
      <c r="AT248">
        <v>5</v>
      </c>
      <c r="AU248">
        <v>5</v>
      </c>
      <c r="AV248" t="b">
        <f t="shared" si="38"/>
        <v>1</v>
      </c>
      <c r="AW248">
        <v>2</v>
      </c>
      <c r="AX248">
        <v>28</v>
      </c>
      <c r="AY248">
        <v>30</v>
      </c>
      <c r="AZ248">
        <v>3</v>
      </c>
      <c r="BA248">
        <v>1</v>
      </c>
      <c r="BB248">
        <v>5</v>
      </c>
      <c r="BC248">
        <v>0</v>
      </c>
      <c r="BD248">
        <v>2</v>
      </c>
      <c r="BE248">
        <f t="shared" si="45"/>
        <v>0</v>
      </c>
      <c r="BF248" t="s">
        <v>37</v>
      </c>
      <c r="BG248" t="s">
        <v>37</v>
      </c>
      <c r="BH248">
        <f t="shared" si="46"/>
        <v>0</v>
      </c>
      <c r="BI248" t="s">
        <v>37</v>
      </c>
      <c r="BJ248" t="s">
        <v>37</v>
      </c>
      <c r="BK248" t="s">
        <v>37</v>
      </c>
      <c r="BL248" t="b">
        <v>0</v>
      </c>
      <c r="BM248" s="16">
        <v>4</v>
      </c>
      <c r="BN248" s="16">
        <v>4</v>
      </c>
      <c r="BO248" s="16">
        <v>4</v>
      </c>
      <c r="BP248" s="16">
        <v>4</v>
      </c>
      <c r="BQ248" s="16">
        <v>4</v>
      </c>
      <c r="BR248" s="16">
        <v>4</v>
      </c>
      <c r="BS248" s="16">
        <v>4</v>
      </c>
      <c r="BT248" s="16">
        <v>4</v>
      </c>
      <c r="BU248" s="16">
        <v>4</v>
      </c>
      <c r="BV248" s="16">
        <v>4</v>
      </c>
      <c r="BW248" s="16">
        <v>4</v>
      </c>
      <c r="BX248" s="16">
        <v>4</v>
      </c>
      <c r="BY248" s="16">
        <v>4</v>
      </c>
      <c r="BZ248" s="16">
        <v>4</v>
      </c>
      <c r="CA248" s="16">
        <v>4</v>
      </c>
      <c r="CB248" s="16">
        <v>4</v>
      </c>
      <c r="CC248" s="18">
        <v>4</v>
      </c>
      <c r="CD248" s="18">
        <v>4</v>
      </c>
      <c r="CE248" s="18">
        <v>4</v>
      </c>
      <c r="CF248" s="18">
        <v>4</v>
      </c>
      <c r="CG248" s="18">
        <v>4</v>
      </c>
      <c r="CH248" s="18">
        <v>4</v>
      </c>
      <c r="CI248" s="18">
        <v>4</v>
      </c>
      <c r="CJ248" s="18">
        <v>4</v>
      </c>
      <c r="CK248" s="18">
        <v>4</v>
      </c>
      <c r="CL248" s="18">
        <v>4</v>
      </c>
      <c r="CM248" s="18">
        <v>4</v>
      </c>
      <c r="CN248" s="18">
        <v>4</v>
      </c>
      <c r="CO248" s="18">
        <v>4</v>
      </c>
      <c r="CP248" s="18">
        <v>4</v>
      </c>
      <c r="CQ248" s="18">
        <v>4</v>
      </c>
      <c r="CR248" s="18">
        <v>4</v>
      </c>
      <c r="CS248">
        <f t="shared" si="39"/>
        <v>0</v>
      </c>
      <c r="CT248">
        <f t="shared" si="40"/>
        <v>32</v>
      </c>
      <c r="CU248">
        <f t="shared" si="41"/>
        <v>0</v>
      </c>
      <c r="CV248">
        <f t="shared" si="42"/>
        <v>32</v>
      </c>
      <c r="CW248">
        <v>0</v>
      </c>
      <c r="CX248">
        <v>0</v>
      </c>
      <c r="CY248">
        <v>1</v>
      </c>
      <c r="CZ248" t="b">
        <v>1</v>
      </c>
    </row>
    <row r="249" spans="1:104" x14ac:dyDescent="0.35">
      <c r="A249" s="10">
        <v>248</v>
      </c>
      <c r="B249" t="s">
        <v>435</v>
      </c>
      <c r="C249" s="1">
        <v>20283</v>
      </c>
      <c r="D249" s="9">
        <f t="shared" si="47"/>
        <v>64</v>
      </c>
      <c r="E249" s="9">
        <f t="shared" si="43"/>
        <v>2</v>
      </c>
      <c r="F249" s="1">
        <v>43834</v>
      </c>
      <c r="G249" s="3">
        <v>43886</v>
      </c>
      <c r="H249" s="12">
        <f t="shared" si="44"/>
        <v>1.7</v>
      </c>
      <c r="I249">
        <v>3</v>
      </c>
      <c r="J249">
        <v>2</v>
      </c>
      <c r="K249">
        <f t="shared" si="36"/>
        <v>6</v>
      </c>
      <c r="L249" t="b">
        <v>0</v>
      </c>
      <c r="M249" t="b">
        <v>0</v>
      </c>
      <c r="N249" t="b">
        <v>0</v>
      </c>
      <c r="O249" t="b">
        <v>0</v>
      </c>
      <c r="P249" t="b">
        <v>0</v>
      </c>
      <c r="Q249" t="b">
        <v>0</v>
      </c>
      <c r="R249" t="b">
        <v>0</v>
      </c>
      <c r="S249" t="b">
        <v>1</v>
      </c>
      <c r="T249" t="b">
        <v>0</v>
      </c>
      <c r="U249" t="s">
        <v>84</v>
      </c>
      <c r="V249" t="s">
        <v>74</v>
      </c>
      <c r="W249" t="s">
        <v>48</v>
      </c>
      <c r="X249" t="s">
        <v>98</v>
      </c>
      <c r="Y249" t="s">
        <v>241</v>
      </c>
      <c r="AC249" s="11" t="str">
        <f>IF(OR(INDEX(U249='ICD-codes-stroke'!$A$1:$A$20,)),"1",IF(OR(INDEX(U249='ICD-codes-stroke'!$A$22:$A$35,)),"2",IF(OR(INDEX(U249='ICD-codes-stroke'!$A$37:$A$64,)),"3","")))</f>
        <v>2</v>
      </c>
      <c r="AD249" s="1" t="str">
        <f>IF(COUNTIF(U249:AB249,"*"&amp;'ICD codes-diseases'!$A$15&amp;"*"),"YES",IF(COUNTIF(U249:AB249,"*"&amp;'ICD codes-diseases'!$A$16&amp;"*"),"YES",IF(COUNTIF(U249:AB249,"*"&amp;'ICD codes-diseases'!$A$17&amp;"*"),"YES",IF(COUNTIF(U249:AB249,"*"&amp;'ICD codes-diseases'!$A$18&amp;"*"),"YES",IF(COUNTIF(U249:AB249,"*"&amp;'ICD codes-diseases'!$A$19&amp;"*"),"YES",IF(COUNTIF(U249:AB249,"*"&amp;'ICD codes-diseases'!$A$20&amp;"*"),"YES",IF(COUNTIF(U249:AB249,"*"&amp;'ICD codes-diseases'!$A$21&amp;"*"),"YES",IF(COUNTIF(U249:AB249,"*"&amp;'ICD codes-diseases'!$A$22&amp;"*"),"YES",IF(COUNTIF(U249:AB249,"*"&amp;'ICD codes-diseases'!$A$23&amp;"*"),"YES",IF(COUNTIF(U249:AB249,"*"&amp;'ICD codes-diseases'!$A$24&amp;"*"),"YES",IF(COUNTIF(U249:AB249,"*"&amp;'ICD codes-diseases'!$A$25&amp;"*"),"YES",IF(COUNTIF(U249:AB249,"*"&amp;'ICD codes-diseases'!$A$26&amp;"*"),"YES",IF(COUNTIF(U249:AB249,"*"&amp;'ICD codes-diseases'!$A$27&amp;"*"),"YES",IF(COUNTIF(U249:AB249,"*"&amp;'ICD codes-diseases'!$A$28&amp;"*"),"YES",IF(COUNTIF(U249:AB249,"*"&amp;'ICD codes-diseases'!$A$29&amp;"*"),"YES",IF(COUNTIF(U249:AB249,"*"&amp;'ICD codes-diseases'!$A$30&amp;"*"),"YES","NO"))))))))))))))))</f>
        <v>NO</v>
      </c>
      <c r="AE249" s="1" t="str">
        <f>IF(COUNTIF(U249:AB249,"*"&amp;'ICD codes-diseases'!$A$92&amp;"*"),"YES","NO")</f>
        <v>YES</v>
      </c>
      <c r="AF249" s="10" t="str">
        <f>IF(COUNTIF(U249:AB249,"*"&amp;'ICD codes-diseases'!$A$34&amp;"*"),"YES",IF(COUNTIF(U249:AB249,"*"&amp;'ICD codes-diseases'!$A$35&amp;"*"),"YES",IF(COUNTIF(U249:AB249,"*"&amp;'ICD codes-diseases'!$A$36&amp;"*"),"YES",IF(COUNTIF(U249:AB249,"*"&amp;'ICD codes-diseases'!$A$37&amp;"*"),"YES",IF(COUNTIF(U249:AB249,"*"&amp;'ICD codes-diseases'!$A$38&amp;"*"),"YES",IF(COUNTIF(U249:AB249,"*"&amp;'ICD codes-diseases'!$A$39&amp;"*"),"YES","NO"))))))</f>
        <v>NO</v>
      </c>
      <c r="AG249" s="1" t="str">
        <f>IF(COUNTIF(U249:AB249,'ICD codes-diseases'!$A$113),"YES","NO")</f>
        <v>NO</v>
      </c>
      <c r="AH249" s="1" t="str">
        <f>IF(COUNTIF(U249:AB249,"*"&amp;'ICD codes-diseases'!$A$96&amp;"*"),"YES",IF(COUNTIF(U249:AB249,"*"&amp;'ICD codes-diseases'!$A$97&amp;"*"),"YES",IF(COUNTIF(U249:AB249,"*"&amp;'ICD codes-diseases'!$A$98&amp;"*"),"YES",IF(COUNTIF(U249:AB249,"*"&amp;'ICD codes-diseases'!$A$99&amp;"*"),"YES",IF(COUNTIF(U249:AB249,"*"&amp;'ICD codes-diseases'!$A$100&amp;"*"),"YES",IF(COUNTIF(U249:AB249,"*"&amp;'ICD codes-diseases'!$A$101&amp;"*"),"YES",IF(COUNTIF(U249:AB249,"*"&amp;'ICD codes-diseases'!$A$102&amp;"*"),"YES",IF(COUNTIF(U249:AB249,"*"&amp;'ICD codes-diseases'!$A$103&amp;"*"),"YES","NO"))))))))</f>
        <v>NO</v>
      </c>
      <c r="AI249" s="1" t="str">
        <f>IF(COUNTIF(U249:AB249,"*"&amp;'ICD codes-diseases'!$A$116&amp;"*"),"YES",IF(COUNTIF(U249:AB249,"*"&amp;'ICD codes-diseases'!$A$117&amp;"*"),"YES","NO"))</f>
        <v>NO</v>
      </c>
      <c r="AJ249" s="1" t="str">
        <f>IF(COUNTIF(U249:AB249,"*"&amp;'ICD codes-diseases'!$A$206&amp;"*"),"YES","NO")</f>
        <v>NO</v>
      </c>
      <c r="AK249" s="1" t="str">
        <f>IF(COUNTIF(U249:AB249,"*"&amp;'ICD codes-diseases'!$A$217&amp;"*"),"YES","NO")</f>
        <v>NO</v>
      </c>
      <c r="AL249" s="1" t="str">
        <f>IF(COUNTIF(U249:AB249,"*"&amp;'ICD codes-diseases'!$A$216&amp;"*"),"YES","NO")</f>
        <v>NO</v>
      </c>
      <c r="AM249" s="1" t="str">
        <f>IF(COUNTIF(U249:AB249,"*"&amp;'ICD codes-diseases'!$A$73&amp;"*"),"YES",IF(COUNTIF(U249:AB249,"*"&amp;'ICD codes-diseases'!$A$74&amp;"*"),"YES",IF(COUNTIF(U249:AB249,"*"&amp;'ICD codes-diseases'!$A$75&amp;"*"),"YES","NO")))</f>
        <v>YES</v>
      </c>
      <c r="AN249" s="1" t="str">
        <f>IF(COUNTIF(U249:AB249,"*"&amp;'ICD codes-diseases'!$A$76&amp;"*"),"YES",IF(COUNTIF(U249:AB249,"*"&amp;'ICD codes-diseases'!$A$77&amp;"*"),"YES",IF(COUNTIF(U249:AB249,"*"&amp;'ICD codes-diseases'!$A$78&amp;"*"),"YES","NO")))</f>
        <v>NO</v>
      </c>
      <c r="AO249" s="1" t="str">
        <f>IF(COUNTIF(U249:AB249,"*"&amp;'ICD codes-diseases'!$A$209&amp;"*"),"YES",IF(COUNTIF(U249:AB249,"*"&amp;'ICD codes-diseases'!$A$212&amp;"*"),"YES","NO"))</f>
        <v>NO</v>
      </c>
      <c r="AP249" s="1" t="str">
        <f>IF(COUNTIF(U249:AB249,"*"&amp;'ICD codes-diseases'!$A$47&amp;"*"),"YES",IF(COUNTIF(U249:AB249,"*"&amp;'ICD codes-diseases'!$A$48&amp;"*"),"YES",IF(COUNTIF(U249:AB249,"*"&amp;'ICD codes-diseases'!$A$49&amp;"*"),"YES",IF(COUNTIF(U249:AB249,"*"&amp;'ICD codes-diseases'!$A$50&amp;"*"),"YES",IF(COUNTIF(U249:AB249,"*"&amp;'ICD codes-diseases'!$A$52&amp;"*"),"YES",IF(COUNTIF(U249:AB249,"*"&amp;'ICD codes-diseases'!$A$53&amp;"*"),"YES",IF(COUNTIF(U249:AB249,"*"&amp;'ICD codes-diseases'!$A$54&amp;"*"),"YES",IF(COUNTIF(U249:AB249,"*"&amp;'ICD codes-diseases'!$A$55&amp;"*"),"YES",IF(COUNTIF(U249:AB249,"*"&amp;'ICD codes-diseases'!$A$56&amp;"*"),"YES",IF(COUNTIF(U249:AB249,"*"&amp;'ICD codes-diseases'!$A$57&amp;"*"),"YES",IF(COUNTIF(U249:AB249,"*"&amp;'ICD codes-diseases'!$A$58&amp;"*"),"YES",IF(COUNTIF(U249:AB249,"*"&amp;'ICD codes-diseases'!$A$60&amp;"*"),"YES",IF(COUNTIF(U249:AB249,"*"&amp;'ICD codes-diseases'!$A$61&amp;"*"),"YES","NO")))))))))))))</f>
        <v>NO</v>
      </c>
      <c r="AQ249" s="10" t="b">
        <f t="shared" si="37"/>
        <v>0</v>
      </c>
      <c r="AR249">
        <v>5</v>
      </c>
      <c r="AS249">
        <v>5</v>
      </c>
      <c r="AT249">
        <v>5</v>
      </c>
      <c r="AU249">
        <v>5</v>
      </c>
      <c r="AV249" t="b">
        <f t="shared" si="38"/>
        <v>0</v>
      </c>
      <c r="AW249">
        <v>0</v>
      </c>
      <c r="AX249">
        <v>33</v>
      </c>
      <c r="AY249">
        <v>30</v>
      </c>
      <c r="AZ249">
        <v>2</v>
      </c>
      <c r="BA249">
        <v>1</v>
      </c>
      <c r="BB249">
        <v>4</v>
      </c>
      <c r="BC249">
        <v>0</v>
      </c>
      <c r="BD249">
        <v>1</v>
      </c>
      <c r="BE249">
        <f t="shared" si="45"/>
        <v>2</v>
      </c>
      <c r="BF249" t="s">
        <v>37</v>
      </c>
      <c r="BG249" t="s">
        <v>38</v>
      </c>
      <c r="BH249">
        <f t="shared" si="46"/>
        <v>2</v>
      </c>
      <c r="BI249" t="s">
        <v>37</v>
      </c>
      <c r="BJ249" t="s">
        <v>38</v>
      </c>
      <c r="BK249" t="s">
        <v>37</v>
      </c>
      <c r="BL249" t="b">
        <v>1</v>
      </c>
      <c r="BM249" s="16">
        <v>4</v>
      </c>
      <c r="BN249" s="16">
        <v>5</v>
      </c>
      <c r="BO249" s="16">
        <v>4</v>
      </c>
      <c r="BP249" s="16">
        <v>4</v>
      </c>
      <c r="BQ249" s="16">
        <v>4</v>
      </c>
      <c r="BR249" s="16">
        <v>4</v>
      </c>
      <c r="BS249" s="16">
        <v>4</v>
      </c>
      <c r="BT249" s="16">
        <v>4</v>
      </c>
      <c r="BU249" s="16">
        <v>7</v>
      </c>
      <c r="BV249" s="16">
        <v>4</v>
      </c>
      <c r="BW249" s="16">
        <v>7</v>
      </c>
      <c r="BX249" s="16">
        <v>4</v>
      </c>
      <c r="BY249" s="16">
        <v>4</v>
      </c>
      <c r="BZ249" s="16">
        <v>4</v>
      </c>
      <c r="CA249" s="16">
        <v>4</v>
      </c>
      <c r="CB249" s="16">
        <v>4</v>
      </c>
      <c r="CC249" s="18">
        <v>7</v>
      </c>
      <c r="CD249" s="18">
        <v>7</v>
      </c>
      <c r="CE249" s="18">
        <v>7</v>
      </c>
      <c r="CF249" s="18">
        <v>4</v>
      </c>
      <c r="CG249" s="18">
        <v>5</v>
      </c>
      <c r="CH249" s="18">
        <v>4</v>
      </c>
      <c r="CI249" s="18">
        <v>4</v>
      </c>
      <c r="CJ249" s="18">
        <v>4</v>
      </c>
      <c r="CK249" s="18">
        <v>7</v>
      </c>
      <c r="CL249" s="18">
        <v>4</v>
      </c>
      <c r="CM249" s="18">
        <v>7</v>
      </c>
      <c r="CN249" s="18">
        <v>7</v>
      </c>
      <c r="CO249" s="18">
        <v>4</v>
      </c>
      <c r="CP249" s="18">
        <v>4</v>
      </c>
      <c r="CQ249" s="18">
        <v>4</v>
      </c>
      <c r="CR249" s="18">
        <v>5</v>
      </c>
      <c r="CS249">
        <f t="shared" si="39"/>
        <v>0</v>
      </c>
      <c r="CT249">
        <f t="shared" si="40"/>
        <v>24</v>
      </c>
      <c r="CU249">
        <f t="shared" si="41"/>
        <v>0</v>
      </c>
      <c r="CV249">
        <f t="shared" si="42"/>
        <v>24</v>
      </c>
      <c r="CW249">
        <v>1</v>
      </c>
      <c r="CX249">
        <v>0</v>
      </c>
      <c r="CY249">
        <v>2</v>
      </c>
      <c r="CZ249" t="b">
        <v>1</v>
      </c>
    </row>
    <row r="250" spans="1:104" x14ac:dyDescent="0.35">
      <c r="A250" s="10">
        <v>249</v>
      </c>
      <c r="B250" t="s">
        <v>435</v>
      </c>
      <c r="C250" s="1">
        <v>27489</v>
      </c>
      <c r="D250" s="9">
        <f t="shared" si="47"/>
        <v>44</v>
      </c>
      <c r="E250" s="9">
        <f t="shared" si="43"/>
        <v>1</v>
      </c>
      <c r="F250" s="1">
        <v>43772</v>
      </c>
      <c r="G250" s="3">
        <v>43886</v>
      </c>
      <c r="H250" s="12">
        <f t="shared" si="44"/>
        <v>3.7333333333333334</v>
      </c>
      <c r="I250">
        <v>5</v>
      </c>
      <c r="J250">
        <v>0</v>
      </c>
      <c r="K250">
        <f t="shared" si="36"/>
        <v>2</v>
      </c>
      <c r="L250" t="b">
        <v>0</v>
      </c>
      <c r="M250" t="b">
        <v>1</v>
      </c>
      <c r="N250" t="b">
        <v>0</v>
      </c>
      <c r="O250" t="b">
        <v>0</v>
      </c>
      <c r="P250" t="b">
        <v>0</v>
      </c>
      <c r="Q250" t="b">
        <v>0</v>
      </c>
      <c r="R250" t="b">
        <v>0</v>
      </c>
      <c r="S250" t="b">
        <v>0</v>
      </c>
      <c r="T250" t="b">
        <v>0</v>
      </c>
      <c r="U250" t="s">
        <v>49</v>
      </c>
      <c r="V250" t="s">
        <v>74</v>
      </c>
      <c r="W250" t="s">
        <v>242</v>
      </c>
      <c r="X250" t="s">
        <v>48</v>
      </c>
      <c r="Y250" t="s">
        <v>81</v>
      </c>
      <c r="Z250" t="s">
        <v>85</v>
      </c>
      <c r="AC250" s="11" t="str">
        <f>IF(OR(INDEX(U250='ICD-codes-stroke'!$A$1:$A$20,)),"1",IF(OR(INDEX(U250='ICD-codes-stroke'!$A$22:$A$35,)),"2",IF(OR(INDEX(U250='ICD-codes-stroke'!$A$37:$A$64,)),"3","")))</f>
        <v>3</v>
      </c>
      <c r="AD250" s="1" t="str">
        <f>IF(COUNTIF(U250:AB250,"*"&amp;'ICD codes-diseases'!$A$15&amp;"*"),"YES",IF(COUNTIF(U250:AB250,"*"&amp;'ICD codes-diseases'!$A$16&amp;"*"),"YES",IF(COUNTIF(U250:AB250,"*"&amp;'ICD codes-diseases'!$A$17&amp;"*"),"YES",IF(COUNTIF(U250:AB250,"*"&amp;'ICD codes-diseases'!$A$18&amp;"*"),"YES",IF(COUNTIF(U250:AB250,"*"&amp;'ICD codes-diseases'!$A$19&amp;"*"),"YES",IF(COUNTIF(U250:AB250,"*"&amp;'ICD codes-diseases'!$A$20&amp;"*"),"YES",IF(COUNTIF(U250:AB250,"*"&amp;'ICD codes-diseases'!$A$21&amp;"*"),"YES",IF(COUNTIF(U250:AB250,"*"&amp;'ICD codes-diseases'!$A$22&amp;"*"),"YES",IF(COUNTIF(U250:AB250,"*"&amp;'ICD codes-diseases'!$A$23&amp;"*"),"YES",IF(COUNTIF(U250:AB250,"*"&amp;'ICD codes-diseases'!$A$24&amp;"*"),"YES",IF(COUNTIF(U250:AB250,"*"&amp;'ICD codes-diseases'!$A$25&amp;"*"),"YES",IF(COUNTIF(U250:AB250,"*"&amp;'ICD codes-diseases'!$A$26&amp;"*"),"YES",IF(COUNTIF(U250:AB250,"*"&amp;'ICD codes-diseases'!$A$27&amp;"*"),"YES",IF(COUNTIF(U250:AB250,"*"&amp;'ICD codes-diseases'!$A$28&amp;"*"),"YES",IF(COUNTIF(U250:AB250,"*"&amp;'ICD codes-diseases'!$A$29&amp;"*"),"YES",IF(COUNTIF(U250:AB250,"*"&amp;'ICD codes-diseases'!$A$30&amp;"*"),"YES","NO"))))))))))))))))</f>
        <v>YES</v>
      </c>
      <c r="AE250" s="1" t="str">
        <f>IF(COUNTIF(U250:AB250,"*"&amp;'ICD codes-diseases'!$A$92&amp;"*"),"YES","NO")</f>
        <v>YES</v>
      </c>
      <c r="AF250" s="10" t="str">
        <f>IF(COUNTIF(U250:AB250,"*"&amp;'ICD codes-diseases'!$A$34&amp;"*"),"YES",IF(COUNTIF(U250:AB250,"*"&amp;'ICD codes-diseases'!$A$35&amp;"*"),"YES",IF(COUNTIF(U250:AB250,"*"&amp;'ICD codes-diseases'!$A$36&amp;"*"),"YES",IF(COUNTIF(U250:AB250,"*"&amp;'ICD codes-diseases'!$A$37&amp;"*"),"YES",IF(COUNTIF(U250:AB250,"*"&amp;'ICD codes-diseases'!$A$38&amp;"*"),"YES",IF(COUNTIF(U250:AB250,"*"&amp;'ICD codes-diseases'!$A$39&amp;"*"),"YES","NO"))))))</f>
        <v>YES</v>
      </c>
      <c r="AG250" s="1" t="str">
        <f>IF(COUNTIF(U250:AB250,'ICD codes-diseases'!$A$113),"YES","NO")</f>
        <v>NO</v>
      </c>
      <c r="AH250" s="1" t="str">
        <f>IF(COUNTIF(U250:AB250,"*"&amp;'ICD codes-diseases'!$A$96&amp;"*"),"YES",IF(COUNTIF(U250:AB250,"*"&amp;'ICD codes-diseases'!$A$97&amp;"*"),"YES",IF(COUNTIF(U250:AB250,"*"&amp;'ICD codes-diseases'!$A$98&amp;"*"),"YES",IF(COUNTIF(U250:AB250,"*"&amp;'ICD codes-diseases'!$A$99&amp;"*"),"YES",IF(COUNTIF(U250:AB250,"*"&amp;'ICD codes-diseases'!$A$100&amp;"*"),"YES",IF(COUNTIF(U250:AB250,"*"&amp;'ICD codes-diseases'!$A$101&amp;"*"),"YES",IF(COUNTIF(U250:AB250,"*"&amp;'ICD codes-diseases'!$A$102&amp;"*"),"YES",IF(COUNTIF(U250:AB250,"*"&amp;'ICD codes-diseases'!$A$103&amp;"*"),"YES","NO"))))))))</f>
        <v>NO</v>
      </c>
      <c r="AI250" s="1" t="str">
        <f>IF(COUNTIF(U250:AB250,"*"&amp;'ICD codes-diseases'!$A$116&amp;"*"),"YES",IF(COUNTIF(U250:AB250,"*"&amp;'ICD codes-diseases'!$A$117&amp;"*"),"YES","NO"))</f>
        <v>NO</v>
      </c>
      <c r="AJ250" s="1" t="str">
        <f>IF(COUNTIF(U250:AB250,"*"&amp;'ICD codes-diseases'!$A$206&amp;"*"),"YES","NO")</f>
        <v>NO</v>
      </c>
      <c r="AK250" s="1" t="str">
        <f>IF(COUNTIF(U250:AB250,"*"&amp;'ICD codes-diseases'!$A$217&amp;"*"),"YES","NO")</f>
        <v>NO</v>
      </c>
      <c r="AL250" s="1" t="str">
        <f>IF(COUNTIF(U250:AB250,"*"&amp;'ICD codes-diseases'!$A$216&amp;"*"),"YES","NO")</f>
        <v>NO</v>
      </c>
      <c r="AM250" s="1" t="str">
        <f>IF(COUNTIF(U250:AB250,"*"&amp;'ICD codes-diseases'!$A$73&amp;"*"),"YES",IF(COUNTIF(U250:AB250,"*"&amp;'ICD codes-diseases'!$A$74&amp;"*"),"YES",IF(COUNTIF(U250:AB250,"*"&amp;'ICD codes-diseases'!$A$75&amp;"*"),"YES","NO")))</f>
        <v>YES</v>
      </c>
      <c r="AN250" s="1" t="str">
        <f>IF(COUNTIF(U250:AB250,"*"&amp;'ICD codes-diseases'!$A$76&amp;"*"),"YES",IF(COUNTIF(U250:AB250,"*"&amp;'ICD codes-diseases'!$A$77&amp;"*"),"YES",IF(COUNTIF(U250:AB250,"*"&amp;'ICD codes-diseases'!$A$78&amp;"*"),"YES","NO")))</f>
        <v>NO</v>
      </c>
      <c r="AO250" s="1" t="str">
        <f>IF(COUNTIF(U250:AB250,"*"&amp;'ICD codes-diseases'!$A$209&amp;"*"),"YES",IF(COUNTIF(U250:AB250,"*"&amp;'ICD codes-diseases'!$A$212&amp;"*"),"YES","NO"))</f>
        <v>NO</v>
      </c>
      <c r="AP250" s="1" t="str">
        <f>IF(COUNTIF(U250:AB250,"*"&amp;'ICD codes-diseases'!$A$47&amp;"*"),"YES",IF(COUNTIF(U250:AB250,"*"&amp;'ICD codes-diseases'!$A$48&amp;"*"),"YES",IF(COUNTIF(U250:AB250,"*"&amp;'ICD codes-diseases'!$A$49&amp;"*"),"YES",IF(COUNTIF(U250:AB250,"*"&amp;'ICD codes-diseases'!$A$50&amp;"*"),"YES",IF(COUNTIF(U250:AB250,"*"&amp;'ICD codes-diseases'!$A$52&amp;"*"),"YES",IF(COUNTIF(U250:AB250,"*"&amp;'ICD codes-diseases'!$A$53&amp;"*"),"YES",IF(COUNTIF(U250:AB250,"*"&amp;'ICD codes-diseases'!$A$54&amp;"*"),"YES",IF(COUNTIF(U250:AB250,"*"&amp;'ICD codes-diseases'!$A$55&amp;"*"),"YES",IF(COUNTIF(U250:AB250,"*"&amp;'ICD codes-diseases'!$A$56&amp;"*"),"YES",IF(COUNTIF(U250:AB250,"*"&amp;'ICD codes-diseases'!$A$57&amp;"*"),"YES",IF(COUNTIF(U250:AB250,"*"&amp;'ICD codes-diseases'!$A$58&amp;"*"),"YES",IF(COUNTIF(U250:AB250,"*"&amp;'ICD codes-diseases'!$A$60&amp;"*"),"YES",IF(COUNTIF(U250:AB250,"*"&amp;'ICD codes-diseases'!$A$61&amp;"*"),"YES","NO")))))))))))))</f>
        <v>NO</v>
      </c>
      <c r="AQ250" s="10" t="b">
        <f t="shared" si="37"/>
        <v>0</v>
      </c>
      <c r="AR250">
        <v>5</v>
      </c>
      <c r="AS250">
        <v>5</v>
      </c>
      <c r="AT250">
        <v>5</v>
      </c>
      <c r="AU250">
        <v>5</v>
      </c>
      <c r="AV250" t="b">
        <f t="shared" si="38"/>
        <v>1</v>
      </c>
      <c r="AW250">
        <v>2</v>
      </c>
      <c r="AX250">
        <v>83</v>
      </c>
      <c r="AY250">
        <v>60</v>
      </c>
      <c r="AZ250">
        <v>1</v>
      </c>
      <c r="BA250">
        <v>3</v>
      </c>
      <c r="BB250">
        <v>4</v>
      </c>
      <c r="BC250">
        <v>0</v>
      </c>
      <c r="BD250">
        <v>1</v>
      </c>
      <c r="BE250">
        <f t="shared" si="45"/>
        <v>3</v>
      </c>
      <c r="BF250" t="s">
        <v>38</v>
      </c>
      <c r="BG250" t="s">
        <v>38</v>
      </c>
      <c r="BH250">
        <f t="shared" si="46"/>
        <v>3</v>
      </c>
      <c r="BI250" t="s">
        <v>38</v>
      </c>
      <c r="BJ250" t="s">
        <v>38</v>
      </c>
      <c r="BK250" t="s">
        <v>37</v>
      </c>
      <c r="BL250" t="b">
        <v>0</v>
      </c>
      <c r="BM250" s="16">
        <v>7</v>
      </c>
      <c r="BN250" s="16">
        <v>4</v>
      </c>
      <c r="BO250" s="16">
        <v>7</v>
      </c>
      <c r="BP250" s="16">
        <v>7</v>
      </c>
      <c r="BQ250" s="16">
        <v>7</v>
      </c>
      <c r="BR250" s="16">
        <v>4</v>
      </c>
      <c r="BS250" s="16">
        <v>7</v>
      </c>
      <c r="BT250" s="16">
        <v>4</v>
      </c>
      <c r="BU250" s="16">
        <v>7</v>
      </c>
      <c r="BV250" s="16">
        <v>4</v>
      </c>
      <c r="BW250" s="16">
        <v>7</v>
      </c>
      <c r="BX250" s="16">
        <v>7</v>
      </c>
      <c r="BY250" s="16">
        <v>7</v>
      </c>
      <c r="BZ250" s="16">
        <v>4</v>
      </c>
      <c r="CA250" s="16">
        <v>7</v>
      </c>
      <c r="CB250" s="16">
        <v>4</v>
      </c>
      <c r="CC250" s="18">
        <v>4</v>
      </c>
      <c r="CD250" s="18">
        <v>7</v>
      </c>
      <c r="CE250" s="18">
        <v>7</v>
      </c>
      <c r="CF250" s="18">
        <v>7</v>
      </c>
      <c r="CG250" s="18">
        <v>4</v>
      </c>
      <c r="CH250" s="18">
        <v>5</v>
      </c>
      <c r="CI250" s="18">
        <v>4</v>
      </c>
      <c r="CJ250" s="18">
        <v>4</v>
      </c>
      <c r="CK250" s="18">
        <v>4</v>
      </c>
      <c r="CL250" s="18">
        <v>7</v>
      </c>
      <c r="CM250" s="18">
        <v>7</v>
      </c>
      <c r="CN250" s="18">
        <v>7</v>
      </c>
      <c r="CO250" s="18">
        <v>4</v>
      </c>
      <c r="CP250" s="18">
        <v>4</v>
      </c>
      <c r="CQ250" s="18">
        <v>1</v>
      </c>
      <c r="CR250" s="18">
        <v>4</v>
      </c>
      <c r="CS250">
        <f t="shared" si="39"/>
        <v>1</v>
      </c>
      <c r="CT250">
        <f t="shared" si="40"/>
        <v>15</v>
      </c>
      <c r="CU250">
        <f t="shared" si="41"/>
        <v>0</v>
      </c>
      <c r="CV250">
        <f t="shared" si="42"/>
        <v>16</v>
      </c>
      <c r="CW250">
        <v>0</v>
      </c>
      <c r="CX250">
        <v>0</v>
      </c>
      <c r="CY250">
        <v>4</v>
      </c>
      <c r="CZ250" t="b">
        <v>1</v>
      </c>
    </row>
    <row r="251" spans="1:104" x14ac:dyDescent="0.35">
      <c r="A251" s="10">
        <v>250</v>
      </c>
      <c r="B251" t="s">
        <v>436</v>
      </c>
      <c r="C251" s="1">
        <v>26586</v>
      </c>
      <c r="D251" s="9">
        <f t="shared" si="47"/>
        <v>47</v>
      </c>
      <c r="E251" s="9">
        <f t="shared" si="43"/>
        <v>1</v>
      </c>
      <c r="F251" s="1">
        <v>43833</v>
      </c>
      <c r="G251" s="3">
        <v>43887</v>
      </c>
      <c r="H251" s="12">
        <f t="shared" si="44"/>
        <v>1.7666666666666666</v>
      </c>
      <c r="I251">
        <v>2</v>
      </c>
      <c r="J251">
        <v>2</v>
      </c>
      <c r="K251">
        <f t="shared" si="36"/>
        <v>1</v>
      </c>
      <c r="L251" t="b">
        <v>1</v>
      </c>
      <c r="M251" t="b">
        <v>0</v>
      </c>
      <c r="N251" t="b">
        <v>0</v>
      </c>
      <c r="O251" t="b">
        <v>0</v>
      </c>
      <c r="P251" t="b">
        <v>0</v>
      </c>
      <c r="Q251" t="b">
        <v>0</v>
      </c>
      <c r="R251" t="b">
        <v>0</v>
      </c>
      <c r="S251" t="b">
        <v>0</v>
      </c>
      <c r="T251" t="b">
        <v>0</v>
      </c>
      <c r="U251" t="s">
        <v>82</v>
      </c>
      <c r="V251" t="s">
        <v>74</v>
      </c>
      <c r="W251" t="s">
        <v>48</v>
      </c>
      <c r="X251" t="s">
        <v>212</v>
      </c>
      <c r="Y251" t="s">
        <v>85</v>
      </c>
      <c r="AC251" s="11" t="str">
        <f>IF(OR(INDEX(U251='ICD-codes-stroke'!$A$1:$A$20,)),"1",IF(OR(INDEX(U251='ICD-codes-stroke'!$A$22:$A$35,)),"2",IF(OR(INDEX(U251='ICD-codes-stroke'!$A$37:$A$64,)),"3","")))</f>
        <v>3</v>
      </c>
      <c r="AD251" s="1" t="str">
        <f>IF(COUNTIF(U251:AB251,"*"&amp;'ICD codes-diseases'!$A$15&amp;"*"),"YES",IF(COUNTIF(U251:AB251,"*"&amp;'ICD codes-diseases'!$A$16&amp;"*"),"YES",IF(COUNTIF(U251:AB251,"*"&amp;'ICD codes-diseases'!$A$17&amp;"*"),"YES",IF(COUNTIF(U251:AB251,"*"&amp;'ICD codes-diseases'!$A$18&amp;"*"),"YES",IF(COUNTIF(U251:AB251,"*"&amp;'ICD codes-diseases'!$A$19&amp;"*"),"YES",IF(COUNTIF(U251:AB251,"*"&amp;'ICD codes-diseases'!$A$20&amp;"*"),"YES",IF(COUNTIF(U251:AB251,"*"&amp;'ICD codes-diseases'!$A$21&amp;"*"),"YES",IF(COUNTIF(U251:AB251,"*"&amp;'ICD codes-diseases'!$A$22&amp;"*"),"YES",IF(COUNTIF(U251:AB251,"*"&amp;'ICD codes-diseases'!$A$23&amp;"*"),"YES",IF(COUNTIF(U251:AB251,"*"&amp;'ICD codes-diseases'!$A$24&amp;"*"),"YES",IF(COUNTIF(U251:AB251,"*"&amp;'ICD codes-diseases'!$A$25&amp;"*"),"YES",IF(COUNTIF(U251:AB251,"*"&amp;'ICD codes-diseases'!$A$26&amp;"*"),"YES",IF(COUNTIF(U251:AB251,"*"&amp;'ICD codes-diseases'!$A$27&amp;"*"),"YES",IF(COUNTIF(U251:AB251,"*"&amp;'ICD codes-diseases'!$A$28&amp;"*"),"YES",IF(COUNTIF(U251:AB251,"*"&amp;'ICD codes-diseases'!$A$29&amp;"*"),"YES",IF(COUNTIF(U251:AB251,"*"&amp;'ICD codes-diseases'!$A$30&amp;"*"),"YES","NO"))))))))))))))))</f>
        <v>YES</v>
      </c>
      <c r="AE251" s="1" t="str">
        <f>IF(COUNTIF(U251:AB251,"*"&amp;'ICD codes-diseases'!$A$92&amp;"*"),"YES","NO")</f>
        <v>YES</v>
      </c>
      <c r="AF251" s="10" t="str">
        <f>IF(COUNTIF(U251:AB251,"*"&amp;'ICD codes-diseases'!$A$34&amp;"*"),"YES",IF(COUNTIF(U251:AB251,"*"&amp;'ICD codes-diseases'!$A$35&amp;"*"),"YES",IF(COUNTIF(U251:AB251,"*"&amp;'ICD codes-diseases'!$A$36&amp;"*"),"YES",IF(COUNTIF(U251:AB251,"*"&amp;'ICD codes-diseases'!$A$37&amp;"*"),"YES",IF(COUNTIF(U251:AB251,"*"&amp;'ICD codes-diseases'!$A$38&amp;"*"),"YES",IF(COUNTIF(U251:AB251,"*"&amp;'ICD codes-diseases'!$A$39&amp;"*"),"YES","NO"))))))</f>
        <v>YES</v>
      </c>
      <c r="AG251" s="1" t="str">
        <f>IF(COUNTIF(U251:AB251,'ICD codes-diseases'!$A$113),"YES","NO")</f>
        <v>NO</v>
      </c>
      <c r="AH251" s="1" t="str">
        <f>IF(COUNTIF(U251:AB251,"*"&amp;'ICD codes-diseases'!$A$96&amp;"*"),"YES",IF(COUNTIF(U251:AB251,"*"&amp;'ICD codes-diseases'!$A$97&amp;"*"),"YES",IF(COUNTIF(U251:AB251,"*"&amp;'ICD codes-diseases'!$A$98&amp;"*"),"YES",IF(COUNTIF(U251:AB251,"*"&amp;'ICD codes-diseases'!$A$99&amp;"*"),"YES",IF(COUNTIF(U251:AB251,"*"&amp;'ICD codes-diseases'!$A$100&amp;"*"),"YES",IF(COUNTIF(U251:AB251,"*"&amp;'ICD codes-diseases'!$A$101&amp;"*"),"YES",IF(COUNTIF(U251:AB251,"*"&amp;'ICD codes-diseases'!$A$102&amp;"*"),"YES",IF(COUNTIF(U251:AB251,"*"&amp;'ICD codes-diseases'!$A$103&amp;"*"),"YES","NO"))))))))</f>
        <v>NO</v>
      </c>
      <c r="AI251" s="1" t="str">
        <f>IF(COUNTIF(U251:AB251,"*"&amp;'ICD codes-diseases'!$A$116&amp;"*"),"YES",IF(COUNTIF(U251:AB251,"*"&amp;'ICD codes-diseases'!$A$117&amp;"*"),"YES","NO"))</f>
        <v>NO</v>
      </c>
      <c r="AJ251" s="1" t="str">
        <f>IF(COUNTIF(U251:AB251,"*"&amp;'ICD codes-diseases'!$A$206&amp;"*"),"YES","NO")</f>
        <v>NO</v>
      </c>
      <c r="AK251" s="1" t="str">
        <f>IF(COUNTIF(U251:AB251,"*"&amp;'ICD codes-diseases'!$A$217&amp;"*"),"YES","NO")</f>
        <v>NO</v>
      </c>
      <c r="AL251" s="1" t="str">
        <f>IF(COUNTIF(U251:AB251,"*"&amp;'ICD codes-diseases'!$A$216&amp;"*"),"YES","NO")</f>
        <v>NO</v>
      </c>
      <c r="AM251" s="1" t="str">
        <f>IF(COUNTIF(U251:AB251,"*"&amp;'ICD codes-diseases'!$A$73&amp;"*"),"YES",IF(COUNTIF(U251:AB251,"*"&amp;'ICD codes-diseases'!$A$74&amp;"*"),"YES",IF(COUNTIF(U251:AB251,"*"&amp;'ICD codes-diseases'!$A$75&amp;"*"),"YES","NO")))</f>
        <v>YES</v>
      </c>
      <c r="AN251" s="1" t="str">
        <f>IF(COUNTIF(U251:AB251,"*"&amp;'ICD codes-diseases'!$A$76&amp;"*"),"YES",IF(COUNTIF(U251:AB251,"*"&amp;'ICD codes-diseases'!$A$77&amp;"*"),"YES",IF(COUNTIF(U251:AB251,"*"&amp;'ICD codes-diseases'!$A$78&amp;"*"),"YES","NO")))</f>
        <v>NO</v>
      </c>
      <c r="AO251" s="1" t="str">
        <f>IF(COUNTIF(U251:AB251,"*"&amp;'ICD codes-diseases'!$A$209&amp;"*"),"YES",IF(COUNTIF(U251:AB251,"*"&amp;'ICD codes-diseases'!$A$212&amp;"*"),"YES","NO"))</f>
        <v>NO</v>
      </c>
      <c r="AP251" s="1" t="str">
        <f>IF(COUNTIF(U251:AB251,"*"&amp;'ICD codes-diseases'!$A$47&amp;"*"),"YES",IF(COUNTIF(U251:AB251,"*"&amp;'ICD codes-diseases'!$A$48&amp;"*"),"YES",IF(COUNTIF(U251:AB251,"*"&amp;'ICD codes-diseases'!$A$49&amp;"*"),"YES",IF(COUNTIF(U251:AB251,"*"&amp;'ICD codes-diseases'!$A$50&amp;"*"),"YES",IF(COUNTIF(U251:AB251,"*"&amp;'ICD codes-diseases'!$A$52&amp;"*"),"YES",IF(COUNTIF(U251:AB251,"*"&amp;'ICD codes-diseases'!$A$53&amp;"*"),"YES",IF(COUNTIF(U251:AB251,"*"&amp;'ICD codes-diseases'!$A$54&amp;"*"),"YES",IF(COUNTIF(U251:AB251,"*"&amp;'ICD codes-diseases'!$A$55&amp;"*"),"YES",IF(COUNTIF(U251:AB251,"*"&amp;'ICD codes-diseases'!$A$56&amp;"*"),"YES",IF(COUNTIF(U251:AB251,"*"&amp;'ICD codes-diseases'!$A$57&amp;"*"),"YES",IF(COUNTIF(U251:AB251,"*"&amp;'ICD codes-diseases'!$A$58&amp;"*"),"YES",IF(COUNTIF(U251:AB251,"*"&amp;'ICD codes-diseases'!$A$60&amp;"*"),"YES",IF(COUNTIF(U251:AB251,"*"&amp;'ICD codes-diseases'!$A$61&amp;"*"),"YES","NO")))))))))))))</f>
        <v>NO</v>
      </c>
      <c r="AQ251" s="10" t="b">
        <f t="shared" si="37"/>
        <v>1</v>
      </c>
      <c r="AR251">
        <v>0</v>
      </c>
      <c r="AS251">
        <v>5</v>
      </c>
      <c r="AT251">
        <v>5</v>
      </c>
      <c r="AU251">
        <v>5</v>
      </c>
      <c r="AV251" t="b">
        <f t="shared" si="38"/>
        <v>1</v>
      </c>
      <c r="AW251">
        <v>1</v>
      </c>
      <c r="AX251">
        <v>82</v>
      </c>
      <c r="AY251">
        <v>75</v>
      </c>
      <c r="AZ251">
        <v>0</v>
      </c>
      <c r="BA251">
        <v>3</v>
      </c>
      <c r="BB251">
        <v>2</v>
      </c>
      <c r="BC251">
        <v>1</v>
      </c>
      <c r="BD251">
        <v>3</v>
      </c>
      <c r="BE251">
        <f t="shared" si="45"/>
        <v>2</v>
      </c>
      <c r="BF251" t="s">
        <v>37</v>
      </c>
      <c r="BG251" t="s">
        <v>38</v>
      </c>
      <c r="BH251">
        <f t="shared" si="46"/>
        <v>0</v>
      </c>
      <c r="BI251" t="s">
        <v>37</v>
      </c>
      <c r="BJ251" t="s">
        <v>37</v>
      </c>
      <c r="BK251" t="s">
        <v>37</v>
      </c>
      <c r="BL251" t="b">
        <v>0</v>
      </c>
      <c r="BM251" s="16">
        <v>0</v>
      </c>
      <c r="BN251" s="16">
        <v>0</v>
      </c>
      <c r="BO251" s="16">
        <v>0</v>
      </c>
      <c r="BP251" s="16">
        <v>1</v>
      </c>
      <c r="BQ251" s="16">
        <v>0</v>
      </c>
      <c r="BR251" s="16">
        <v>3</v>
      </c>
      <c r="BS251" s="16">
        <v>1</v>
      </c>
      <c r="BT251" s="16">
        <v>8</v>
      </c>
      <c r="BU251" s="16">
        <v>0</v>
      </c>
      <c r="BV251" s="16">
        <v>0</v>
      </c>
      <c r="BW251" s="16">
        <v>0</v>
      </c>
      <c r="BX251" s="16">
        <v>0</v>
      </c>
      <c r="BY251" s="16">
        <v>0</v>
      </c>
      <c r="BZ251" s="16">
        <v>0</v>
      </c>
      <c r="CA251" s="16">
        <v>0</v>
      </c>
      <c r="CB251" s="16">
        <v>4</v>
      </c>
      <c r="CC251" s="18">
        <v>0</v>
      </c>
      <c r="CD251" s="18">
        <v>0</v>
      </c>
      <c r="CE251" s="18">
        <v>0</v>
      </c>
      <c r="CF251" s="18">
        <v>0</v>
      </c>
      <c r="CG251" s="18">
        <v>0</v>
      </c>
      <c r="CH251" s="18">
        <v>0</v>
      </c>
      <c r="CI251" s="18">
        <v>3</v>
      </c>
      <c r="CJ251" s="18">
        <v>8</v>
      </c>
      <c r="CK251" s="18">
        <v>0</v>
      </c>
      <c r="CL251" s="18">
        <v>0</v>
      </c>
      <c r="CM251" s="18">
        <v>0</v>
      </c>
      <c r="CN251" s="18">
        <v>0</v>
      </c>
      <c r="CO251" s="18">
        <v>0</v>
      </c>
      <c r="CP251" s="18">
        <v>0</v>
      </c>
      <c r="CQ251" s="18">
        <v>1</v>
      </c>
      <c r="CR251" s="18">
        <v>1</v>
      </c>
      <c r="CS251">
        <f t="shared" si="39"/>
        <v>4</v>
      </c>
      <c r="CT251">
        <f t="shared" si="40"/>
        <v>1</v>
      </c>
      <c r="CU251">
        <f t="shared" si="41"/>
        <v>2</v>
      </c>
      <c r="CV251">
        <f t="shared" si="42"/>
        <v>7</v>
      </c>
      <c r="CW251">
        <v>0</v>
      </c>
      <c r="CX251">
        <v>0</v>
      </c>
      <c r="CY251">
        <v>4</v>
      </c>
      <c r="CZ251" t="b">
        <v>1</v>
      </c>
    </row>
    <row r="252" spans="1:104" x14ac:dyDescent="0.35">
      <c r="A252" s="10">
        <v>251</v>
      </c>
      <c r="B252" t="s">
        <v>436</v>
      </c>
      <c r="C252" s="1">
        <v>25591</v>
      </c>
      <c r="D252" s="9">
        <f t="shared" si="47"/>
        <v>50</v>
      </c>
      <c r="E252" s="9">
        <f t="shared" si="43"/>
        <v>2</v>
      </c>
      <c r="F252" s="1">
        <v>42798</v>
      </c>
      <c r="G252" s="3">
        <v>43893</v>
      </c>
      <c r="H252" s="12">
        <f t="shared" si="44"/>
        <v>35.966666666666669</v>
      </c>
      <c r="I252">
        <v>4</v>
      </c>
      <c r="J252">
        <v>2</v>
      </c>
      <c r="K252">
        <f t="shared" si="36"/>
        <v>1</v>
      </c>
      <c r="L252" t="b">
        <v>1</v>
      </c>
      <c r="M252" t="b">
        <v>0</v>
      </c>
      <c r="N252" t="b">
        <v>0</v>
      </c>
      <c r="O252" t="b">
        <v>0</v>
      </c>
      <c r="P252" t="b">
        <v>0</v>
      </c>
      <c r="Q252" t="b">
        <v>0</v>
      </c>
      <c r="R252" t="b">
        <v>0</v>
      </c>
      <c r="S252" t="b">
        <v>0</v>
      </c>
      <c r="T252" t="b">
        <v>0</v>
      </c>
      <c r="U252" t="s">
        <v>41</v>
      </c>
      <c r="V252" t="s">
        <v>43</v>
      </c>
      <c r="W252" t="s">
        <v>77</v>
      </c>
      <c r="X252" t="s">
        <v>48</v>
      </c>
      <c r="Y252" t="s">
        <v>85</v>
      </c>
      <c r="Z252" t="s">
        <v>217</v>
      </c>
      <c r="AC252" s="11" t="str">
        <f>IF(OR(INDEX(U252='ICD-codes-stroke'!$A$1:$A$20,)),"1",IF(OR(INDEX(U252='ICD-codes-stroke'!$A$22:$A$35,)),"2",IF(OR(INDEX(U252='ICD-codes-stroke'!$A$37:$A$64,)),"3","")))</f>
        <v>3</v>
      </c>
      <c r="AD252" s="1" t="str">
        <f>IF(COUNTIF(U252:AB252,"*"&amp;'ICD codes-diseases'!$A$15&amp;"*"),"YES",IF(COUNTIF(U252:AB252,"*"&amp;'ICD codes-diseases'!$A$16&amp;"*"),"YES",IF(COUNTIF(U252:AB252,"*"&amp;'ICD codes-diseases'!$A$17&amp;"*"),"YES",IF(COUNTIF(U252:AB252,"*"&amp;'ICD codes-diseases'!$A$18&amp;"*"),"YES",IF(COUNTIF(U252:AB252,"*"&amp;'ICD codes-diseases'!$A$19&amp;"*"),"YES",IF(COUNTIF(U252:AB252,"*"&amp;'ICD codes-diseases'!$A$20&amp;"*"),"YES",IF(COUNTIF(U252:AB252,"*"&amp;'ICD codes-diseases'!$A$21&amp;"*"),"YES",IF(COUNTIF(U252:AB252,"*"&amp;'ICD codes-diseases'!$A$22&amp;"*"),"YES",IF(COUNTIF(U252:AB252,"*"&amp;'ICD codes-diseases'!$A$23&amp;"*"),"YES",IF(COUNTIF(U252:AB252,"*"&amp;'ICD codes-diseases'!$A$24&amp;"*"),"YES",IF(COUNTIF(U252:AB252,"*"&amp;'ICD codes-diseases'!$A$25&amp;"*"),"YES",IF(COUNTIF(U252:AB252,"*"&amp;'ICD codes-diseases'!$A$26&amp;"*"),"YES",IF(COUNTIF(U252:AB252,"*"&amp;'ICD codes-diseases'!$A$27&amp;"*"),"YES",IF(COUNTIF(U252:AB252,"*"&amp;'ICD codes-diseases'!$A$28&amp;"*"),"YES",IF(COUNTIF(U252:AB252,"*"&amp;'ICD codes-diseases'!$A$29&amp;"*"),"YES",IF(COUNTIF(U252:AB252,"*"&amp;'ICD codes-diseases'!$A$30&amp;"*"),"YES","NO"))))))))))))))))</f>
        <v>YES</v>
      </c>
      <c r="AE252" s="1" t="str">
        <f>IF(COUNTIF(U252:AB252,"*"&amp;'ICD codes-diseases'!$A$92&amp;"*"),"YES","NO")</f>
        <v>YES</v>
      </c>
      <c r="AF252" s="10" t="str">
        <f>IF(COUNTIF(U252:AB252,"*"&amp;'ICD codes-diseases'!$A$34&amp;"*"),"YES",IF(COUNTIF(U252:AB252,"*"&amp;'ICD codes-diseases'!$A$35&amp;"*"),"YES",IF(COUNTIF(U252:AB252,"*"&amp;'ICD codes-diseases'!$A$36&amp;"*"),"YES",IF(COUNTIF(U252:AB252,"*"&amp;'ICD codes-diseases'!$A$37&amp;"*"),"YES",IF(COUNTIF(U252:AB252,"*"&amp;'ICD codes-diseases'!$A$38&amp;"*"),"YES",IF(COUNTIF(U252:AB252,"*"&amp;'ICD codes-diseases'!$A$39&amp;"*"),"YES","NO"))))))</f>
        <v>YES</v>
      </c>
      <c r="AG252" s="1" t="str">
        <f>IF(COUNTIF(U252:AB252,'ICD codes-diseases'!$A$113),"YES","NO")</f>
        <v>NO</v>
      </c>
      <c r="AH252" s="1" t="str">
        <f>IF(COUNTIF(U252:AB252,"*"&amp;'ICD codes-diseases'!$A$96&amp;"*"),"YES",IF(COUNTIF(U252:AB252,"*"&amp;'ICD codes-diseases'!$A$97&amp;"*"),"YES",IF(COUNTIF(U252:AB252,"*"&amp;'ICD codes-diseases'!$A$98&amp;"*"),"YES",IF(COUNTIF(U252:AB252,"*"&amp;'ICD codes-diseases'!$A$99&amp;"*"),"YES",IF(COUNTIF(U252:AB252,"*"&amp;'ICD codes-diseases'!$A$100&amp;"*"),"YES",IF(COUNTIF(U252:AB252,"*"&amp;'ICD codes-diseases'!$A$101&amp;"*"),"YES",IF(COUNTIF(U252:AB252,"*"&amp;'ICD codes-diseases'!$A$102&amp;"*"),"YES",IF(COUNTIF(U252:AB252,"*"&amp;'ICD codes-diseases'!$A$103&amp;"*"),"YES","NO"))))))))</f>
        <v>NO</v>
      </c>
      <c r="AI252" s="1" t="str">
        <f>IF(COUNTIF(U252:AB252,"*"&amp;'ICD codes-diseases'!$A$116&amp;"*"),"YES",IF(COUNTIF(U252:AB252,"*"&amp;'ICD codes-diseases'!$A$117&amp;"*"),"YES","NO"))</f>
        <v>NO</v>
      </c>
      <c r="AJ252" s="1" t="str">
        <f>IF(COUNTIF(U252:AB252,"*"&amp;'ICD codes-diseases'!$A$206&amp;"*"),"YES","NO")</f>
        <v>NO</v>
      </c>
      <c r="AK252" s="1" t="str">
        <f>IF(COUNTIF(U252:AB252,"*"&amp;'ICD codes-diseases'!$A$217&amp;"*"),"YES","NO")</f>
        <v>NO</v>
      </c>
      <c r="AL252" s="1" t="str">
        <f>IF(COUNTIF(U252:AB252,"*"&amp;'ICD codes-diseases'!$A$216&amp;"*"),"YES","NO")</f>
        <v>NO</v>
      </c>
      <c r="AM252" s="1" t="str">
        <f>IF(COUNTIF(U252:AB252,"*"&amp;'ICD codes-diseases'!$A$73&amp;"*"),"YES",IF(COUNTIF(U252:AB252,"*"&amp;'ICD codes-diseases'!$A$74&amp;"*"),"YES",IF(COUNTIF(U252:AB252,"*"&amp;'ICD codes-diseases'!$A$75&amp;"*"),"YES","NO")))</f>
        <v>YES</v>
      </c>
      <c r="AN252" s="1" t="str">
        <f>IF(COUNTIF(U252:AB252,"*"&amp;'ICD codes-diseases'!$A$76&amp;"*"),"YES",IF(COUNTIF(U252:AB252,"*"&amp;'ICD codes-diseases'!$A$77&amp;"*"),"YES",IF(COUNTIF(U252:AB252,"*"&amp;'ICD codes-diseases'!$A$78&amp;"*"),"YES","NO")))</f>
        <v>NO</v>
      </c>
      <c r="AO252" s="1" t="str">
        <f>IF(COUNTIF(U252:AB252,"*"&amp;'ICD codes-diseases'!$A$209&amp;"*"),"YES",IF(COUNTIF(U252:AB252,"*"&amp;'ICD codes-diseases'!$A$212&amp;"*"),"YES","NO"))</f>
        <v>NO</v>
      </c>
      <c r="AP252" s="1" t="str">
        <f>IF(COUNTIF(U252:AB252,"*"&amp;'ICD codes-diseases'!$A$47&amp;"*"),"YES",IF(COUNTIF(U252:AB252,"*"&amp;'ICD codes-diseases'!$A$48&amp;"*"),"YES",IF(COUNTIF(U252:AB252,"*"&amp;'ICD codes-diseases'!$A$49&amp;"*"),"YES",IF(COUNTIF(U252:AB252,"*"&amp;'ICD codes-diseases'!$A$50&amp;"*"),"YES",IF(COUNTIF(U252:AB252,"*"&amp;'ICD codes-diseases'!$A$52&amp;"*"),"YES",IF(COUNTIF(U252:AB252,"*"&amp;'ICD codes-diseases'!$A$53&amp;"*"),"YES",IF(COUNTIF(U252:AB252,"*"&amp;'ICD codes-diseases'!$A$54&amp;"*"),"YES",IF(COUNTIF(U252:AB252,"*"&amp;'ICD codes-diseases'!$A$55&amp;"*"),"YES",IF(COUNTIF(U252:AB252,"*"&amp;'ICD codes-diseases'!$A$56&amp;"*"),"YES",IF(COUNTIF(U252:AB252,"*"&amp;'ICD codes-diseases'!$A$57&amp;"*"),"YES",IF(COUNTIF(U252:AB252,"*"&amp;'ICD codes-diseases'!$A$58&amp;"*"),"YES",IF(COUNTIF(U252:AB252,"*"&amp;'ICD codes-diseases'!$A$60&amp;"*"),"YES",IF(COUNTIF(U252:AB252,"*"&amp;'ICD codes-diseases'!$A$61&amp;"*"),"YES","NO")))))))))))))</f>
        <v>NO</v>
      </c>
      <c r="AQ252" s="10" t="b">
        <f t="shared" si="37"/>
        <v>0</v>
      </c>
      <c r="AR252">
        <v>5</v>
      </c>
      <c r="AS252">
        <v>5</v>
      </c>
      <c r="AT252">
        <v>5</v>
      </c>
      <c r="AU252">
        <v>5</v>
      </c>
      <c r="AV252" t="b">
        <f t="shared" si="38"/>
        <v>1</v>
      </c>
      <c r="AW252">
        <v>3</v>
      </c>
      <c r="AX252">
        <v>114</v>
      </c>
      <c r="AY252">
        <v>95</v>
      </c>
      <c r="AZ252">
        <v>0</v>
      </c>
      <c r="BA252">
        <v>3</v>
      </c>
      <c r="BB252">
        <v>3</v>
      </c>
      <c r="BC252">
        <v>0</v>
      </c>
      <c r="BD252">
        <v>1</v>
      </c>
      <c r="BE252">
        <f t="shared" si="45"/>
        <v>2</v>
      </c>
      <c r="BF252" t="s">
        <v>37</v>
      </c>
      <c r="BG252" t="s">
        <v>38</v>
      </c>
      <c r="BH252">
        <f t="shared" si="46"/>
        <v>0</v>
      </c>
      <c r="BI252" t="s">
        <v>37</v>
      </c>
      <c r="BJ252" t="s">
        <v>37</v>
      </c>
      <c r="BK252" t="s">
        <v>37</v>
      </c>
      <c r="BL252" t="b">
        <v>0</v>
      </c>
      <c r="BM252" s="16">
        <v>1</v>
      </c>
      <c r="BN252" s="16">
        <v>1</v>
      </c>
      <c r="BO252" s="16">
        <v>3</v>
      </c>
      <c r="BP252" s="16">
        <v>1</v>
      </c>
      <c r="BQ252" s="16">
        <v>1</v>
      </c>
      <c r="BR252" s="16">
        <v>4</v>
      </c>
      <c r="BS252" s="16">
        <v>1</v>
      </c>
      <c r="BT252" s="16">
        <v>4</v>
      </c>
      <c r="BU252" s="16">
        <v>1</v>
      </c>
      <c r="BV252" s="16">
        <v>1</v>
      </c>
      <c r="BW252" s="16">
        <v>1</v>
      </c>
      <c r="BX252" s="16">
        <v>1</v>
      </c>
      <c r="BY252" s="16">
        <v>1</v>
      </c>
      <c r="BZ252" s="16">
        <v>1</v>
      </c>
      <c r="CA252" s="16">
        <v>1</v>
      </c>
      <c r="CB252" s="16">
        <v>1</v>
      </c>
      <c r="CC252" s="18">
        <v>0</v>
      </c>
      <c r="CD252" s="18">
        <v>0</v>
      </c>
      <c r="CE252" s="18">
        <v>0</v>
      </c>
      <c r="CF252" s="18">
        <v>0</v>
      </c>
      <c r="CG252" s="18">
        <v>1</v>
      </c>
      <c r="CH252" s="18">
        <v>4</v>
      </c>
      <c r="CI252" s="18">
        <v>4</v>
      </c>
      <c r="CJ252" s="18">
        <v>4</v>
      </c>
      <c r="CK252" s="18">
        <v>0</v>
      </c>
      <c r="CL252" s="18">
        <v>0</v>
      </c>
      <c r="CM252" s="18">
        <v>0</v>
      </c>
      <c r="CN252" s="18">
        <v>0</v>
      </c>
      <c r="CO252" s="18">
        <v>1</v>
      </c>
      <c r="CP252" s="18">
        <v>4</v>
      </c>
      <c r="CQ252" s="18">
        <v>4</v>
      </c>
      <c r="CR252" s="18">
        <v>4</v>
      </c>
      <c r="CS252">
        <f t="shared" si="39"/>
        <v>15</v>
      </c>
      <c r="CT252">
        <f t="shared" si="40"/>
        <v>8</v>
      </c>
      <c r="CU252">
        <f t="shared" si="41"/>
        <v>1</v>
      </c>
      <c r="CV252">
        <f t="shared" si="42"/>
        <v>24</v>
      </c>
      <c r="CW252">
        <v>0</v>
      </c>
      <c r="CX252">
        <v>0</v>
      </c>
      <c r="CY252">
        <v>4</v>
      </c>
      <c r="CZ252" t="b">
        <v>1</v>
      </c>
    </row>
    <row r="253" spans="1:104" x14ac:dyDescent="0.35">
      <c r="A253" s="10">
        <v>252</v>
      </c>
      <c r="B253" t="s">
        <v>436</v>
      </c>
      <c r="C253" s="1">
        <v>17384</v>
      </c>
      <c r="D253" s="9">
        <f t="shared" si="47"/>
        <v>72</v>
      </c>
      <c r="E253" s="9">
        <f t="shared" si="43"/>
        <v>3</v>
      </c>
      <c r="F253" s="1">
        <v>40377</v>
      </c>
      <c r="G253" s="3">
        <v>43893</v>
      </c>
      <c r="H253" s="12">
        <f t="shared" si="44"/>
        <v>115.5</v>
      </c>
      <c r="I253">
        <v>5</v>
      </c>
      <c r="J253">
        <v>2</v>
      </c>
      <c r="K253">
        <f t="shared" si="36"/>
        <v>6</v>
      </c>
      <c r="L253" t="b">
        <v>0</v>
      </c>
      <c r="M253" t="b">
        <v>0</v>
      </c>
      <c r="N253" t="b">
        <v>0</v>
      </c>
      <c r="O253" t="b">
        <v>0</v>
      </c>
      <c r="P253" t="b">
        <v>0</v>
      </c>
      <c r="Q253" t="b">
        <v>0</v>
      </c>
      <c r="R253" t="b">
        <v>0</v>
      </c>
      <c r="S253" t="b">
        <v>1</v>
      </c>
      <c r="T253" t="b">
        <v>0</v>
      </c>
      <c r="U253" t="s">
        <v>41</v>
      </c>
      <c r="V253" t="s">
        <v>43</v>
      </c>
      <c r="W253" t="s">
        <v>243</v>
      </c>
      <c r="X253" t="s">
        <v>48</v>
      </c>
      <c r="Y253" t="s">
        <v>244</v>
      </c>
      <c r="AC253" s="11" t="str">
        <f>IF(OR(INDEX(U253='ICD-codes-stroke'!$A$1:$A$20,)),"1",IF(OR(INDEX(U253='ICD-codes-stroke'!$A$22:$A$35,)),"2",IF(OR(INDEX(U253='ICD-codes-stroke'!$A$37:$A$64,)),"3","")))</f>
        <v>3</v>
      </c>
      <c r="AD253" s="1" t="str">
        <f>IF(COUNTIF(U253:AB253,"*"&amp;'ICD codes-diseases'!$A$15&amp;"*"),"YES",IF(COUNTIF(U253:AB253,"*"&amp;'ICD codes-diseases'!$A$16&amp;"*"),"YES",IF(COUNTIF(U253:AB253,"*"&amp;'ICD codes-diseases'!$A$17&amp;"*"),"YES",IF(COUNTIF(U253:AB253,"*"&amp;'ICD codes-diseases'!$A$18&amp;"*"),"YES",IF(COUNTIF(U253:AB253,"*"&amp;'ICD codes-diseases'!$A$19&amp;"*"),"YES",IF(COUNTIF(U253:AB253,"*"&amp;'ICD codes-diseases'!$A$20&amp;"*"),"YES",IF(COUNTIF(U253:AB253,"*"&amp;'ICD codes-diseases'!$A$21&amp;"*"),"YES",IF(COUNTIF(U253:AB253,"*"&amp;'ICD codes-diseases'!$A$22&amp;"*"),"YES",IF(COUNTIF(U253:AB253,"*"&amp;'ICD codes-diseases'!$A$23&amp;"*"),"YES",IF(COUNTIF(U253:AB253,"*"&amp;'ICD codes-diseases'!$A$24&amp;"*"),"YES",IF(COUNTIF(U253:AB253,"*"&amp;'ICD codes-diseases'!$A$25&amp;"*"),"YES",IF(COUNTIF(U253:AB253,"*"&amp;'ICD codes-diseases'!$A$26&amp;"*"),"YES",IF(COUNTIF(U253:AB253,"*"&amp;'ICD codes-diseases'!$A$27&amp;"*"),"YES",IF(COUNTIF(U253:AB253,"*"&amp;'ICD codes-diseases'!$A$28&amp;"*"),"YES",IF(COUNTIF(U253:AB253,"*"&amp;'ICD codes-diseases'!$A$29&amp;"*"),"YES",IF(COUNTIF(U253:AB253,"*"&amp;'ICD codes-diseases'!$A$30&amp;"*"),"YES","NO"))))))))))))))))</f>
        <v>NO</v>
      </c>
      <c r="AE253" s="1" t="str">
        <f>IF(COUNTIF(U253:AB253,"*"&amp;'ICD codes-diseases'!$A$92&amp;"*"),"YES","NO")</f>
        <v>YES</v>
      </c>
      <c r="AF253" s="10" t="str">
        <f>IF(COUNTIF(U253:AB253,"*"&amp;'ICD codes-diseases'!$A$34&amp;"*"),"YES",IF(COUNTIF(U253:AB253,"*"&amp;'ICD codes-diseases'!$A$35&amp;"*"),"YES",IF(COUNTIF(U253:AB253,"*"&amp;'ICD codes-diseases'!$A$36&amp;"*"),"YES",IF(COUNTIF(U253:AB253,"*"&amp;'ICD codes-diseases'!$A$37&amp;"*"),"YES",IF(COUNTIF(U253:AB253,"*"&amp;'ICD codes-diseases'!$A$38&amp;"*"),"YES",IF(COUNTIF(U253:AB253,"*"&amp;'ICD codes-diseases'!$A$39&amp;"*"),"YES","NO"))))))</f>
        <v>NO</v>
      </c>
      <c r="AG253" s="1" t="str">
        <f>IF(COUNTIF(U253:AB253,'ICD codes-diseases'!$A$113),"YES","NO")</f>
        <v>NO</v>
      </c>
      <c r="AH253" s="1" t="str">
        <f>IF(COUNTIF(U253:AB253,"*"&amp;'ICD codes-diseases'!$A$96&amp;"*"),"YES",IF(COUNTIF(U253:AB253,"*"&amp;'ICD codes-diseases'!$A$97&amp;"*"),"YES",IF(COUNTIF(U253:AB253,"*"&amp;'ICD codes-diseases'!$A$98&amp;"*"),"YES",IF(COUNTIF(U253:AB253,"*"&amp;'ICD codes-diseases'!$A$99&amp;"*"),"YES",IF(COUNTIF(U253:AB253,"*"&amp;'ICD codes-diseases'!$A$100&amp;"*"),"YES",IF(COUNTIF(U253:AB253,"*"&amp;'ICD codes-diseases'!$A$101&amp;"*"),"YES",IF(COUNTIF(U253:AB253,"*"&amp;'ICD codes-diseases'!$A$102&amp;"*"),"YES",IF(COUNTIF(U253:AB253,"*"&amp;'ICD codes-diseases'!$A$103&amp;"*"),"YES","NO"))))))))</f>
        <v>NO</v>
      </c>
      <c r="AI253" s="1" t="str">
        <f>IF(COUNTIF(U253:AB253,"*"&amp;'ICD codes-diseases'!$A$116&amp;"*"),"YES",IF(COUNTIF(U253:AB253,"*"&amp;'ICD codes-diseases'!$A$117&amp;"*"),"YES","NO"))</f>
        <v>NO</v>
      </c>
      <c r="AJ253" s="1" t="str">
        <f>IF(COUNTIF(U253:AB253,"*"&amp;'ICD codes-diseases'!$A$206&amp;"*"),"YES","NO")</f>
        <v>NO</v>
      </c>
      <c r="AK253" s="1" t="str">
        <f>IF(COUNTIF(U253:AB253,"*"&amp;'ICD codes-diseases'!$A$217&amp;"*"),"YES","NO")</f>
        <v>NO</v>
      </c>
      <c r="AL253" s="1" t="str">
        <f>IF(COUNTIF(U253:AB253,"*"&amp;'ICD codes-diseases'!$A$216&amp;"*"),"YES","NO")</f>
        <v>NO</v>
      </c>
      <c r="AM253" s="1" t="str">
        <f>IF(COUNTIF(U253:AB253,"*"&amp;'ICD codes-diseases'!$A$73&amp;"*"),"YES",IF(COUNTIF(U253:AB253,"*"&amp;'ICD codes-diseases'!$A$74&amp;"*"),"YES",IF(COUNTIF(U253:AB253,"*"&amp;'ICD codes-diseases'!$A$75&amp;"*"),"YES","NO")))</f>
        <v>YES</v>
      </c>
      <c r="AN253" s="1" t="str">
        <f>IF(COUNTIF(U253:AB253,"*"&amp;'ICD codes-diseases'!$A$76&amp;"*"),"YES",IF(COUNTIF(U253:AB253,"*"&amp;'ICD codes-diseases'!$A$77&amp;"*"),"YES",IF(COUNTIF(U253:AB253,"*"&amp;'ICD codes-diseases'!$A$78&amp;"*"),"YES","NO")))</f>
        <v>NO</v>
      </c>
      <c r="AO253" s="1" t="str">
        <f>IF(COUNTIF(U253:AB253,"*"&amp;'ICD codes-diseases'!$A$209&amp;"*"),"YES",IF(COUNTIF(U253:AB253,"*"&amp;'ICD codes-diseases'!$A$212&amp;"*"),"YES","NO"))</f>
        <v>NO</v>
      </c>
      <c r="AP253" s="1" t="str">
        <f>IF(COUNTIF(U253:AB253,"*"&amp;'ICD codes-diseases'!$A$47&amp;"*"),"YES",IF(COUNTIF(U253:AB253,"*"&amp;'ICD codes-diseases'!$A$48&amp;"*"),"YES",IF(COUNTIF(U253:AB253,"*"&amp;'ICD codes-diseases'!$A$49&amp;"*"),"YES",IF(COUNTIF(U253:AB253,"*"&amp;'ICD codes-diseases'!$A$50&amp;"*"),"YES",IF(COUNTIF(U253:AB253,"*"&amp;'ICD codes-diseases'!$A$52&amp;"*"),"YES",IF(COUNTIF(U253:AB253,"*"&amp;'ICD codes-diseases'!$A$53&amp;"*"),"YES",IF(COUNTIF(U253:AB253,"*"&amp;'ICD codes-diseases'!$A$54&amp;"*"),"YES",IF(COUNTIF(U253:AB253,"*"&amp;'ICD codes-diseases'!$A$55&amp;"*"),"YES",IF(COUNTIF(U253:AB253,"*"&amp;'ICD codes-diseases'!$A$56&amp;"*"),"YES",IF(COUNTIF(U253:AB253,"*"&amp;'ICD codes-diseases'!$A$57&amp;"*"),"YES",IF(COUNTIF(U253:AB253,"*"&amp;'ICD codes-diseases'!$A$58&amp;"*"),"YES",IF(COUNTIF(U253:AB253,"*"&amp;'ICD codes-diseases'!$A$60&amp;"*"),"YES",IF(COUNTIF(U253:AB253,"*"&amp;'ICD codes-diseases'!$A$61&amp;"*"),"YES","NO")))))))))))))</f>
        <v>NO</v>
      </c>
      <c r="AQ253" s="10" t="b">
        <f t="shared" si="37"/>
        <v>1</v>
      </c>
      <c r="AR253">
        <v>0</v>
      </c>
      <c r="AS253">
        <v>5</v>
      </c>
      <c r="AT253">
        <v>5</v>
      </c>
      <c r="AU253">
        <v>5</v>
      </c>
      <c r="AV253" t="b">
        <f t="shared" si="38"/>
        <v>1</v>
      </c>
      <c r="AW253">
        <v>4</v>
      </c>
      <c r="AX253">
        <v>101</v>
      </c>
      <c r="AY253">
        <v>80</v>
      </c>
      <c r="AZ253">
        <v>3</v>
      </c>
      <c r="BA253">
        <v>0</v>
      </c>
      <c r="BB253">
        <v>4</v>
      </c>
      <c r="BC253">
        <v>0</v>
      </c>
      <c r="BD253">
        <v>1</v>
      </c>
      <c r="BE253">
        <f t="shared" si="45"/>
        <v>2</v>
      </c>
      <c r="BF253" t="s">
        <v>37</v>
      </c>
      <c r="BG253" t="s">
        <v>38</v>
      </c>
      <c r="BH253">
        <f t="shared" si="46"/>
        <v>0</v>
      </c>
      <c r="BI253" t="s">
        <v>37</v>
      </c>
      <c r="BJ253" t="s">
        <v>37</v>
      </c>
      <c r="BK253" t="s">
        <v>37</v>
      </c>
      <c r="BL253" t="b">
        <v>1</v>
      </c>
      <c r="BM253" s="16">
        <v>4</v>
      </c>
      <c r="BN253" s="16">
        <v>4</v>
      </c>
      <c r="BO253" s="16">
        <v>4</v>
      </c>
      <c r="BP253" s="16">
        <v>4</v>
      </c>
      <c r="BQ253" s="16">
        <v>4</v>
      </c>
      <c r="BR253" s="16">
        <v>4</v>
      </c>
      <c r="BS253" s="16">
        <v>4</v>
      </c>
      <c r="BT253" s="16">
        <v>8</v>
      </c>
      <c r="BU253" s="16">
        <v>4</v>
      </c>
      <c r="BV253" s="16">
        <v>4</v>
      </c>
      <c r="BW253" s="16">
        <v>4</v>
      </c>
      <c r="BX253" s="16">
        <v>4</v>
      </c>
      <c r="BY253" s="16">
        <v>4</v>
      </c>
      <c r="BZ253" s="16">
        <v>4</v>
      </c>
      <c r="CA253" s="16">
        <v>4</v>
      </c>
      <c r="CB253" s="16">
        <v>8</v>
      </c>
      <c r="CC253" s="18">
        <v>4</v>
      </c>
      <c r="CD253" s="18">
        <v>4</v>
      </c>
      <c r="CE253" s="18">
        <v>4</v>
      </c>
      <c r="CF253" s="18">
        <v>4</v>
      </c>
      <c r="CG253" s="18">
        <v>4</v>
      </c>
      <c r="CH253" s="18">
        <v>4</v>
      </c>
      <c r="CI253" s="18">
        <v>4</v>
      </c>
      <c r="CJ253" s="18">
        <v>8</v>
      </c>
      <c r="CK253" s="18">
        <v>4</v>
      </c>
      <c r="CL253" s="18">
        <v>4</v>
      </c>
      <c r="CM253" s="18">
        <v>4</v>
      </c>
      <c r="CN253" s="18">
        <v>4</v>
      </c>
      <c r="CO253" s="18">
        <v>4</v>
      </c>
      <c r="CP253" s="18">
        <v>4</v>
      </c>
      <c r="CQ253" s="18">
        <v>4</v>
      </c>
      <c r="CR253" s="18">
        <v>8</v>
      </c>
      <c r="CS253">
        <f t="shared" si="39"/>
        <v>0</v>
      </c>
      <c r="CT253">
        <f t="shared" si="40"/>
        <v>28</v>
      </c>
      <c r="CU253">
        <f t="shared" si="41"/>
        <v>0</v>
      </c>
      <c r="CV253">
        <f t="shared" si="42"/>
        <v>28</v>
      </c>
      <c r="CW253">
        <v>2</v>
      </c>
      <c r="CX253">
        <v>2</v>
      </c>
      <c r="CY253">
        <v>4</v>
      </c>
      <c r="CZ253" t="b">
        <v>1</v>
      </c>
    </row>
    <row r="254" spans="1:104" x14ac:dyDescent="0.35">
      <c r="A254" s="10">
        <v>253</v>
      </c>
      <c r="B254" t="s">
        <v>436</v>
      </c>
      <c r="C254" s="1">
        <v>25067</v>
      </c>
      <c r="D254" s="9">
        <f t="shared" si="47"/>
        <v>51</v>
      </c>
      <c r="E254" s="9">
        <f t="shared" si="43"/>
        <v>2</v>
      </c>
      <c r="F254" s="1">
        <v>43843</v>
      </c>
      <c r="G254" s="3">
        <v>43893</v>
      </c>
      <c r="H254" s="12">
        <f t="shared" si="44"/>
        <v>1.6666666666666667</v>
      </c>
      <c r="I254">
        <v>4</v>
      </c>
      <c r="J254">
        <v>2</v>
      </c>
      <c r="K254">
        <f t="shared" si="36"/>
        <v>1</v>
      </c>
      <c r="L254" t="b">
        <v>1</v>
      </c>
      <c r="M254" t="b">
        <v>0</v>
      </c>
      <c r="N254" t="b">
        <v>0</v>
      </c>
      <c r="O254" t="b">
        <v>0</v>
      </c>
      <c r="P254" t="b">
        <v>0</v>
      </c>
      <c r="Q254" t="b">
        <v>0</v>
      </c>
      <c r="R254" t="b">
        <v>0</v>
      </c>
      <c r="S254" t="b">
        <v>0</v>
      </c>
      <c r="T254" t="b">
        <v>0</v>
      </c>
      <c r="U254" t="s">
        <v>57</v>
      </c>
      <c r="V254" t="s">
        <v>43</v>
      </c>
      <c r="W254" t="s">
        <v>48</v>
      </c>
      <c r="X254" t="s">
        <v>120</v>
      </c>
      <c r="Y254" t="s">
        <v>245</v>
      </c>
      <c r="AC254" s="11" t="str">
        <f>IF(OR(INDEX(U254='ICD-codes-stroke'!$A$1:$A$20,)),"1",IF(OR(INDEX(U254='ICD-codes-stroke'!$A$22:$A$35,)),"2",IF(OR(INDEX(U254='ICD-codes-stroke'!$A$37:$A$64,)),"3","")))</f>
        <v>3</v>
      </c>
      <c r="AD254" s="1" t="str">
        <f>IF(COUNTIF(U254:AB254,"*"&amp;'ICD codes-diseases'!$A$15&amp;"*"),"YES",IF(COUNTIF(U254:AB254,"*"&amp;'ICD codes-diseases'!$A$16&amp;"*"),"YES",IF(COUNTIF(U254:AB254,"*"&amp;'ICD codes-diseases'!$A$17&amp;"*"),"YES",IF(COUNTIF(U254:AB254,"*"&amp;'ICD codes-diseases'!$A$18&amp;"*"),"YES",IF(COUNTIF(U254:AB254,"*"&amp;'ICD codes-diseases'!$A$19&amp;"*"),"YES",IF(COUNTIF(U254:AB254,"*"&amp;'ICD codes-diseases'!$A$20&amp;"*"),"YES",IF(COUNTIF(U254:AB254,"*"&amp;'ICD codes-diseases'!$A$21&amp;"*"),"YES",IF(COUNTIF(U254:AB254,"*"&amp;'ICD codes-diseases'!$A$22&amp;"*"),"YES",IF(COUNTIF(U254:AB254,"*"&amp;'ICD codes-diseases'!$A$23&amp;"*"),"YES",IF(COUNTIF(U254:AB254,"*"&amp;'ICD codes-diseases'!$A$24&amp;"*"),"YES",IF(COUNTIF(U254:AB254,"*"&amp;'ICD codes-diseases'!$A$25&amp;"*"),"YES",IF(COUNTIF(U254:AB254,"*"&amp;'ICD codes-diseases'!$A$26&amp;"*"),"YES",IF(COUNTIF(U254:AB254,"*"&amp;'ICD codes-diseases'!$A$27&amp;"*"),"YES",IF(COUNTIF(U254:AB254,"*"&amp;'ICD codes-diseases'!$A$28&amp;"*"),"YES",IF(COUNTIF(U254:AB254,"*"&amp;'ICD codes-diseases'!$A$29&amp;"*"),"YES",IF(COUNTIF(U254:AB254,"*"&amp;'ICD codes-diseases'!$A$30&amp;"*"),"YES","NO"))))))))))))))))</f>
        <v>NO</v>
      </c>
      <c r="AE254" s="1" t="str">
        <f>IF(COUNTIF(U254:AB254,"*"&amp;'ICD codes-diseases'!$A$92&amp;"*"),"YES","NO")</f>
        <v>YES</v>
      </c>
      <c r="AF254" s="10" t="str">
        <f>IF(COUNTIF(U254:AB254,"*"&amp;'ICD codes-diseases'!$A$34&amp;"*"),"YES",IF(COUNTIF(U254:AB254,"*"&amp;'ICD codes-diseases'!$A$35&amp;"*"),"YES",IF(COUNTIF(U254:AB254,"*"&amp;'ICD codes-diseases'!$A$36&amp;"*"),"YES",IF(COUNTIF(U254:AB254,"*"&amp;'ICD codes-diseases'!$A$37&amp;"*"),"YES",IF(COUNTIF(U254:AB254,"*"&amp;'ICD codes-diseases'!$A$38&amp;"*"),"YES",IF(COUNTIF(U254:AB254,"*"&amp;'ICD codes-diseases'!$A$39&amp;"*"),"YES","NO"))))))</f>
        <v>NO</v>
      </c>
      <c r="AG254" s="1" t="str">
        <f>IF(COUNTIF(U254:AB254,'ICD codes-diseases'!$A$113),"YES","NO")</f>
        <v>NO</v>
      </c>
      <c r="AH254" s="1" t="str">
        <f>IF(COUNTIF(U254:AB254,"*"&amp;'ICD codes-diseases'!$A$96&amp;"*"),"YES",IF(COUNTIF(U254:AB254,"*"&amp;'ICD codes-diseases'!$A$97&amp;"*"),"YES",IF(COUNTIF(U254:AB254,"*"&amp;'ICD codes-diseases'!$A$98&amp;"*"),"YES",IF(COUNTIF(U254:AB254,"*"&amp;'ICD codes-diseases'!$A$99&amp;"*"),"YES",IF(COUNTIF(U254:AB254,"*"&amp;'ICD codes-diseases'!$A$100&amp;"*"),"YES",IF(COUNTIF(U254:AB254,"*"&amp;'ICD codes-diseases'!$A$101&amp;"*"),"YES",IF(COUNTIF(U254:AB254,"*"&amp;'ICD codes-diseases'!$A$102&amp;"*"),"YES",IF(COUNTIF(U254:AB254,"*"&amp;'ICD codes-diseases'!$A$103&amp;"*"),"YES","NO"))))))))</f>
        <v>NO</v>
      </c>
      <c r="AI254" s="1" t="str">
        <f>IF(COUNTIF(U254:AB254,"*"&amp;'ICD codes-diseases'!$A$116&amp;"*"),"YES",IF(COUNTIF(U254:AB254,"*"&amp;'ICD codes-diseases'!$A$117&amp;"*"),"YES","NO"))</f>
        <v>NO</v>
      </c>
      <c r="AJ254" s="1" t="str">
        <f>IF(COUNTIF(U254:AB254,"*"&amp;'ICD codes-diseases'!$A$206&amp;"*"),"YES","NO")</f>
        <v>NO</v>
      </c>
      <c r="AK254" s="1" t="str">
        <f>IF(COUNTIF(U254:AB254,"*"&amp;'ICD codes-diseases'!$A$217&amp;"*"),"YES","NO")</f>
        <v>NO</v>
      </c>
      <c r="AL254" s="1" t="str">
        <f>IF(COUNTIF(U254:AB254,"*"&amp;'ICD codes-diseases'!$A$216&amp;"*"),"YES","NO")</f>
        <v>NO</v>
      </c>
      <c r="AM254" s="1" t="str">
        <f>IF(COUNTIF(U254:AB254,"*"&amp;'ICD codes-diseases'!$A$73&amp;"*"),"YES",IF(COUNTIF(U254:AB254,"*"&amp;'ICD codes-diseases'!$A$74&amp;"*"),"YES",IF(COUNTIF(U254:AB254,"*"&amp;'ICD codes-diseases'!$A$75&amp;"*"),"YES","NO")))</f>
        <v>YES</v>
      </c>
      <c r="AN254" s="1" t="str">
        <f>IF(COUNTIF(U254:AB254,"*"&amp;'ICD codes-diseases'!$A$76&amp;"*"),"YES",IF(COUNTIF(U254:AB254,"*"&amp;'ICD codes-diseases'!$A$77&amp;"*"),"YES",IF(COUNTIF(U254:AB254,"*"&amp;'ICD codes-diseases'!$A$78&amp;"*"),"YES","NO")))</f>
        <v>NO</v>
      </c>
      <c r="AO254" s="1" t="str">
        <f>IF(COUNTIF(U254:AB254,"*"&amp;'ICD codes-diseases'!$A$209&amp;"*"),"YES",IF(COUNTIF(U254:AB254,"*"&amp;'ICD codes-diseases'!$A$212&amp;"*"),"YES","NO"))</f>
        <v>NO</v>
      </c>
      <c r="AP254" s="1" t="str">
        <f>IF(COUNTIF(U254:AB254,"*"&amp;'ICD codes-diseases'!$A$47&amp;"*"),"YES",IF(COUNTIF(U254:AB254,"*"&amp;'ICD codes-diseases'!$A$48&amp;"*"),"YES",IF(COUNTIF(U254:AB254,"*"&amp;'ICD codes-diseases'!$A$49&amp;"*"),"YES",IF(COUNTIF(U254:AB254,"*"&amp;'ICD codes-diseases'!$A$50&amp;"*"),"YES",IF(COUNTIF(U254:AB254,"*"&amp;'ICD codes-diseases'!$A$52&amp;"*"),"YES",IF(COUNTIF(U254:AB254,"*"&amp;'ICD codes-diseases'!$A$53&amp;"*"),"YES",IF(COUNTIF(U254:AB254,"*"&amp;'ICD codes-diseases'!$A$54&amp;"*"),"YES",IF(COUNTIF(U254:AB254,"*"&amp;'ICD codes-diseases'!$A$55&amp;"*"),"YES",IF(COUNTIF(U254:AB254,"*"&amp;'ICD codes-diseases'!$A$56&amp;"*"),"YES",IF(COUNTIF(U254:AB254,"*"&amp;'ICD codes-diseases'!$A$57&amp;"*"),"YES",IF(COUNTIF(U254:AB254,"*"&amp;'ICD codes-diseases'!$A$58&amp;"*"),"YES",IF(COUNTIF(U254:AB254,"*"&amp;'ICD codes-diseases'!$A$60&amp;"*"),"YES",IF(COUNTIF(U254:AB254,"*"&amp;'ICD codes-diseases'!$A$61&amp;"*"),"YES","NO")))))))))))))</f>
        <v>NO</v>
      </c>
      <c r="AQ254" s="10" t="b">
        <f t="shared" si="37"/>
        <v>0</v>
      </c>
      <c r="AR254">
        <v>5</v>
      </c>
      <c r="AS254">
        <v>5</v>
      </c>
      <c r="AT254">
        <v>5</v>
      </c>
      <c r="AU254">
        <v>5</v>
      </c>
      <c r="AV254" t="b">
        <f t="shared" si="38"/>
        <v>1</v>
      </c>
      <c r="AW254">
        <v>1</v>
      </c>
      <c r="AX254">
        <v>60</v>
      </c>
      <c r="AY254">
        <v>45</v>
      </c>
      <c r="AZ254">
        <v>1</v>
      </c>
      <c r="BA254">
        <v>3</v>
      </c>
      <c r="BB254">
        <v>5</v>
      </c>
      <c r="BC254">
        <v>0</v>
      </c>
      <c r="BD254">
        <v>0</v>
      </c>
      <c r="BE254">
        <f t="shared" si="45"/>
        <v>0</v>
      </c>
      <c r="BF254" t="s">
        <v>37</v>
      </c>
      <c r="BG254" t="s">
        <v>37</v>
      </c>
      <c r="BH254">
        <f t="shared" si="46"/>
        <v>0</v>
      </c>
      <c r="BI254" t="s">
        <v>37</v>
      </c>
      <c r="BJ254" t="s">
        <v>37</v>
      </c>
      <c r="BK254" t="s">
        <v>37</v>
      </c>
      <c r="BL254" t="b">
        <v>0</v>
      </c>
      <c r="BM254" s="16">
        <v>1</v>
      </c>
      <c r="BN254" s="16">
        <v>4</v>
      </c>
      <c r="BO254" s="16">
        <v>1</v>
      </c>
      <c r="BP254" s="16">
        <v>1</v>
      </c>
      <c r="BQ254" s="16">
        <v>1</v>
      </c>
      <c r="BR254" s="16">
        <v>4</v>
      </c>
      <c r="BS254" s="16">
        <v>4</v>
      </c>
      <c r="BT254" s="16">
        <v>4</v>
      </c>
      <c r="BU254" s="16">
        <v>1</v>
      </c>
      <c r="BV254" s="16">
        <v>1</v>
      </c>
      <c r="BW254" s="16">
        <v>1</v>
      </c>
      <c r="BX254" s="16">
        <v>1</v>
      </c>
      <c r="BY254" s="16">
        <v>1</v>
      </c>
      <c r="BZ254" s="16">
        <v>4</v>
      </c>
      <c r="CA254" s="16">
        <v>4</v>
      </c>
      <c r="CB254" s="16">
        <v>4</v>
      </c>
      <c r="CC254" s="18">
        <v>1</v>
      </c>
      <c r="CD254" s="18">
        <v>1</v>
      </c>
      <c r="CE254" s="18">
        <v>1</v>
      </c>
      <c r="CF254" s="18">
        <v>1</v>
      </c>
      <c r="CG254" s="18">
        <v>1</v>
      </c>
      <c r="CH254" s="18">
        <v>4</v>
      </c>
      <c r="CI254" s="18">
        <v>4</v>
      </c>
      <c r="CJ254" s="18">
        <v>4</v>
      </c>
      <c r="CK254" s="18">
        <v>1</v>
      </c>
      <c r="CL254" s="18">
        <v>1</v>
      </c>
      <c r="CM254" s="18">
        <v>1</v>
      </c>
      <c r="CN254" s="18">
        <v>4</v>
      </c>
      <c r="CO254" s="18">
        <v>4</v>
      </c>
      <c r="CP254" s="18">
        <v>4</v>
      </c>
      <c r="CQ254" s="18">
        <v>4</v>
      </c>
      <c r="CR254" s="18">
        <v>5</v>
      </c>
      <c r="CS254">
        <f t="shared" si="39"/>
        <v>17</v>
      </c>
      <c r="CT254">
        <f t="shared" si="40"/>
        <v>15</v>
      </c>
      <c r="CU254">
        <f t="shared" si="41"/>
        <v>0</v>
      </c>
      <c r="CV254">
        <f t="shared" si="42"/>
        <v>32</v>
      </c>
      <c r="CW254">
        <v>0</v>
      </c>
      <c r="CX254">
        <v>0</v>
      </c>
      <c r="CY254">
        <v>1</v>
      </c>
      <c r="CZ254" t="b">
        <v>1</v>
      </c>
    </row>
    <row r="255" spans="1:104" x14ac:dyDescent="0.35">
      <c r="A255" s="10">
        <v>254</v>
      </c>
      <c r="B255" t="s">
        <v>435</v>
      </c>
      <c r="C255" s="1">
        <v>26367</v>
      </c>
      <c r="D255" s="9">
        <f t="shared" si="47"/>
        <v>48</v>
      </c>
      <c r="E255" s="9">
        <f t="shared" si="43"/>
        <v>1</v>
      </c>
      <c r="F255" s="1">
        <v>43899</v>
      </c>
      <c r="G255" s="3">
        <v>44026</v>
      </c>
      <c r="H255" s="12">
        <f t="shared" si="44"/>
        <v>4.1666666666666661</v>
      </c>
      <c r="I255">
        <v>4</v>
      </c>
      <c r="J255">
        <v>0</v>
      </c>
      <c r="K255">
        <f t="shared" si="36"/>
        <v>2</v>
      </c>
      <c r="L255" t="b">
        <v>0</v>
      </c>
      <c r="M255" t="b">
        <v>1</v>
      </c>
      <c r="N255" t="b">
        <v>0</v>
      </c>
      <c r="O255" t="b">
        <v>0</v>
      </c>
      <c r="P255" t="b">
        <v>0</v>
      </c>
      <c r="Q255" t="b">
        <v>0</v>
      </c>
      <c r="R255" t="b">
        <v>0</v>
      </c>
      <c r="S255" t="b">
        <v>0</v>
      </c>
      <c r="T255" t="b">
        <v>0</v>
      </c>
      <c r="U255" t="s">
        <v>49</v>
      </c>
      <c r="V255" t="s">
        <v>43</v>
      </c>
      <c r="W255" t="s">
        <v>246</v>
      </c>
      <c r="X255" t="s">
        <v>83</v>
      </c>
      <c r="Y255" t="s">
        <v>85</v>
      </c>
      <c r="AC255" s="11" t="str">
        <f>IF(OR(INDEX(U255='ICD-codes-stroke'!$A$1:$A$20,)),"1",IF(OR(INDEX(U255='ICD-codes-stroke'!$A$22:$A$35,)),"2",IF(OR(INDEX(U255='ICD-codes-stroke'!$A$37:$A$64,)),"3","")))</f>
        <v>3</v>
      </c>
      <c r="AD255" s="1" t="str">
        <f>IF(COUNTIF(U255:AB255,"*"&amp;'ICD codes-diseases'!$A$15&amp;"*"),"YES",IF(COUNTIF(U255:AB255,"*"&amp;'ICD codes-diseases'!$A$16&amp;"*"),"YES",IF(COUNTIF(U255:AB255,"*"&amp;'ICD codes-diseases'!$A$17&amp;"*"),"YES",IF(COUNTIF(U255:AB255,"*"&amp;'ICD codes-diseases'!$A$18&amp;"*"),"YES",IF(COUNTIF(U255:AB255,"*"&amp;'ICD codes-diseases'!$A$19&amp;"*"),"YES",IF(COUNTIF(U255:AB255,"*"&amp;'ICD codes-diseases'!$A$20&amp;"*"),"YES",IF(COUNTIF(U255:AB255,"*"&amp;'ICD codes-diseases'!$A$21&amp;"*"),"YES",IF(COUNTIF(U255:AB255,"*"&amp;'ICD codes-diseases'!$A$22&amp;"*"),"YES",IF(COUNTIF(U255:AB255,"*"&amp;'ICD codes-diseases'!$A$23&amp;"*"),"YES",IF(COUNTIF(U255:AB255,"*"&amp;'ICD codes-diseases'!$A$24&amp;"*"),"YES",IF(COUNTIF(U255:AB255,"*"&amp;'ICD codes-diseases'!$A$25&amp;"*"),"YES",IF(COUNTIF(U255:AB255,"*"&amp;'ICD codes-diseases'!$A$26&amp;"*"),"YES",IF(COUNTIF(U255:AB255,"*"&amp;'ICD codes-diseases'!$A$27&amp;"*"),"YES",IF(COUNTIF(U255:AB255,"*"&amp;'ICD codes-diseases'!$A$28&amp;"*"),"YES",IF(COUNTIF(U255:AB255,"*"&amp;'ICD codes-diseases'!$A$29&amp;"*"),"YES",IF(COUNTIF(U255:AB255,"*"&amp;'ICD codes-diseases'!$A$30&amp;"*"),"YES","NO"))))))))))))))))</f>
        <v>NO</v>
      </c>
      <c r="AE255" s="1" t="str">
        <f>IF(COUNTIF(U255:AB255,"*"&amp;'ICD codes-diseases'!$A$92&amp;"*"),"YES","NO")</f>
        <v>NO</v>
      </c>
      <c r="AF255" s="10" t="str">
        <f>IF(COUNTIF(U255:AB255,"*"&amp;'ICD codes-diseases'!$A$34&amp;"*"),"YES",IF(COUNTIF(U255:AB255,"*"&amp;'ICD codes-diseases'!$A$35&amp;"*"),"YES",IF(COUNTIF(U255:AB255,"*"&amp;'ICD codes-diseases'!$A$36&amp;"*"),"YES",IF(COUNTIF(U255:AB255,"*"&amp;'ICD codes-diseases'!$A$37&amp;"*"),"YES",IF(COUNTIF(U255:AB255,"*"&amp;'ICD codes-diseases'!$A$38&amp;"*"),"YES",IF(COUNTIF(U255:AB255,"*"&amp;'ICD codes-diseases'!$A$39&amp;"*"),"YES","NO"))))))</f>
        <v>YES</v>
      </c>
      <c r="AG255" s="1" t="str">
        <f>IF(COUNTIF(U255:AB255,'ICD codes-diseases'!$A$113),"YES","NO")</f>
        <v>NO</v>
      </c>
      <c r="AH255" s="1" t="str">
        <f>IF(COUNTIF(U255:AB255,"*"&amp;'ICD codes-diseases'!$A$96&amp;"*"),"YES",IF(COUNTIF(U255:AB255,"*"&amp;'ICD codes-diseases'!$A$97&amp;"*"),"YES",IF(COUNTIF(U255:AB255,"*"&amp;'ICD codes-diseases'!$A$98&amp;"*"),"YES",IF(COUNTIF(U255:AB255,"*"&amp;'ICD codes-diseases'!$A$99&amp;"*"),"YES",IF(COUNTIF(U255:AB255,"*"&amp;'ICD codes-diseases'!$A$100&amp;"*"),"YES",IF(COUNTIF(U255:AB255,"*"&amp;'ICD codes-diseases'!$A$101&amp;"*"),"YES",IF(COUNTIF(U255:AB255,"*"&amp;'ICD codes-diseases'!$A$102&amp;"*"),"YES",IF(COUNTIF(U255:AB255,"*"&amp;'ICD codes-diseases'!$A$103&amp;"*"),"YES","NO"))))))))</f>
        <v>NO</v>
      </c>
      <c r="AI255" s="1" t="str">
        <f>IF(COUNTIF(U255:AB255,"*"&amp;'ICD codes-diseases'!$A$116&amp;"*"),"YES",IF(COUNTIF(U255:AB255,"*"&amp;'ICD codes-diseases'!$A$117&amp;"*"),"YES","NO"))</f>
        <v>NO</v>
      </c>
      <c r="AJ255" s="1" t="str">
        <f>IF(COUNTIF(U255:AB255,"*"&amp;'ICD codes-diseases'!$A$206&amp;"*"),"YES","NO")</f>
        <v>NO</v>
      </c>
      <c r="AK255" s="1" t="str">
        <f>IF(COUNTIF(U255:AB255,"*"&amp;'ICD codes-diseases'!$A$217&amp;"*"),"YES","NO")</f>
        <v>NO</v>
      </c>
      <c r="AL255" s="1" t="str">
        <f>IF(COUNTIF(U255:AB255,"*"&amp;'ICD codes-diseases'!$A$216&amp;"*"),"YES","NO")</f>
        <v>NO</v>
      </c>
      <c r="AM255" s="1" t="str">
        <f>IF(COUNTIF(U255:AB255,"*"&amp;'ICD codes-diseases'!$A$73&amp;"*"),"YES",IF(COUNTIF(U255:AB255,"*"&amp;'ICD codes-diseases'!$A$74&amp;"*"),"YES",IF(COUNTIF(U255:AB255,"*"&amp;'ICD codes-diseases'!$A$75&amp;"*"),"YES","NO")))</f>
        <v>YES</v>
      </c>
      <c r="AN255" s="1" t="str">
        <f>IF(COUNTIF(U255:AB255,"*"&amp;'ICD codes-diseases'!$A$76&amp;"*"),"YES",IF(COUNTIF(U255:AB255,"*"&amp;'ICD codes-diseases'!$A$77&amp;"*"),"YES",IF(COUNTIF(U255:AB255,"*"&amp;'ICD codes-diseases'!$A$78&amp;"*"),"YES","NO")))</f>
        <v>NO</v>
      </c>
      <c r="AO255" s="1" t="str">
        <f>IF(COUNTIF(U255:AB255,"*"&amp;'ICD codes-diseases'!$A$209&amp;"*"),"YES",IF(COUNTIF(U255:AB255,"*"&amp;'ICD codes-diseases'!$A$212&amp;"*"),"YES","NO"))</f>
        <v>NO</v>
      </c>
      <c r="AP255" s="1" t="str">
        <f>IF(COUNTIF(U255:AB255,"*"&amp;'ICD codes-diseases'!$A$47&amp;"*"),"YES",IF(COUNTIF(U255:AB255,"*"&amp;'ICD codes-diseases'!$A$48&amp;"*"),"YES",IF(COUNTIF(U255:AB255,"*"&amp;'ICD codes-diseases'!$A$49&amp;"*"),"YES",IF(COUNTIF(U255:AB255,"*"&amp;'ICD codes-diseases'!$A$50&amp;"*"),"YES",IF(COUNTIF(U255:AB255,"*"&amp;'ICD codes-diseases'!$A$52&amp;"*"),"YES",IF(COUNTIF(U255:AB255,"*"&amp;'ICD codes-diseases'!$A$53&amp;"*"),"YES",IF(COUNTIF(U255:AB255,"*"&amp;'ICD codes-diseases'!$A$54&amp;"*"),"YES",IF(COUNTIF(U255:AB255,"*"&amp;'ICD codes-diseases'!$A$55&amp;"*"),"YES",IF(COUNTIF(U255:AB255,"*"&amp;'ICD codes-diseases'!$A$56&amp;"*"),"YES",IF(COUNTIF(U255:AB255,"*"&amp;'ICD codes-diseases'!$A$57&amp;"*"),"YES",IF(COUNTIF(U255:AB255,"*"&amp;'ICD codes-diseases'!$A$58&amp;"*"),"YES",IF(COUNTIF(U255:AB255,"*"&amp;'ICD codes-diseases'!$A$60&amp;"*"),"YES",IF(COUNTIF(U255:AB255,"*"&amp;'ICD codes-diseases'!$A$61&amp;"*"),"YES","NO")))))))))))))</f>
        <v>NO</v>
      </c>
      <c r="AQ255" s="10" t="b">
        <f t="shared" si="37"/>
        <v>0</v>
      </c>
      <c r="AR255">
        <v>5</v>
      </c>
      <c r="AS255">
        <v>5</v>
      </c>
      <c r="AT255">
        <v>5</v>
      </c>
      <c r="AU255">
        <v>5</v>
      </c>
      <c r="AV255" t="b">
        <f t="shared" si="38"/>
        <v>1</v>
      </c>
      <c r="AW255">
        <v>1</v>
      </c>
      <c r="AX255">
        <v>44</v>
      </c>
      <c r="AY255">
        <v>15</v>
      </c>
      <c r="AZ255">
        <v>0</v>
      </c>
      <c r="BA255">
        <v>3</v>
      </c>
      <c r="BB255">
        <v>3</v>
      </c>
      <c r="BC255">
        <v>1</v>
      </c>
      <c r="BD255">
        <v>4</v>
      </c>
      <c r="BE255">
        <f t="shared" si="45"/>
        <v>2</v>
      </c>
      <c r="BF255" t="s">
        <v>37</v>
      </c>
      <c r="BG255" t="s">
        <v>38</v>
      </c>
      <c r="BH255">
        <f t="shared" si="46"/>
        <v>2</v>
      </c>
      <c r="BI255" t="s">
        <v>37</v>
      </c>
      <c r="BJ255" t="s">
        <v>38</v>
      </c>
      <c r="BK255" t="s">
        <v>37</v>
      </c>
      <c r="BL255" t="b">
        <v>0</v>
      </c>
      <c r="BM255" s="16">
        <v>0</v>
      </c>
      <c r="BN255" s="16">
        <v>0</v>
      </c>
      <c r="BO255" s="16">
        <v>8</v>
      </c>
      <c r="BP255" s="16">
        <v>0</v>
      </c>
      <c r="BQ255" s="16">
        <v>0</v>
      </c>
      <c r="BR255" s="16">
        <v>2</v>
      </c>
      <c r="BS255" s="16">
        <v>3</v>
      </c>
      <c r="BT255" s="16">
        <v>0</v>
      </c>
      <c r="BU255" s="16">
        <v>0</v>
      </c>
      <c r="BV255" s="16">
        <v>0</v>
      </c>
      <c r="BW255" s="16">
        <v>0</v>
      </c>
      <c r="BX255" s="16">
        <v>3</v>
      </c>
      <c r="BY255" s="16">
        <v>0</v>
      </c>
      <c r="BZ255" s="16">
        <v>2</v>
      </c>
      <c r="CA255" s="16">
        <v>3</v>
      </c>
      <c r="CB255" s="16">
        <v>0</v>
      </c>
      <c r="CC255" s="18">
        <v>0</v>
      </c>
      <c r="CD255" s="18">
        <v>0</v>
      </c>
      <c r="CE255" s="18">
        <v>0</v>
      </c>
      <c r="CF255" s="18">
        <v>0</v>
      </c>
      <c r="CG255" s="18">
        <v>0</v>
      </c>
      <c r="CH255" s="18">
        <v>3</v>
      </c>
      <c r="CI255" s="18">
        <v>2</v>
      </c>
      <c r="CJ255" s="18">
        <v>0</v>
      </c>
      <c r="CK255" s="18">
        <v>0</v>
      </c>
      <c r="CL255" s="18">
        <v>0</v>
      </c>
      <c r="CM255" s="18">
        <v>0</v>
      </c>
      <c r="CN255" s="18">
        <v>0</v>
      </c>
      <c r="CO255" s="18">
        <v>3</v>
      </c>
      <c r="CP255" s="18">
        <v>2</v>
      </c>
      <c r="CQ255" s="18">
        <v>4</v>
      </c>
      <c r="CR255" s="18">
        <v>4</v>
      </c>
      <c r="CS255">
        <f t="shared" si="39"/>
        <v>4</v>
      </c>
      <c r="CT255">
        <f t="shared" si="40"/>
        <v>2</v>
      </c>
      <c r="CU255">
        <f t="shared" si="41"/>
        <v>5</v>
      </c>
      <c r="CV255">
        <f t="shared" si="42"/>
        <v>11</v>
      </c>
      <c r="CW255">
        <v>0</v>
      </c>
      <c r="CX255">
        <v>0</v>
      </c>
      <c r="CY255">
        <v>4</v>
      </c>
      <c r="CZ255" t="b">
        <v>1</v>
      </c>
    </row>
    <row r="256" spans="1:104" x14ac:dyDescent="0.35">
      <c r="A256" s="10">
        <v>255</v>
      </c>
      <c r="B256" t="s">
        <v>436</v>
      </c>
      <c r="C256" s="1">
        <v>25364</v>
      </c>
      <c r="D256" s="9">
        <f t="shared" si="47"/>
        <v>51</v>
      </c>
      <c r="E256" s="9">
        <f t="shared" si="43"/>
        <v>2</v>
      </c>
      <c r="F256" s="1">
        <v>43870</v>
      </c>
      <c r="G256" s="3">
        <v>44027</v>
      </c>
      <c r="H256" s="12">
        <f t="shared" si="44"/>
        <v>5.2</v>
      </c>
      <c r="I256">
        <v>5</v>
      </c>
      <c r="J256">
        <v>2</v>
      </c>
      <c r="K256">
        <f t="shared" si="36"/>
        <v>2</v>
      </c>
      <c r="L256" t="b">
        <v>0</v>
      </c>
      <c r="M256" t="b">
        <v>1</v>
      </c>
      <c r="N256" t="b">
        <v>0</v>
      </c>
      <c r="O256" t="b">
        <v>0</v>
      </c>
      <c r="P256" t="b">
        <v>0</v>
      </c>
      <c r="Q256" t="b">
        <v>0</v>
      </c>
      <c r="R256" t="b">
        <v>0</v>
      </c>
      <c r="S256" t="b">
        <v>0</v>
      </c>
      <c r="T256" t="b">
        <v>0</v>
      </c>
      <c r="U256" t="s">
        <v>49</v>
      </c>
      <c r="V256" t="s">
        <v>43</v>
      </c>
      <c r="W256" t="s">
        <v>42</v>
      </c>
      <c r="X256" t="s">
        <v>152</v>
      </c>
      <c r="Y256" t="s">
        <v>247</v>
      </c>
      <c r="AC256" s="11" t="str">
        <f>IF(OR(INDEX(U256='ICD-codes-stroke'!$A$1:$A$20,)),"1",IF(OR(INDEX(U256='ICD-codes-stroke'!$A$22:$A$35,)),"2",IF(OR(INDEX(U256='ICD-codes-stroke'!$A$37:$A$64,)),"3","")))</f>
        <v>3</v>
      </c>
      <c r="AD256" s="1" t="str">
        <f>IF(COUNTIF(U256:AB256,"*"&amp;'ICD codes-diseases'!$A$15&amp;"*"),"YES",IF(COUNTIF(U256:AB256,"*"&amp;'ICD codes-diseases'!$A$16&amp;"*"),"YES",IF(COUNTIF(U256:AB256,"*"&amp;'ICD codes-diseases'!$A$17&amp;"*"),"YES",IF(COUNTIF(U256:AB256,"*"&amp;'ICD codes-diseases'!$A$18&amp;"*"),"YES",IF(COUNTIF(U256:AB256,"*"&amp;'ICD codes-diseases'!$A$19&amp;"*"),"YES",IF(COUNTIF(U256:AB256,"*"&amp;'ICD codes-diseases'!$A$20&amp;"*"),"YES",IF(COUNTIF(U256:AB256,"*"&amp;'ICD codes-diseases'!$A$21&amp;"*"),"YES",IF(COUNTIF(U256:AB256,"*"&amp;'ICD codes-diseases'!$A$22&amp;"*"),"YES",IF(COUNTIF(U256:AB256,"*"&amp;'ICD codes-diseases'!$A$23&amp;"*"),"YES",IF(COUNTIF(U256:AB256,"*"&amp;'ICD codes-diseases'!$A$24&amp;"*"),"YES",IF(COUNTIF(U256:AB256,"*"&amp;'ICD codes-diseases'!$A$25&amp;"*"),"YES",IF(COUNTIF(U256:AB256,"*"&amp;'ICD codes-diseases'!$A$26&amp;"*"),"YES",IF(COUNTIF(U256:AB256,"*"&amp;'ICD codes-diseases'!$A$27&amp;"*"),"YES",IF(COUNTIF(U256:AB256,"*"&amp;'ICD codes-diseases'!$A$28&amp;"*"),"YES",IF(COUNTIF(U256:AB256,"*"&amp;'ICD codes-diseases'!$A$29&amp;"*"),"YES",IF(COUNTIF(U256:AB256,"*"&amp;'ICD codes-diseases'!$A$30&amp;"*"),"YES","NO"))))))))))))))))</f>
        <v>NO</v>
      </c>
      <c r="AE256" s="1" t="str">
        <f>IF(COUNTIF(U256:AB256,"*"&amp;'ICD codes-diseases'!$A$92&amp;"*"),"YES","NO")</f>
        <v>NO</v>
      </c>
      <c r="AF256" s="10" t="str">
        <f>IF(COUNTIF(U256:AB256,"*"&amp;'ICD codes-diseases'!$A$34&amp;"*"),"YES",IF(COUNTIF(U256:AB256,"*"&amp;'ICD codes-diseases'!$A$35&amp;"*"),"YES",IF(COUNTIF(U256:AB256,"*"&amp;'ICD codes-diseases'!$A$36&amp;"*"),"YES",IF(COUNTIF(U256:AB256,"*"&amp;'ICD codes-diseases'!$A$37&amp;"*"),"YES",IF(COUNTIF(U256:AB256,"*"&amp;'ICD codes-diseases'!$A$38&amp;"*"),"YES",IF(COUNTIF(U256:AB256,"*"&amp;'ICD codes-diseases'!$A$39&amp;"*"),"YES","NO"))))))</f>
        <v>NO</v>
      </c>
      <c r="AG256" s="1" t="str">
        <f>IF(COUNTIF(U256:AB256,'ICD codes-diseases'!$A$113),"YES","NO")</f>
        <v>NO</v>
      </c>
      <c r="AH256" s="1" t="str">
        <f>IF(COUNTIF(U256:AB256,"*"&amp;'ICD codes-diseases'!$A$96&amp;"*"),"YES",IF(COUNTIF(U256:AB256,"*"&amp;'ICD codes-diseases'!$A$97&amp;"*"),"YES",IF(COUNTIF(U256:AB256,"*"&amp;'ICD codes-diseases'!$A$98&amp;"*"),"YES",IF(COUNTIF(U256:AB256,"*"&amp;'ICD codes-diseases'!$A$99&amp;"*"),"YES",IF(COUNTIF(U256:AB256,"*"&amp;'ICD codes-diseases'!$A$100&amp;"*"),"YES",IF(COUNTIF(U256:AB256,"*"&amp;'ICD codes-diseases'!$A$101&amp;"*"),"YES",IF(COUNTIF(U256:AB256,"*"&amp;'ICD codes-diseases'!$A$102&amp;"*"),"YES",IF(COUNTIF(U256:AB256,"*"&amp;'ICD codes-diseases'!$A$103&amp;"*"),"YES","NO"))))))))</f>
        <v>NO</v>
      </c>
      <c r="AI256" s="1" t="str">
        <f>IF(COUNTIF(U256:AB256,"*"&amp;'ICD codes-diseases'!$A$116&amp;"*"),"YES",IF(COUNTIF(U256:AB256,"*"&amp;'ICD codes-diseases'!$A$117&amp;"*"),"YES","NO"))</f>
        <v>NO</v>
      </c>
      <c r="AJ256" s="1" t="str">
        <f>IF(COUNTIF(U256:AB256,"*"&amp;'ICD codes-diseases'!$A$206&amp;"*"),"YES","NO")</f>
        <v>NO</v>
      </c>
      <c r="AK256" s="1" t="str">
        <f>IF(COUNTIF(U256:AB256,"*"&amp;'ICD codes-diseases'!$A$217&amp;"*"),"YES","NO")</f>
        <v>NO</v>
      </c>
      <c r="AL256" s="1" t="str">
        <f>IF(COUNTIF(U256:AB256,"*"&amp;'ICD codes-diseases'!$A$216&amp;"*"),"YES","NO")</f>
        <v>NO</v>
      </c>
      <c r="AM256" s="1" t="str">
        <f>IF(COUNTIF(U256:AB256,"*"&amp;'ICD codes-diseases'!$A$73&amp;"*"),"YES",IF(COUNTIF(U256:AB256,"*"&amp;'ICD codes-diseases'!$A$74&amp;"*"),"YES",IF(COUNTIF(U256:AB256,"*"&amp;'ICD codes-diseases'!$A$75&amp;"*"),"YES","NO")))</f>
        <v>YES</v>
      </c>
      <c r="AN256" s="1" t="str">
        <f>IF(COUNTIF(U256:AB256,"*"&amp;'ICD codes-diseases'!$A$76&amp;"*"),"YES",IF(COUNTIF(U256:AB256,"*"&amp;'ICD codes-diseases'!$A$77&amp;"*"),"YES",IF(COUNTIF(U256:AB256,"*"&amp;'ICD codes-diseases'!$A$78&amp;"*"),"YES","NO")))</f>
        <v>NO</v>
      </c>
      <c r="AO256" s="1" t="str">
        <f>IF(COUNTIF(U256:AB256,"*"&amp;'ICD codes-diseases'!$A$209&amp;"*"),"YES",IF(COUNTIF(U256:AB256,"*"&amp;'ICD codes-diseases'!$A$212&amp;"*"),"YES","NO"))</f>
        <v>NO</v>
      </c>
      <c r="AP256" s="1" t="str">
        <f>IF(COUNTIF(U256:AB256,"*"&amp;'ICD codes-diseases'!$A$47&amp;"*"),"YES",IF(COUNTIF(U256:AB256,"*"&amp;'ICD codes-diseases'!$A$48&amp;"*"),"YES",IF(COUNTIF(U256:AB256,"*"&amp;'ICD codes-diseases'!$A$49&amp;"*"),"YES",IF(COUNTIF(U256:AB256,"*"&amp;'ICD codes-diseases'!$A$50&amp;"*"),"YES",IF(COUNTIF(U256:AB256,"*"&amp;'ICD codes-diseases'!$A$52&amp;"*"),"YES",IF(COUNTIF(U256:AB256,"*"&amp;'ICD codes-diseases'!$A$53&amp;"*"),"YES",IF(COUNTIF(U256:AB256,"*"&amp;'ICD codes-diseases'!$A$54&amp;"*"),"YES",IF(COUNTIF(U256:AB256,"*"&amp;'ICD codes-diseases'!$A$55&amp;"*"),"YES",IF(COUNTIF(U256:AB256,"*"&amp;'ICD codes-diseases'!$A$56&amp;"*"),"YES",IF(COUNTIF(U256:AB256,"*"&amp;'ICD codes-diseases'!$A$57&amp;"*"),"YES",IF(COUNTIF(U256:AB256,"*"&amp;'ICD codes-diseases'!$A$58&amp;"*"),"YES",IF(COUNTIF(U256:AB256,"*"&amp;'ICD codes-diseases'!$A$60&amp;"*"),"YES",IF(COUNTIF(U256:AB256,"*"&amp;'ICD codes-diseases'!$A$61&amp;"*"),"YES","NO")))))))))))))</f>
        <v>NO</v>
      </c>
      <c r="AQ256" s="10" t="b">
        <f t="shared" si="37"/>
        <v>0</v>
      </c>
      <c r="AR256">
        <v>5</v>
      </c>
      <c r="AS256">
        <v>5</v>
      </c>
      <c r="AT256">
        <v>5</v>
      </c>
      <c r="AU256">
        <v>5</v>
      </c>
      <c r="AV256" t="b">
        <f t="shared" si="38"/>
        <v>1</v>
      </c>
      <c r="AW256">
        <v>1</v>
      </c>
      <c r="AX256">
        <v>77</v>
      </c>
      <c r="AY256">
        <v>45</v>
      </c>
      <c r="AZ256">
        <v>0</v>
      </c>
      <c r="BA256">
        <v>3</v>
      </c>
      <c r="BB256">
        <v>2</v>
      </c>
      <c r="BC256">
        <v>0</v>
      </c>
      <c r="BD256">
        <v>2</v>
      </c>
      <c r="BE256">
        <f t="shared" si="45"/>
        <v>2</v>
      </c>
      <c r="BF256" t="s">
        <v>37</v>
      </c>
      <c r="BG256" t="s">
        <v>38</v>
      </c>
      <c r="BH256">
        <f t="shared" si="46"/>
        <v>1</v>
      </c>
      <c r="BI256" t="s">
        <v>38</v>
      </c>
      <c r="BJ256" t="s">
        <v>37</v>
      </c>
      <c r="BK256" t="s">
        <v>37</v>
      </c>
      <c r="BL256" t="b">
        <v>0</v>
      </c>
      <c r="BM256" s="16">
        <v>3</v>
      </c>
      <c r="BN256" s="16">
        <v>3</v>
      </c>
      <c r="BO256" s="16">
        <v>0</v>
      </c>
      <c r="BP256" s="16">
        <v>1</v>
      </c>
      <c r="BQ256" s="16">
        <v>4</v>
      </c>
      <c r="BR256" s="16">
        <v>0</v>
      </c>
      <c r="BS256" s="16">
        <v>0</v>
      </c>
      <c r="BT256" s="16">
        <v>5</v>
      </c>
      <c r="BU256" s="16">
        <v>3</v>
      </c>
      <c r="BV256" s="16">
        <v>3</v>
      </c>
      <c r="BW256" s="16">
        <v>3</v>
      </c>
      <c r="BX256" s="16">
        <v>4</v>
      </c>
      <c r="BY256" s="16">
        <v>2</v>
      </c>
      <c r="BZ256" s="16">
        <v>3</v>
      </c>
      <c r="CA256" s="16">
        <v>3</v>
      </c>
      <c r="CB256" s="16">
        <v>5</v>
      </c>
      <c r="CC256" s="18">
        <v>1</v>
      </c>
      <c r="CD256" s="18">
        <v>0</v>
      </c>
      <c r="CE256" s="18">
        <v>0</v>
      </c>
      <c r="CF256" s="18">
        <v>0</v>
      </c>
      <c r="CG256" s="18">
        <v>4</v>
      </c>
      <c r="CH256" s="18">
        <v>4</v>
      </c>
      <c r="CI256" s="18">
        <v>2</v>
      </c>
      <c r="CJ256" s="18">
        <v>1</v>
      </c>
      <c r="CK256" s="18">
        <v>0</v>
      </c>
      <c r="CL256" s="18">
        <v>1</v>
      </c>
      <c r="CM256" s="18">
        <v>0</v>
      </c>
      <c r="CN256" s="18">
        <v>3</v>
      </c>
      <c r="CO256" s="18">
        <v>3</v>
      </c>
      <c r="CP256" s="18">
        <v>4</v>
      </c>
      <c r="CQ256" s="18">
        <v>1</v>
      </c>
      <c r="CR256" s="18">
        <v>7</v>
      </c>
      <c r="CS256">
        <f t="shared" si="39"/>
        <v>7</v>
      </c>
      <c r="CT256">
        <f t="shared" si="40"/>
        <v>7</v>
      </c>
      <c r="CU256">
        <f t="shared" si="41"/>
        <v>9</v>
      </c>
      <c r="CV256">
        <f t="shared" si="42"/>
        <v>23</v>
      </c>
      <c r="CW256">
        <v>0</v>
      </c>
      <c r="CX256">
        <v>0</v>
      </c>
      <c r="CY256">
        <v>4</v>
      </c>
      <c r="CZ256" t="b">
        <v>1</v>
      </c>
    </row>
    <row r="257" spans="1:104" x14ac:dyDescent="0.35">
      <c r="A257" s="10">
        <v>256</v>
      </c>
      <c r="B257" t="s">
        <v>436</v>
      </c>
      <c r="C257" s="1">
        <v>23774</v>
      </c>
      <c r="D257" s="9">
        <f t="shared" si="47"/>
        <v>55</v>
      </c>
      <c r="E257" s="9">
        <f t="shared" si="43"/>
        <v>2</v>
      </c>
      <c r="F257" s="1">
        <v>43962</v>
      </c>
      <c r="G257" s="3">
        <v>44028</v>
      </c>
      <c r="H257" s="12">
        <f t="shared" si="44"/>
        <v>2.1666666666666665</v>
      </c>
      <c r="I257">
        <v>3</v>
      </c>
      <c r="J257">
        <v>2</v>
      </c>
      <c r="K257">
        <f t="shared" si="36"/>
        <v>7</v>
      </c>
      <c r="L257" t="b">
        <v>0</v>
      </c>
      <c r="M257" t="b">
        <v>0</v>
      </c>
      <c r="N257" t="b">
        <v>0</v>
      </c>
      <c r="O257" t="b">
        <v>0</v>
      </c>
      <c r="P257" t="b">
        <v>0</v>
      </c>
      <c r="Q257" t="b">
        <v>0</v>
      </c>
      <c r="R257" t="b">
        <v>0</v>
      </c>
      <c r="S257" t="b">
        <v>0</v>
      </c>
      <c r="T257" t="b">
        <v>1</v>
      </c>
      <c r="U257" t="s">
        <v>49</v>
      </c>
      <c r="V257" t="s">
        <v>74</v>
      </c>
      <c r="W257" t="s">
        <v>48</v>
      </c>
      <c r="X257" t="s">
        <v>136</v>
      </c>
      <c r="Y257" t="s">
        <v>53</v>
      </c>
      <c r="Z257" t="s">
        <v>79</v>
      </c>
      <c r="AC257" s="11" t="str">
        <f>IF(OR(INDEX(U257='ICD-codes-stroke'!$A$1:$A$20,)),"1",IF(OR(INDEX(U257='ICD-codes-stroke'!$A$22:$A$35,)),"2",IF(OR(INDEX(U257='ICD-codes-stroke'!$A$37:$A$64,)),"3","")))</f>
        <v>3</v>
      </c>
      <c r="AD257" s="1" t="str">
        <f>IF(COUNTIF(U257:AB257,"*"&amp;'ICD codes-diseases'!$A$15&amp;"*"),"YES",IF(COUNTIF(U257:AB257,"*"&amp;'ICD codes-diseases'!$A$16&amp;"*"),"YES",IF(COUNTIF(U257:AB257,"*"&amp;'ICD codes-diseases'!$A$17&amp;"*"),"YES",IF(COUNTIF(U257:AB257,"*"&amp;'ICD codes-diseases'!$A$18&amp;"*"),"YES",IF(COUNTIF(U257:AB257,"*"&amp;'ICD codes-diseases'!$A$19&amp;"*"),"YES",IF(COUNTIF(U257:AB257,"*"&amp;'ICD codes-diseases'!$A$20&amp;"*"),"YES",IF(COUNTIF(U257:AB257,"*"&amp;'ICD codes-diseases'!$A$21&amp;"*"),"YES",IF(COUNTIF(U257:AB257,"*"&amp;'ICD codes-diseases'!$A$22&amp;"*"),"YES",IF(COUNTIF(U257:AB257,"*"&amp;'ICD codes-diseases'!$A$23&amp;"*"),"YES",IF(COUNTIF(U257:AB257,"*"&amp;'ICD codes-diseases'!$A$24&amp;"*"),"YES",IF(COUNTIF(U257:AB257,"*"&amp;'ICD codes-diseases'!$A$25&amp;"*"),"YES",IF(COUNTIF(U257:AB257,"*"&amp;'ICD codes-diseases'!$A$26&amp;"*"),"YES",IF(COUNTIF(U257:AB257,"*"&amp;'ICD codes-diseases'!$A$27&amp;"*"),"YES",IF(COUNTIF(U257:AB257,"*"&amp;'ICD codes-diseases'!$A$28&amp;"*"),"YES",IF(COUNTIF(U257:AB257,"*"&amp;'ICD codes-diseases'!$A$29&amp;"*"),"YES",IF(COUNTIF(U257:AB257,"*"&amp;'ICD codes-diseases'!$A$30&amp;"*"),"YES","NO"))))))))))))))))</f>
        <v>NO</v>
      </c>
      <c r="AE257" s="1" t="str">
        <f>IF(COUNTIF(U257:AB257,"*"&amp;'ICD codes-diseases'!$A$92&amp;"*"),"YES","NO")</f>
        <v>YES</v>
      </c>
      <c r="AF257" s="10" t="str">
        <f>IF(COUNTIF(U257:AB257,"*"&amp;'ICD codes-diseases'!$A$34&amp;"*"),"YES",IF(COUNTIF(U257:AB257,"*"&amp;'ICD codes-diseases'!$A$35&amp;"*"),"YES",IF(COUNTIF(U257:AB257,"*"&amp;'ICD codes-diseases'!$A$36&amp;"*"),"YES",IF(COUNTIF(U257:AB257,"*"&amp;'ICD codes-diseases'!$A$37&amp;"*"),"YES",IF(COUNTIF(U257:AB257,"*"&amp;'ICD codes-diseases'!$A$38&amp;"*"),"YES",IF(COUNTIF(U257:AB257,"*"&amp;'ICD codes-diseases'!$A$39&amp;"*"),"YES","NO"))))))</f>
        <v>NO</v>
      </c>
      <c r="AG257" s="1" t="str">
        <f>IF(COUNTIF(U257:AB257,'ICD codes-diseases'!$A$113),"YES","NO")</f>
        <v>NO</v>
      </c>
      <c r="AH257" s="1" t="str">
        <f>IF(COUNTIF(U257:AB257,"*"&amp;'ICD codes-diseases'!$A$96&amp;"*"),"YES",IF(COUNTIF(U257:AB257,"*"&amp;'ICD codes-diseases'!$A$97&amp;"*"),"YES",IF(COUNTIF(U257:AB257,"*"&amp;'ICD codes-diseases'!$A$98&amp;"*"),"YES",IF(COUNTIF(U257:AB257,"*"&amp;'ICD codes-diseases'!$A$99&amp;"*"),"YES",IF(COUNTIF(U257:AB257,"*"&amp;'ICD codes-diseases'!$A$100&amp;"*"),"YES",IF(COUNTIF(U257:AB257,"*"&amp;'ICD codes-diseases'!$A$101&amp;"*"),"YES",IF(COUNTIF(U257:AB257,"*"&amp;'ICD codes-diseases'!$A$102&amp;"*"),"YES",IF(COUNTIF(U257:AB257,"*"&amp;'ICD codes-diseases'!$A$103&amp;"*"),"YES","NO"))))))))</f>
        <v>NO</v>
      </c>
      <c r="AI257" s="1" t="str">
        <f>IF(COUNTIF(U257:AB257,"*"&amp;'ICD codes-diseases'!$A$116&amp;"*"),"YES",IF(COUNTIF(U257:AB257,"*"&amp;'ICD codes-diseases'!$A$117&amp;"*"),"YES","NO"))</f>
        <v>NO</v>
      </c>
      <c r="AJ257" s="1" t="str">
        <f>IF(COUNTIF(U257:AB257,"*"&amp;'ICD codes-diseases'!$A$206&amp;"*"),"YES","NO")</f>
        <v>NO</v>
      </c>
      <c r="AK257" s="1" t="str">
        <f>IF(COUNTIF(U257:AB257,"*"&amp;'ICD codes-diseases'!$A$217&amp;"*"),"YES","NO")</f>
        <v>YES</v>
      </c>
      <c r="AL257" s="1" t="str">
        <f>IF(COUNTIF(U257:AB257,"*"&amp;'ICD codes-diseases'!$A$216&amp;"*"),"YES","NO")</f>
        <v>NO</v>
      </c>
      <c r="AM257" s="1" t="str">
        <f>IF(COUNTIF(U257:AB257,"*"&amp;'ICD codes-diseases'!$A$73&amp;"*"),"YES",IF(COUNTIF(U257:AB257,"*"&amp;'ICD codes-diseases'!$A$74&amp;"*"),"YES",IF(COUNTIF(U257:AB257,"*"&amp;'ICD codes-diseases'!$A$75&amp;"*"),"YES","NO")))</f>
        <v>YES</v>
      </c>
      <c r="AN257" s="1" t="str">
        <f>IF(COUNTIF(U257:AB257,"*"&amp;'ICD codes-diseases'!$A$76&amp;"*"),"YES",IF(COUNTIF(U257:AB257,"*"&amp;'ICD codes-diseases'!$A$77&amp;"*"),"YES",IF(COUNTIF(U257:AB257,"*"&amp;'ICD codes-diseases'!$A$78&amp;"*"),"YES","NO")))</f>
        <v>NO</v>
      </c>
      <c r="AO257" s="1" t="str">
        <f>IF(COUNTIF(U257:AB257,"*"&amp;'ICD codes-diseases'!$A$209&amp;"*"),"YES",IF(COUNTIF(U257:AB257,"*"&amp;'ICD codes-diseases'!$A$212&amp;"*"),"YES","NO"))</f>
        <v>YES</v>
      </c>
      <c r="AP257" s="1" t="str">
        <f>IF(COUNTIF(U257:AB257,"*"&amp;'ICD codes-diseases'!$A$47&amp;"*"),"YES",IF(COUNTIF(U257:AB257,"*"&amp;'ICD codes-diseases'!$A$48&amp;"*"),"YES",IF(COUNTIF(U257:AB257,"*"&amp;'ICD codes-diseases'!$A$49&amp;"*"),"YES",IF(COUNTIF(U257:AB257,"*"&amp;'ICD codes-diseases'!$A$50&amp;"*"),"YES",IF(COUNTIF(U257:AB257,"*"&amp;'ICD codes-diseases'!$A$52&amp;"*"),"YES",IF(COUNTIF(U257:AB257,"*"&amp;'ICD codes-diseases'!$A$53&amp;"*"),"YES",IF(COUNTIF(U257:AB257,"*"&amp;'ICD codes-diseases'!$A$54&amp;"*"),"YES",IF(COUNTIF(U257:AB257,"*"&amp;'ICD codes-diseases'!$A$55&amp;"*"),"YES",IF(COUNTIF(U257:AB257,"*"&amp;'ICD codes-diseases'!$A$56&amp;"*"),"YES",IF(COUNTIF(U257:AB257,"*"&amp;'ICD codes-diseases'!$A$57&amp;"*"),"YES",IF(COUNTIF(U257:AB257,"*"&amp;'ICD codes-diseases'!$A$58&amp;"*"),"YES",IF(COUNTIF(U257:AB257,"*"&amp;'ICD codes-diseases'!$A$60&amp;"*"),"YES",IF(COUNTIF(U257:AB257,"*"&amp;'ICD codes-diseases'!$A$61&amp;"*"),"YES","NO")))))))))))))</f>
        <v>NO</v>
      </c>
      <c r="AQ257" s="10" t="b">
        <f t="shared" si="37"/>
        <v>0</v>
      </c>
      <c r="AR257">
        <v>5</v>
      </c>
      <c r="AS257">
        <v>5</v>
      </c>
      <c r="AT257">
        <v>5</v>
      </c>
      <c r="AU257">
        <v>5</v>
      </c>
      <c r="AV257" t="b">
        <f t="shared" si="38"/>
        <v>1</v>
      </c>
      <c r="AW257">
        <v>1</v>
      </c>
      <c r="AX257">
        <v>107</v>
      </c>
      <c r="AY257">
        <v>80</v>
      </c>
      <c r="AZ257">
        <v>1</v>
      </c>
      <c r="BA257">
        <v>3</v>
      </c>
      <c r="BB257">
        <v>5</v>
      </c>
      <c r="BC257">
        <v>1</v>
      </c>
      <c r="BD257">
        <v>0</v>
      </c>
      <c r="BE257">
        <f t="shared" si="45"/>
        <v>0</v>
      </c>
      <c r="BF257" t="s">
        <v>37</v>
      </c>
      <c r="BG257" t="s">
        <v>37</v>
      </c>
      <c r="BH257">
        <f t="shared" si="46"/>
        <v>0</v>
      </c>
      <c r="BI257" t="s">
        <v>37</v>
      </c>
      <c r="BJ257" t="s">
        <v>37</v>
      </c>
      <c r="BK257" t="s">
        <v>37</v>
      </c>
      <c r="BL257" t="b">
        <v>0</v>
      </c>
      <c r="BM257" s="16">
        <v>4</v>
      </c>
      <c r="BN257" s="16">
        <v>4</v>
      </c>
      <c r="BO257" s="16">
        <v>0</v>
      </c>
      <c r="BP257" s="16">
        <v>1</v>
      </c>
      <c r="BQ257" s="16">
        <v>0</v>
      </c>
      <c r="BR257" s="16">
        <v>4</v>
      </c>
      <c r="BS257" s="16">
        <v>3</v>
      </c>
      <c r="BT257" s="16">
        <v>4</v>
      </c>
      <c r="BU257" s="16">
        <v>4</v>
      </c>
      <c r="BV257" s="16">
        <v>4</v>
      </c>
      <c r="BW257" s="16">
        <v>0</v>
      </c>
      <c r="BX257" s="16">
        <v>4</v>
      </c>
      <c r="BY257" s="16">
        <v>4</v>
      </c>
      <c r="BZ257" s="16">
        <v>4</v>
      </c>
      <c r="CA257" s="16">
        <v>0</v>
      </c>
      <c r="CB257" s="16">
        <v>4</v>
      </c>
      <c r="CC257" s="18">
        <v>4</v>
      </c>
      <c r="CD257" s="18">
        <v>4</v>
      </c>
      <c r="CE257" s="18">
        <v>0</v>
      </c>
      <c r="CF257" s="18">
        <v>0</v>
      </c>
      <c r="CG257" s="18">
        <v>1</v>
      </c>
      <c r="CH257" s="18">
        <v>0</v>
      </c>
      <c r="CI257" s="18">
        <v>0</v>
      </c>
      <c r="CJ257" s="18">
        <v>0</v>
      </c>
      <c r="CK257" s="18">
        <v>4</v>
      </c>
      <c r="CL257" s="18">
        <v>4</v>
      </c>
      <c r="CM257" s="18">
        <v>0</v>
      </c>
      <c r="CN257" s="18">
        <v>0</v>
      </c>
      <c r="CO257" s="18">
        <v>3</v>
      </c>
      <c r="CP257" s="18">
        <v>4</v>
      </c>
      <c r="CQ257" s="18">
        <v>1</v>
      </c>
      <c r="CR257" s="18">
        <v>4</v>
      </c>
      <c r="CS257">
        <f t="shared" si="39"/>
        <v>3</v>
      </c>
      <c r="CT257">
        <f t="shared" si="40"/>
        <v>16</v>
      </c>
      <c r="CU257">
        <f t="shared" si="41"/>
        <v>2</v>
      </c>
      <c r="CV257">
        <f t="shared" si="42"/>
        <v>21</v>
      </c>
      <c r="CW257">
        <v>0</v>
      </c>
      <c r="CX257">
        <v>0</v>
      </c>
      <c r="CY257">
        <v>4</v>
      </c>
      <c r="CZ257" t="b">
        <v>1</v>
      </c>
    </row>
    <row r="258" spans="1:104" x14ac:dyDescent="0.35">
      <c r="A258" s="10">
        <v>257</v>
      </c>
      <c r="B258" t="s">
        <v>435</v>
      </c>
      <c r="C258" s="1">
        <v>14492</v>
      </c>
      <c r="D258" s="9">
        <f t="shared" si="47"/>
        <v>80</v>
      </c>
      <c r="E258" s="9">
        <f t="shared" si="43"/>
        <v>4</v>
      </c>
      <c r="F258" s="1">
        <v>43967</v>
      </c>
      <c r="G258" s="3">
        <v>44032</v>
      </c>
      <c r="H258" s="12">
        <f t="shared" si="44"/>
        <v>2.1333333333333333</v>
      </c>
      <c r="I258">
        <v>4</v>
      </c>
      <c r="J258">
        <v>2</v>
      </c>
      <c r="K258">
        <f t="shared" ref="K258:K321" si="48">IF(L258=TRUE,1,IF(M258=TRUE,2,IF(N258=TRUE,0,IF(O258=TRUE,0,IF(P258=TRUE,3,IF(Q258=TRUE,4,IF(R258=TRUE,5,IF(S258=TRUE,6,IF(T258=TRUE,7,)))))))))</f>
        <v>6</v>
      </c>
      <c r="L258" t="b">
        <v>0</v>
      </c>
      <c r="M258" t="b">
        <v>0</v>
      </c>
      <c r="N258" t="b">
        <v>0</v>
      </c>
      <c r="O258" t="b">
        <v>0</v>
      </c>
      <c r="P258" t="b">
        <v>0</v>
      </c>
      <c r="Q258" t="b">
        <v>0</v>
      </c>
      <c r="R258" t="b">
        <v>0</v>
      </c>
      <c r="S258" t="b">
        <v>1</v>
      </c>
      <c r="T258" t="b">
        <v>0</v>
      </c>
      <c r="U258" t="s">
        <v>49</v>
      </c>
      <c r="V258" t="s">
        <v>51</v>
      </c>
      <c r="W258" t="s">
        <v>85</v>
      </c>
      <c r="X258" t="s">
        <v>129</v>
      </c>
      <c r="Y258" t="s">
        <v>248</v>
      </c>
      <c r="Z258" t="s">
        <v>48</v>
      </c>
      <c r="AA258" t="s">
        <v>53</v>
      </c>
      <c r="AC258" s="11" t="str">
        <f>IF(OR(INDEX(U258='ICD-codes-stroke'!$A$1:$A$20,)),"1",IF(OR(INDEX(U258='ICD-codes-stroke'!$A$22:$A$35,)),"2",IF(OR(INDEX(U258='ICD-codes-stroke'!$A$37:$A$64,)),"3","")))</f>
        <v>3</v>
      </c>
      <c r="AD258" s="1" t="str">
        <f>IF(COUNTIF(U258:AB258,"*"&amp;'ICD codes-diseases'!$A$15&amp;"*"),"YES",IF(COUNTIF(U258:AB258,"*"&amp;'ICD codes-diseases'!$A$16&amp;"*"),"YES",IF(COUNTIF(U258:AB258,"*"&amp;'ICD codes-diseases'!$A$17&amp;"*"),"YES",IF(COUNTIF(U258:AB258,"*"&amp;'ICD codes-diseases'!$A$18&amp;"*"),"YES",IF(COUNTIF(U258:AB258,"*"&amp;'ICD codes-diseases'!$A$19&amp;"*"),"YES",IF(COUNTIF(U258:AB258,"*"&amp;'ICD codes-diseases'!$A$20&amp;"*"),"YES",IF(COUNTIF(U258:AB258,"*"&amp;'ICD codes-diseases'!$A$21&amp;"*"),"YES",IF(COUNTIF(U258:AB258,"*"&amp;'ICD codes-diseases'!$A$22&amp;"*"),"YES",IF(COUNTIF(U258:AB258,"*"&amp;'ICD codes-diseases'!$A$23&amp;"*"),"YES",IF(COUNTIF(U258:AB258,"*"&amp;'ICD codes-diseases'!$A$24&amp;"*"),"YES",IF(COUNTIF(U258:AB258,"*"&amp;'ICD codes-diseases'!$A$25&amp;"*"),"YES",IF(COUNTIF(U258:AB258,"*"&amp;'ICD codes-diseases'!$A$26&amp;"*"),"YES",IF(COUNTIF(U258:AB258,"*"&amp;'ICD codes-diseases'!$A$27&amp;"*"),"YES",IF(COUNTIF(U258:AB258,"*"&amp;'ICD codes-diseases'!$A$28&amp;"*"),"YES",IF(COUNTIF(U258:AB258,"*"&amp;'ICD codes-diseases'!$A$29&amp;"*"),"YES",IF(COUNTIF(U258:AB258,"*"&amp;'ICD codes-diseases'!$A$30&amp;"*"),"YES","NO"))))))))))))))))</f>
        <v>NO</v>
      </c>
      <c r="AE258" s="1" t="str">
        <f>IF(COUNTIF(U258:AB258,"*"&amp;'ICD codes-diseases'!$A$92&amp;"*"),"YES","NO")</f>
        <v>YES</v>
      </c>
      <c r="AF258" s="10" t="str">
        <f>IF(COUNTIF(U258:AB258,"*"&amp;'ICD codes-diseases'!$A$34&amp;"*"),"YES",IF(COUNTIF(U258:AB258,"*"&amp;'ICD codes-diseases'!$A$35&amp;"*"),"YES",IF(COUNTIF(U258:AB258,"*"&amp;'ICD codes-diseases'!$A$36&amp;"*"),"YES",IF(COUNTIF(U258:AB258,"*"&amp;'ICD codes-diseases'!$A$37&amp;"*"),"YES",IF(COUNTIF(U258:AB258,"*"&amp;'ICD codes-diseases'!$A$38&amp;"*"),"YES",IF(COUNTIF(U258:AB258,"*"&amp;'ICD codes-diseases'!$A$39&amp;"*"),"YES","NO"))))))</f>
        <v>YES</v>
      </c>
      <c r="AG258" s="1" t="str">
        <f>IF(COUNTIF(U258:AB258,'ICD codes-diseases'!$A$113),"YES","NO")</f>
        <v>NO</v>
      </c>
      <c r="AH258" s="1" t="str">
        <f>IF(COUNTIF(U258:AB258,"*"&amp;'ICD codes-diseases'!$A$96&amp;"*"),"YES",IF(COUNTIF(U258:AB258,"*"&amp;'ICD codes-diseases'!$A$97&amp;"*"),"YES",IF(COUNTIF(U258:AB258,"*"&amp;'ICD codes-diseases'!$A$98&amp;"*"),"YES",IF(COUNTIF(U258:AB258,"*"&amp;'ICD codes-diseases'!$A$99&amp;"*"),"YES",IF(COUNTIF(U258:AB258,"*"&amp;'ICD codes-diseases'!$A$100&amp;"*"),"YES",IF(COUNTIF(U258:AB258,"*"&amp;'ICD codes-diseases'!$A$101&amp;"*"),"YES",IF(COUNTIF(U258:AB258,"*"&amp;'ICD codes-diseases'!$A$102&amp;"*"),"YES",IF(COUNTIF(U258:AB258,"*"&amp;'ICD codes-diseases'!$A$103&amp;"*"),"YES","NO"))))))))</f>
        <v>NO</v>
      </c>
      <c r="AI258" s="1" t="str">
        <f>IF(COUNTIF(U258:AB258,"*"&amp;'ICD codes-diseases'!$A$116&amp;"*"),"YES",IF(COUNTIF(U258:AB258,"*"&amp;'ICD codes-diseases'!$A$117&amp;"*"),"YES","NO"))</f>
        <v>NO</v>
      </c>
      <c r="AJ258" s="1" t="str">
        <f>IF(COUNTIF(U258:AB258,"*"&amp;'ICD codes-diseases'!$A$206&amp;"*"),"YES","NO")</f>
        <v>NO</v>
      </c>
      <c r="AK258" s="1" t="str">
        <f>IF(COUNTIF(U258:AB258,"*"&amp;'ICD codes-diseases'!$A$217&amp;"*"),"YES","NO")</f>
        <v>YES</v>
      </c>
      <c r="AL258" s="1" t="str">
        <f>IF(COUNTIF(U258:AB258,"*"&amp;'ICD codes-diseases'!$A$216&amp;"*"),"YES","NO")</f>
        <v>NO</v>
      </c>
      <c r="AM258" s="1" t="str">
        <f>IF(COUNTIF(U258:AB258,"*"&amp;'ICD codes-diseases'!$A$73&amp;"*"),"YES",IF(COUNTIF(U258:AB258,"*"&amp;'ICD codes-diseases'!$A$74&amp;"*"),"YES",IF(COUNTIF(U258:AB258,"*"&amp;'ICD codes-diseases'!$A$75&amp;"*"),"YES","NO")))</f>
        <v>YES</v>
      </c>
      <c r="AN258" s="1" t="str">
        <f>IF(COUNTIF(U258:AB258,"*"&amp;'ICD codes-diseases'!$A$76&amp;"*"),"YES",IF(COUNTIF(U258:AB258,"*"&amp;'ICD codes-diseases'!$A$77&amp;"*"),"YES",IF(COUNTIF(U258:AB258,"*"&amp;'ICD codes-diseases'!$A$78&amp;"*"),"YES","NO")))</f>
        <v>NO</v>
      </c>
      <c r="AO258" s="1" t="str">
        <f>IF(COUNTIF(U258:AB258,"*"&amp;'ICD codes-diseases'!$A$209&amp;"*"),"YES",IF(COUNTIF(U258:AB258,"*"&amp;'ICD codes-diseases'!$A$212&amp;"*"),"YES","NO"))</f>
        <v>NO</v>
      </c>
      <c r="AP258" s="1" t="str">
        <f>IF(COUNTIF(U258:AB258,"*"&amp;'ICD codes-diseases'!$A$47&amp;"*"),"YES",IF(COUNTIF(U258:AB258,"*"&amp;'ICD codes-diseases'!$A$48&amp;"*"),"YES",IF(COUNTIF(U258:AB258,"*"&amp;'ICD codes-diseases'!$A$49&amp;"*"),"YES",IF(COUNTIF(U258:AB258,"*"&amp;'ICD codes-diseases'!$A$50&amp;"*"),"YES",IF(COUNTIF(U258:AB258,"*"&amp;'ICD codes-diseases'!$A$52&amp;"*"),"YES",IF(COUNTIF(U258:AB258,"*"&amp;'ICD codes-diseases'!$A$53&amp;"*"),"YES",IF(COUNTIF(U258:AB258,"*"&amp;'ICD codes-diseases'!$A$54&amp;"*"),"YES",IF(COUNTIF(U258:AB258,"*"&amp;'ICD codes-diseases'!$A$55&amp;"*"),"YES",IF(COUNTIF(U258:AB258,"*"&amp;'ICD codes-diseases'!$A$56&amp;"*"),"YES",IF(COUNTIF(U258:AB258,"*"&amp;'ICD codes-diseases'!$A$57&amp;"*"),"YES",IF(COUNTIF(U258:AB258,"*"&amp;'ICD codes-diseases'!$A$58&amp;"*"),"YES",IF(COUNTIF(U258:AB258,"*"&amp;'ICD codes-diseases'!$A$60&amp;"*"),"YES",IF(COUNTIF(U258:AB258,"*"&amp;'ICD codes-diseases'!$A$61&amp;"*"),"YES","NO")))))))))))))</f>
        <v>YES</v>
      </c>
      <c r="AQ258" s="10" t="b">
        <f t="shared" ref="AQ258:AQ321" si="49">IF(AND(AR258=5,AS258=5,AT258=5,AU258=5),FALSE,TRUE)</f>
        <v>0</v>
      </c>
      <c r="AR258">
        <v>5</v>
      </c>
      <c r="AS258">
        <v>5</v>
      </c>
      <c r="AT258">
        <v>5</v>
      </c>
      <c r="AU258">
        <v>5</v>
      </c>
      <c r="AV258" t="b">
        <f t="shared" ref="AV258:AV321" si="50">IF(AW258=0,FALSE,TRUE)</f>
        <v>0</v>
      </c>
      <c r="AW258">
        <v>0</v>
      </c>
      <c r="AX258">
        <v>33</v>
      </c>
      <c r="AY258">
        <v>10</v>
      </c>
      <c r="AZ258">
        <v>3</v>
      </c>
      <c r="BA258">
        <v>1</v>
      </c>
      <c r="BB258">
        <v>5</v>
      </c>
      <c r="BC258">
        <v>0</v>
      </c>
      <c r="BD258">
        <v>2</v>
      </c>
      <c r="BE258">
        <f t="shared" si="45"/>
        <v>2</v>
      </c>
      <c r="BF258" t="s">
        <v>37</v>
      </c>
      <c r="BG258" t="s">
        <v>38</v>
      </c>
      <c r="BH258">
        <f t="shared" si="46"/>
        <v>0</v>
      </c>
      <c r="BI258" t="s">
        <v>37</v>
      </c>
      <c r="BJ258" t="s">
        <v>37</v>
      </c>
      <c r="BK258" t="s">
        <v>37</v>
      </c>
      <c r="BL258" t="b">
        <v>0</v>
      </c>
      <c r="BM258" s="16">
        <v>4</v>
      </c>
      <c r="BN258" s="16">
        <v>4</v>
      </c>
      <c r="BO258" s="16">
        <v>4</v>
      </c>
      <c r="BP258" s="16">
        <v>4</v>
      </c>
      <c r="BQ258" s="16">
        <v>4</v>
      </c>
      <c r="BR258" s="16">
        <v>4</v>
      </c>
      <c r="BS258" s="16">
        <v>4</v>
      </c>
      <c r="BT258" s="16">
        <v>4</v>
      </c>
      <c r="BU258" s="16">
        <v>4</v>
      </c>
      <c r="BV258" s="16">
        <v>4</v>
      </c>
      <c r="BW258" s="16">
        <v>4</v>
      </c>
      <c r="BX258" s="16">
        <v>4</v>
      </c>
      <c r="BY258" s="16">
        <v>4</v>
      </c>
      <c r="BZ258" s="16">
        <v>4</v>
      </c>
      <c r="CA258" s="16">
        <v>4</v>
      </c>
      <c r="CB258" s="16">
        <v>4</v>
      </c>
      <c r="CC258" s="18">
        <v>4</v>
      </c>
      <c r="CD258" s="18">
        <v>4</v>
      </c>
      <c r="CE258" s="18">
        <v>4</v>
      </c>
      <c r="CF258" s="18">
        <v>4</v>
      </c>
      <c r="CG258" s="18">
        <v>4</v>
      </c>
      <c r="CH258" s="18">
        <v>4</v>
      </c>
      <c r="CI258" s="18">
        <v>4</v>
      </c>
      <c r="CJ258" s="18">
        <v>4</v>
      </c>
      <c r="CK258" s="18">
        <v>4</v>
      </c>
      <c r="CL258" s="18">
        <v>4</v>
      </c>
      <c r="CM258" s="18">
        <v>4</v>
      </c>
      <c r="CN258" s="18">
        <v>4</v>
      </c>
      <c r="CO258" s="18">
        <v>4</v>
      </c>
      <c r="CP258" s="18">
        <v>4</v>
      </c>
      <c r="CQ258" s="18">
        <v>4</v>
      </c>
      <c r="CR258" s="18">
        <v>4</v>
      </c>
      <c r="CS258">
        <f t="shared" ref="CS258:CS321" si="51">COUNTIF(BM258:BT258,1)+COUNTIF(BU258:CB258,1)+COUNTIF(CC258:CJ258,1)+COUNTIF(CK258:CR258,1)+COUNTIF(BM258:BT258,2)+COUNTIF(BU258:CB258,2)+COUNTIF(CC258:CJ258,2)+COUNTIF(CK258:CR258,2)</f>
        <v>0</v>
      </c>
      <c r="CT258">
        <f t="shared" ref="CT258:CT321" si="52">COUNTIF(BM258:BT258,4)+COUNTIF(BU258:CB258,4)+COUNTIF(CC258:CJ258,4)+COUNTIF(CK258:CR258,4)+COUNTIF(BM258:BT258,5)+COUNTIF(BU258:CB258,5)+COUNTIF(CC258:CJ258,5)+COUNTIF(CK258:CR258,5)</f>
        <v>32</v>
      </c>
      <c r="CU258">
        <f t="shared" ref="CU258:CU321" si="53">COUNTIF(BM258:BT258,3)+COUNTIF(BU258:CB258,3)+COUNTIF(CC258:CJ258,3)+COUNTIF(CK258:CR258,3)</f>
        <v>0</v>
      </c>
      <c r="CV258">
        <f t="shared" ref="CV258:CV321" si="54">SUM(CS258,CT258,CU258)</f>
        <v>32</v>
      </c>
      <c r="CW258">
        <v>2</v>
      </c>
      <c r="CX258">
        <v>2</v>
      </c>
      <c r="CY258">
        <v>4</v>
      </c>
      <c r="CZ258" t="b">
        <v>1</v>
      </c>
    </row>
    <row r="259" spans="1:104" x14ac:dyDescent="0.35">
      <c r="A259" s="10">
        <v>258</v>
      </c>
      <c r="B259" t="s">
        <v>436</v>
      </c>
      <c r="C259" s="1">
        <v>27297</v>
      </c>
      <c r="D259" s="9">
        <f t="shared" si="47"/>
        <v>45</v>
      </c>
      <c r="E259" s="9">
        <f t="shared" ref="E259:E322" si="55">IF(D259&lt;25,0,IF(D259&lt;50,1,IF(D259&lt;65,2,IF(D259&lt;80,3,4))))</f>
        <v>1</v>
      </c>
      <c r="F259" s="1">
        <v>43856</v>
      </c>
      <c r="G259" s="3">
        <v>44033</v>
      </c>
      <c r="H259" s="12">
        <f t="shared" ref="H259:H322" si="56">YEARFRAC(F259,G259)*12</f>
        <v>5.833333333333333</v>
      </c>
      <c r="I259">
        <v>3</v>
      </c>
      <c r="J259">
        <v>2</v>
      </c>
      <c r="K259">
        <f t="shared" si="48"/>
        <v>1</v>
      </c>
      <c r="L259" t="b">
        <v>1</v>
      </c>
      <c r="M259" t="b">
        <v>0</v>
      </c>
      <c r="N259" t="b">
        <v>0</v>
      </c>
      <c r="O259" t="b">
        <v>0</v>
      </c>
      <c r="P259" t="b">
        <v>0</v>
      </c>
      <c r="Q259" t="b">
        <v>0</v>
      </c>
      <c r="R259" t="b">
        <v>0</v>
      </c>
      <c r="S259" t="b">
        <v>0</v>
      </c>
      <c r="T259" t="b">
        <v>0</v>
      </c>
      <c r="U259" t="s">
        <v>60</v>
      </c>
      <c r="V259" t="s">
        <v>43</v>
      </c>
      <c r="W259" t="s">
        <v>98</v>
      </c>
      <c r="X259" t="s">
        <v>94</v>
      </c>
      <c r="Y259" t="s">
        <v>129</v>
      </c>
      <c r="AC259" s="11" t="str">
        <f>IF(OR(INDEX(U259='ICD-codes-stroke'!$A$1:$A$20,)),"1",IF(OR(INDEX(U259='ICD-codes-stroke'!$A$22:$A$35,)),"2",IF(OR(INDEX(U259='ICD-codes-stroke'!$A$37:$A$64,)),"3","")))</f>
        <v>3</v>
      </c>
      <c r="AD259" s="1" t="str">
        <f>IF(COUNTIF(U259:AB259,"*"&amp;'ICD codes-diseases'!$A$15&amp;"*"),"YES",IF(COUNTIF(U259:AB259,"*"&amp;'ICD codes-diseases'!$A$16&amp;"*"),"YES",IF(COUNTIF(U259:AB259,"*"&amp;'ICD codes-diseases'!$A$17&amp;"*"),"YES",IF(COUNTIF(U259:AB259,"*"&amp;'ICD codes-diseases'!$A$18&amp;"*"),"YES",IF(COUNTIF(U259:AB259,"*"&amp;'ICD codes-diseases'!$A$19&amp;"*"),"YES",IF(COUNTIF(U259:AB259,"*"&amp;'ICD codes-diseases'!$A$20&amp;"*"),"YES",IF(COUNTIF(U259:AB259,"*"&amp;'ICD codes-diseases'!$A$21&amp;"*"),"YES",IF(COUNTIF(U259:AB259,"*"&amp;'ICD codes-diseases'!$A$22&amp;"*"),"YES",IF(COUNTIF(U259:AB259,"*"&amp;'ICD codes-diseases'!$A$23&amp;"*"),"YES",IF(COUNTIF(U259:AB259,"*"&amp;'ICD codes-diseases'!$A$24&amp;"*"),"YES",IF(COUNTIF(U259:AB259,"*"&amp;'ICD codes-diseases'!$A$25&amp;"*"),"YES",IF(COUNTIF(U259:AB259,"*"&amp;'ICD codes-diseases'!$A$26&amp;"*"),"YES",IF(COUNTIF(U259:AB259,"*"&amp;'ICD codes-diseases'!$A$27&amp;"*"),"YES",IF(COUNTIF(U259:AB259,"*"&amp;'ICD codes-diseases'!$A$28&amp;"*"),"YES",IF(COUNTIF(U259:AB259,"*"&amp;'ICD codes-diseases'!$A$29&amp;"*"),"YES",IF(COUNTIF(U259:AB259,"*"&amp;'ICD codes-diseases'!$A$30&amp;"*"),"YES","NO"))))))))))))))))</f>
        <v>NO</v>
      </c>
      <c r="AE259" s="1" t="str">
        <f>IF(COUNTIF(U259:AB259,"*"&amp;'ICD codes-diseases'!$A$92&amp;"*"),"YES","NO")</f>
        <v>NO</v>
      </c>
      <c r="AF259" s="10" t="str">
        <f>IF(COUNTIF(U259:AB259,"*"&amp;'ICD codes-diseases'!$A$34&amp;"*"),"YES",IF(COUNTIF(U259:AB259,"*"&amp;'ICD codes-diseases'!$A$35&amp;"*"),"YES",IF(COUNTIF(U259:AB259,"*"&amp;'ICD codes-diseases'!$A$36&amp;"*"),"YES",IF(COUNTIF(U259:AB259,"*"&amp;'ICD codes-diseases'!$A$37&amp;"*"),"YES",IF(COUNTIF(U259:AB259,"*"&amp;'ICD codes-diseases'!$A$38&amp;"*"),"YES",IF(COUNTIF(U259:AB259,"*"&amp;'ICD codes-diseases'!$A$39&amp;"*"),"YES","NO"))))))</f>
        <v>NO</v>
      </c>
      <c r="AG259" s="1" t="str">
        <f>IF(COUNTIF(U259:AB259,'ICD codes-diseases'!$A$113),"YES","NO")</f>
        <v>NO</v>
      </c>
      <c r="AH259" s="1" t="str">
        <f>IF(COUNTIF(U259:AB259,"*"&amp;'ICD codes-diseases'!$A$96&amp;"*"),"YES",IF(COUNTIF(U259:AB259,"*"&amp;'ICD codes-diseases'!$A$97&amp;"*"),"YES",IF(COUNTIF(U259:AB259,"*"&amp;'ICD codes-diseases'!$A$98&amp;"*"),"YES",IF(COUNTIF(U259:AB259,"*"&amp;'ICD codes-diseases'!$A$99&amp;"*"),"YES",IF(COUNTIF(U259:AB259,"*"&amp;'ICD codes-diseases'!$A$100&amp;"*"),"YES",IF(COUNTIF(U259:AB259,"*"&amp;'ICD codes-diseases'!$A$101&amp;"*"),"YES",IF(COUNTIF(U259:AB259,"*"&amp;'ICD codes-diseases'!$A$102&amp;"*"),"YES",IF(COUNTIF(U259:AB259,"*"&amp;'ICD codes-diseases'!$A$103&amp;"*"),"YES","NO"))))))))</f>
        <v>NO</v>
      </c>
      <c r="AI259" s="1" t="str">
        <f>IF(COUNTIF(U259:AB259,"*"&amp;'ICD codes-diseases'!$A$116&amp;"*"),"YES",IF(COUNTIF(U259:AB259,"*"&amp;'ICD codes-diseases'!$A$117&amp;"*"),"YES","NO"))</f>
        <v>NO</v>
      </c>
      <c r="AJ259" s="1" t="str">
        <f>IF(COUNTIF(U259:AB259,"*"&amp;'ICD codes-diseases'!$A$206&amp;"*"),"YES","NO")</f>
        <v>NO</v>
      </c>
      <c r="AK259" s="1" t="str">
        <f>IF(COUNTIF(U259:AB259,"*"&amp;'ICD codes-diseases'!$A$217&amp;"*"),"YES","NO")</f>
        <v>NO</v>
      </c>
      <c r="AL259" s="1" t="str">
        <f>IF(COUNTIF(U259:AB259,"*"&amp;'ICD codes-diseases'!$A$216&amp;"*"),"YES","NO")</f>
        <v>NO</v>
      </c>
      <c r="AM259" s="1" t="str">
        <f>IF(COUNTIF(U259:AB259,"*"&amp;'ICD codes-diseases'!$A$73&amp;"*"),"YES",IF(COUNTIF(U259:AB259,"*"&amp;'ICD codes-diseases'!$A$74&amp;"*"),"YES",IF(COUNTIF(U259:AB259,"*"&amp;'ICD codes-diseases'!$A$75&amp;"*"),"YES","NO")))</f>
        <v>YES</v>
      </c>
      <c r="AN259" s="1" t="str">
        <f>IF(COUNTIF(U259:AB259,"*"&amp;'ICD codes-diseases'!$A$76&amp;"*"),"YES",IF(COUNTIF(U259:AB259,"*"&amp;'ICD codes-diseases'!$A$77&amp;"*"),"YES",IF(COUNTIF(U259:AB259,"*"&amp;'ICD codes-diseases'!$A$78&amp;"*"),"YES","NO")))</f>
        <v>NO</v>
      </c>
      <c r="AO259" s="1" t="str">
        <f>IF(COUNTIF(U259:AB259,"*"&amp;'ICD codes-diseases'!$A$209&amp;"*"),"YES",IF(COUNTIF(U259:AB259,"*"&amp;'ICD codes-diseases'!$A$212&amp;"*"),"YES","NO"))</f>
        <v>NO</v>
      </c>
      <c r="AP259" s="1" t="str">
        <f>IF(COUNTIF(U259:AB259,"*"&amp;'ICD codes-diseases'!$A$47&amp;"*"),"YES",IF(COUNTIF(U259:AB259,"*"&amp;'ICD codes-diseases'!$A$48&amp;"*"),"YES",IF(COUNTIF(U259:AB259,"*"&amp;'ICD codes-diseases'!$A$49&amp;"*"),"YES",IF(COUNTIF(U259:AB259,"*"&amp;'ICD codes-diseases'!$A$50&amp;"*"),"YES",IF(COUNTIF(U259:AB259,"*"&amp;'ICD codes-diseases'!$A$52&amp;"*"),"YES",IF(COUNTIF(U259:AB259,"*"&amp;'ICD codes-diseases'!$A$53&amp;"*"),"YES",IF(COUNTIF(U259:AB259,"*"&amp;'ICD codes-diseases'!$A$54&amp;"*"),"YES",IF(COUNTIF(U259:AB259,"*"&amp;'ICD codes-diseases'!$A$55&amp;"*"),"YES",IF(COUNTIF(U259:AB259,"*"&amp;'ICD codes-diseases'!$A$56&amp;"*"),"YES",IF(COUNTIF(U259:AB259,"*"&amp;'ICD codes-diseases'!$A$57&amp;"*"),"YES",IF(COUNTIF(U259:AB259,"*"&amp;'ICD codes-diseases'!$A$58&amp;"*"),"YES",IF(COUNTIF(U259:AB259,"*"&amp;'ICD codes-diseases'!$A$60&amp;"*"),"YES",IF(COUNTIF(U259:AB259,"*"&amp;'ICD codes-diseases'!$A$61&amp;"*"),"YES","NO")))))))))))))</f>
        <v>YES</v>
      </c>
      <c r="AQ259" s="10" t="b">
        <f t="shared" si="49"/>
        <v>1</v>
      </c>
      <c r="AR259">
        <v>0</v>
      </c>
      <c r="AS259">
        <v>5</v>
      </c>
      <c r="AT259">
        <v>5</v>
      </c>
      <c r="AU259">
        <v>5</v>
      </c>
      <c r="AV259" t="b">
        <f t="shared" si="50"/>
        <v>1</v>
      </c>
      <c r="AW259">
        <v>1</v>
      </c>
      <c r="AX259">
        <v>49</v>
      </c>
      <c r="AY259">
        <v>35</v>
      </c>
      <c r="AZ259">
        <v>0</v>
      </c>
      <c r="BA259">
        <v>3</v>
      </c>
      <c r="BB259">
        <v>2</v>
      </c>
      <c r="BC259">
        <v>1</v>
      </c>
      <c r="BD259">
        <v>2</v>
      </c>
      <c r="BE259">
        <f t="shared" ref="BE259:BE322" si="57">IF(AND(BF259="NEM",BG259="NEM"),0,IF(AND(BF259="IGEN",BG259="NEM"),1,IF(AND(BF259="NEM",BG259="IGEN"),2,3)))</f>
        <v>2</v>
      </c>
      <c r="BF259" t="s">
        <v>37</v>
      </c>
      <c r="BG259" t="s">
        <v>38</v>
      </c>
      <c r="BH259">
        <f t="shared" ref="BH259:BH322" si="58">IF(AND(BI259="NEM",BJ259="NEM"),0,IF(AND(BI259="IGEN",BJ259="NEM"),1,IF(AND(BI259="NEM",BJ259="IGEN"),2,3)))</f>
        <v>0</v>
      </c>
      <c r="BI259" t="s">
        <v>37</v>
      </c>
      <c r="BJ259" t="s">
        <v>37</v>
      </c>
      <c r="BK259" t="s">
        <v>37</v>
      </c>
      <c r="BL259" t="b">
        <v>0</v>
      </c>
      <c r="BM259" s="16">
        <v>0</v>
      </c>
      <c r="BN259" s="16">
        <v>0</v>
      </c>
      <c r="BO259" s="16">
        <v>2</v>
      </c>
      <c r="BP259" s="16">
        <v>1</v>
      </c>
      <c r="BQ259" s="16">
        <v>3</v>
      </c>
      <c r="BR259" s="16">
        <v>0</v>
      </c>
      <c r="BS259" s="16">
        <v>1</v>
      </c>
      <c r="BT259" s="16">
        <v>4</v>
      </c>
      <c r="BU259" s="16">
        <v>1</v>
      </c>
      <c r="BV259" s="16">
        <v>2</v>
      </c>
      <c r="BW259" s="16">
        <v>3</v>
      </c>
      <c r="BX259" s="16">
        <v>1</v>
      </c>
      <c r="BY259" s="16">
        <v>1</v>
      </c>
      <c r="BZ259" s="16">
        <v>1</v>
      </c>
      <c r="CA259" s="16">
        <v>3</v>
      </c>
      <c r="CB259" s="16">
        <v>3</v>
      </c>
      <c r="CC259" s="18">
        <v>0</v>
      </c>
      <c r="CD259" s="18">
        <v>0</v>
      </c>
      <c r="CE259" s="18">
        <v>0</v>
      </c>
      <c r="CF259" s="18">
        <v>1</v>
      </c>
      <c r="CG259" s="18">
        <v>3</v>
      </c>
      <c r="CH259" s="18">
        <v>3</v>
      </c>
      <c r="CI259" s="18">
        <v>2</v>
      </c>
      <c r="CJ259" s="18">
        <v>4</v>
      </c>
      <c r="CK259" s="18">
        <v>0</v>
      </c>
      <c r="CL259" s="18">
        <v>0</v>
      </c>
      <c r="CM259" s="18">
        <v>0</v>
      </c>
      <c r="CN259" s="18">
        <v>0</v>
      </c>
      <c r="CO259" s="18">
        <v>2</v>
      </c>
      <c r="CP259" s="18">
        <v>1</v>
      </c>
      <c r="CQ259" s="18">
        <v>2</v>
      </c>
      <c r="CR259" s="18">
        <v>3</v>
      </c>
      <c r="CS259">
        <f t="shared" si="51"/>
        <v>13</v>
      </c>
      <c r="CT259">
        <f t="shared" si="52"/>
        <v>2</v>
      </c>
      <c r="CU259">
        <f t="shared" si="53"/>
        <v>7</v>
      </c>
      <c r="CV259">
        <f t="shared" si="54"/>
        <v>22</v>
      </c>
      <c r="CW259">
        <v>0</v>
      </c>
      <c r="CX259">
        <v>0</v>
      </c>
      <c r="CY259">
        <v>4</v>
      </c>
      <c r="CZ259" t="b">
        <v>1</v>
      </c>
    </row>
    <row r="260" spans="1:104" x14ac:dyDescent="0.35">
      <c r="A260" s="10">
        <v>259</v>
      </c>
      <c r="B260" t="s">
        <v>436</v>
      </c>
      <c r="C260" s="1">
        <v>13547</v>
      </c>
      <c r="D260" s="9">
        <f t="shared" ref="D260:D323" si="59">INT((G260-C260)/365)</f>
        <v>83</v>
      </c>
      <c r="E260" s="9">
        <f t="shared" si="55"/>
        <v>4</v>
      </c>
      <c r="F260" s="1">
        <v>40367</v>
      </c>
      <c r="G260" s="3">
        <v>44033</v>
      </c>
      <c r="H260" s="12">
        <f t="shared" si="56"/>
        <v>120.43333333333334</v>
      </c>
      <c r="I260">
        <v>2</v>
      </c>
      <c r="J260">
        <v>1</v>
      </c>
      <c r="K260">
        <f t="shared" si="48"/>
        <v>6</v>
      </c>
      <c r="L260" t="b">
        <v>0</v>
      </c>
      <c r="M260" t="b">
        <v>0</v>
      </c>
      <c r="N260" t="b">
        <v>0</v>
      </c>
      <c r="O260" t="b">
        <v>0</v>
      </c>
      <c r="P260" t="b">
        <v>0</v>
      </c>
      <c r="Q260" t="b">
        <v>0</v>
      </c>
      <c r="R260" t="b">
        <v>0</v>
      </c>
      <c r="S260" t="b">
        <v>1</v>
      </c>
      <c r="T260" t="b">
        <v>0</v>
      </c>
      <c r="U260" t="s">
        <v>41</v>
      </c>
      <c r="V260" t="s">
        <v>51</v>
      </c>
      <c r="W260" t="s">
        <v>48</v>
      </c>
      <c r="X260" t="s">
        <v>108</v>
      </c>
      <c r="Y260" t="s">
        <v>102</v>
      </c>
      <c r="AC260" s="11" t="str">
        <f>IF(OR(INDEX(U260='ICD-codes-stroke'!$A$1:$A$20,)),"1",IF(OR(INDEX(U260='ICD-codes-stroke'!$A$22:$A$35,)),"2",IF(OR(INDEX(U260='ICD-codes-stroke'!$A$37:$A$64,)),"3","")))</f>
        <v>3</v>
      </c>
      <c r="AD260" s="1" t="str">
        <f>IF(COUNTIF(U260:AB260,"*"&amp;'ICD codes-diseases'!$A$15&amp;"*"),"YES",IF(COUNTIF(U260:AB260,"*"&amp;'ICD codes-diseases'!$A$16&amp;"*"),"YES",IF(COUNTIF(U260:AB260,"*"&amp;'ICD codes-diseases'!$A$17&amp;"*"),"YES",IF(COUNTIF(U260:AB260,"*"&amp;'ICD codes-diseases'!$A$18&amp;"*"),"YES",IF(COUNTIF(U260:AB260,"*"&amp;'ICD codes-diseases'!$A$19&amp;"*"),"YES",IF(COUNTIF(U260:AB260,"*"&amp;'ICD codes-diseases'!$A$20&amp;"*"),"YES",IF(COUNTIF(U260:AB260,"*"&amp;'ICD codes-diseases'!$A$21&amp;"*"),"YES",IF(COUNTIF(U260:AB260,"*"&amp;'ICD codes-diseases'!$A$22&amp;"*"),"YES",IF(COUNTIF(U260:AB260,"*"&amp;'ICD codes-diseases'!$A$23&amp;"*"),"YES",IF(COUNTIF(U260:AB260,"*"&amp;'ICD codes-diseases'!$A$24&amp;"*"),"YES",IF(COUNTIF(U260:AB260,"*"&amp;'ICD codes-diseases'!$A$25&amp;"*"),"YES",IF(COUNTIF(U260:AB260,"*"&amp;'ICD codes-diseases'!$A$26&amp;"*"),"YES",IF(COUNTIF(U260:AB260,"*"&amp;'ICD codes-diseases'!$A$27&amp;"*"),"YES",IF(COUNTIF(U260:AB260,"*"&amp;'ICD codes-diseases'!$A$28&amp;"*"),"YES",IF(COUNTIF(U260:AB260,"*"&amp;'ICD codes-diseases'!$A$29&amp;"*"),"YES",IF(COUNTIF(U260:AB260,"*"&amp;'ICD codes-diseases'!$A$30&amp;"*"),"YES","NO"))))))))))))))))</f>
        <v>NO</v>
      </c>
      <c r="AE260" s="1" t="str">
        <f>IF(COUNTIF(U260:AB260,"*"&amp;'ICD codes-diseases'!$A$92&amp;"*"),"YES","NO")</f>
        <v>YES</v>
      </c>
      <c r="AF260" s="10" t="str">
        <f>IF(COUNTIF(U260:AB260,"*"&amp;'ICD codes-diseases'!$A$34&amp;"*"),"YES",IF(COUNTIF(U260:AB260,"*"&amp;'ICD codes-diseases'!$A$35&amp;"*"),"YES",IF(COUNTIF(U260:AB260,"*"&amp;'ICD codes-diseases'!$A$36&amp;"*"),"YES",IF(COUNTIF(U260:AB260,"*"&amp;'ICD codes-diseases'!$A$37&amp;"*"),"YES",IF(COUNTIF(U260:AB260,"*"&amp;'ICD codes-diseases'!$A$38&amp;"*"),"YES",IF(COUNTIF(U260:AB260,"*"&amp;'ICD codes-diseases'!$A$39&amp;"*"),"YES","NO"))))))</f>
        <v>NO</v>
      </c>
      <c r="AG260" s="1" t="str">
        <f>IF(COUNTIF(U260:AB260,'ICD codes-diseases'!$A$113),"YES","NO")</f>
        <v>NO</v>
      </c>
      <c r="AH260" s="1" t="str">
        <f>IF(COUNTIF(U260:AB260,"*"&amp;'ICD codes-diseases'!$A$96&amp;"*"),"YES",IF(COUNTIF(U260:AB260,"*"&amp;'ICD codes-diseases'!$A$97&amp;"*"),"YES",IF(COUNTIF(U260:AB260,"*"&amp;'ICD codes-diseases'!$A$98&amp;"*"),"YES",IF(COUNTIF(U260:AB260,"*"&amp;'ICD codes-diseases'!$A$99&amp;"*"),"YES",IF(COUNTIF(U260:AB260,"*"&amp;'ICD codes-diseases'!$A$100&amp;"*"),"YES",IF(COUNTIF(U260:AB260,"*"&amp;'ICD codes-diseases'!$A$101&amp;"*"),"YES",IF(COUNTIF(U260:AB260,"*"&amp;'ICD codes-diseases'!$A$102&amp;"*"),"YES",IF(COUNTIF(U260:AB260,"*"&amp;'ICD codes-diseases'!$A$103&amp;"*"),"YES","NO"))))))))</f>
        <v>YES</v>
      </c>
      <c r="AI260" s="1" t="str">
        <f>IF(COUNTIF(U260:AB260,"*"&amp;'ICD codes-diseases'!$A$116&amp;"*"),"YES",IF(COUNTIF(U260:AB260,"*"&amp;'ICD codes-diseases'!$A$117&amp;"*"),"YES","NO"))</f>
        <v>NO</v>
      </c>
      <c r="AJ260" s="1" t="str">
        <f>IF(COUNTIF(U260:AB260,"*"&amp;'ICD codes-diseases'!$A$206&amp;"*"),"YES","NO")</f>
        <v>NO</v>
      </c>
      <c r="AK260" s="1" t="str">
        <f>IF(COUNTIF(U260:AB260,"*"&amp;'ICD codes-diseases'!$A$217&amp;"*"),"YES","NO")</f>
        <v>NO</v>
      </c>
      <c r="AL260" s="1" t="str">
        <f>IF(COUNTIF(U260:AB260,"*"&amp;'ICD codes-diseases'!$A$216&amp;"*"),"YES","NO")</f>
        <v>NO</v>
      </c>
      <c r="AM260" s="1" t="str">
        <f>IF(COUNTIF(U260:AB260,"*"&amp;'ICD codes-diseases'!$A$73&amp;"*"),"YES",IF(COUNTIF(U260:AB260,"*"&amp;'ICD codes-diseases'!$A$74&amp;"*"),"YES",IF(COUNTIF(U260:AB260,"*"&amp;'ICD codes-diseases'!$A$75&amp;"*"),"YES","NO")))</f>
        <v>YES</v>
      </c>
      <c r="AN260" s="1" t="str">
        <f>IF(COUNTIF(U260:AB260,"*"&amp;'ICD codes-diseases'!$A$76&amp;"*"),"YES",IF(COUNTIF(U260:AB260,"*"&amp;'ICD codes-diseases'!$A$77&amp;"*"),"YES",IF(COUNTIF(U260:AB260,"*"&amp;'ICD codes-diseases'!$A$78&amp;"*"),"YES","NO")))</f>
        <v>NO</v>
      </c>
      <c r="AO260" s="1" t="str">
        <f>IF(COUNTIF(U260:AB260,"*"&amp;'ICD codes-diseases'!$A$209&amp;"*"),"YES",IF(COUNTIF(U260:AB260,"*"&amp;'ICD codes-diseases'!$A$212&amp;"*"),"YES","NO"))</f>
        <v>NO</v>
      </c>
      <c r="AP260" s="1" t="str">
        <f>IF(COUNTIF(U260:AB260,"*"&amp;'ICD codes-diseases'!$A$47&amp;"*"),"YES",IF(COUNTIF(U260:AB260,"*"&amp;'ICD codes-diseases'!$A$48&amp;"*"),"YES",IF(COUNTIF(U260:AB260,"*"&amp;'ICD codes-diseases'!$A$49&amp;"*"),"YES",IF(COUNTIF(U260:AB260,"*"&amp;'ICD codes-diseases'!$A$50&amp;"*"),"YES",IF(COUNTIF(U260:AB260,"*"&amp;'ICD codes-diseases'!$A$52&amp;"*"),"YES",IF(COUNTIF(U260:AB260,"*"&amp;'ICD codes-diseases'!$A$53&amp;"*"),"YES",IF(COUNTIF(U260:AB260,"*"&amp;'ICD codes-diseases'!$A$54&amp;"*"),"YES",IF(COUNTIF(U260:AB260,"*"&amp;'ICD codes-diseases'!$A$55&amp;"*"),"YES",IF(COUNTIF(U260:AB260,"*"&amp;'ICD codes-diseases'!$A$56&amp;"*"),"YES",IF(COUNTIF(U260:AB260,"*"&amp;'ICD codes-diseases'!$A$57&amp;"*"),"YES",IF(COUNTIF(U260:AB260,"*"&amp;'ICD codes-diseases'!$A$58&amp;"*"),"YES",IF(COUNTIF(U260:AB260,"*"&amp;'ICD codes-diseases'!$A$60&amp;"*"),"YES",IF(COUNTIF(U260:AB260,"*"&amp;'ICD codes-diseases'!$A$61&amp;"*"),"YES","NO")))))))))))))</f>
        <v>NO</v>
      </c>
      <c r="AQ260" s="10" t="b">
        <f t="shared" si="49"/>
        <v>0</v>
      </c>
      <c r="AR260">
        <v>5</v>
      </c>
      <c r="AS260">
        <v>5</v>
      </c>
      <c r="AT260">
        <v>5</v>
      </c>
      <c r="AU260">
        <v>5</v>
      </c>
      <c r="AV260" t="b">
        <f t="shared" si="50"/>
        <v>1</v>
      </c>
      <c r="AW260">
        <v>6</v>
      </c>
      <c r="AX260">
        <v>72</v>
      </c>
      <c r="AY260">
        <v>80</v>
      </c>
      <c r="AZ260">
        <v>2</v>
      </c>
      <c r="BA260">
        <v>3</v>
      </c>
      <c r="BB260">
        <v>4</v>
      </c>
      <c r="BC260">
        <v>1</v>
      </c>
      <c r="BD260">
        <v>3</v>
      </c>
      <c r="BE260">
        <f t="shared" si="57"/>
        <v>2</v>
      </c>
      <c r="BF260" t="s">
        <v>37</v>
      </c>
      <c r="BG260" t="s">
        <v>38</v>
      </c>
      <c r="BH260">
        <f t="shared" si="58"/>
        <v>0</v>
      </c>
      <c r="BI260" t="s">
        <v>37</v>
      </c>
      <c r="BJ260" t="s">
        <v>37</v>
      </c>
      <c r="BK260" t="s">
        <v>37</v>
      </c>
      <c r="BL260" t="b">
        <v>1</v>
      </c>
      <c r="BM260" s="16">
        <v>0</v>
      </c>
      <c r="BN260" s="16">
        <v>0</v>
      </c>
      <c r="BO260" s="16">
        <v>0</v>
      </c>
      <c r="BP260" s="16">
        <v>0</v>
      </c>
      <c r="BQ260" s="16">
        <v>4</v>
      </c>
      <c r="BR260" s="16">
        <v>4</v>
      </c>
      <c r="BS260" s="16">
        <v>4</v>
      </c>
      <c r="BT260" s="16">
        <v>4</v>
      </c>
      <c r="BU260" s="16">
        <v>0</v>
      </c>
      <c r="BV260" s="16">
        <v>0</v>
      </c>
      <c r="BW260" s="16">
        <v>0</v>
      </c>
      <c r="BX260" s="16">
        <v>0</v>
      </c>
      <c r="BY260" s="16">
        <v>3</v>
      </c>
      <c r="BZ260" s="16">
        <v>4</v>
      </c>
      <c r="CA260" s="16">
        <v>4</v>
      </c>
      <c r="CB260" s="16">
        <v>4</v>
      </c>
      <c r="CC260" s="18">
        <v>4</v>
      </c>
      <c r="CD260" s="18">
        <v>4</v>
      </c>
      <c r="CE260" s="18">
        <v>4</v>
      </c>
      <c r="CF260" s="18">
        <v>4</v>
      </c>
      <c r="CG260" s="18">
        <v>4</v>
      </c>
      <c r="CH260" s="18">
        <v>4</v>
      </c>
      <c r="CI260" s="18">
        <v>4</v>
      </c>
      <c r="CJ260" s="18">
        <v>4</v>
      </c>
      <c r="CK260" s="18">
        <v>4</v>
      </c>
      <c r="CL260" s="18">
        <v>4</v>
      </c>
      <c r="CM260" s="18">
        <v>4</v>
      </c>
      <c r="CN260" s="18">
        <v>4</v>
      </c>
      <c r="CO260" s="18">
        <v>4</v>
      </c>
      <c r="CP260" s="18">
        <v>4</v>
      </c>
      <c r="CQ260" s="18">
        <v>4</v>
      </c>
      <c r="CR260" s="18">
        <v>4</v>
      </c>
      <c r="CS260">
        <f t="shared" si="51"/>
        <v>0</v>
      </c>
      <c r="CT260">
        <f t="shared" si="52"/>
        <v>23</v>
      </c>
      <c r="CU260">
        <f t="shared" si="53"/>
        <v>1</v>
      </c>
      <c r="CV260">
        <f t="shared" si="54"/>
        <v>24</v>
      </c>
      <c r="CW260">
        <v>1</v>
      </c>
      <c r="CX260">
        <v>1</v>
      </c>
      <c r="CY260">
        <v>1</v>
      </c>
      <c r="CZ260" t="b">
        <v>1</v>
      </c>
    </row>
    <row r="261" spans="1:104" x14ac:dyDescent="0.35">
      <c r="A261" s="10">
        <v>260</v>
      </c>
      <c r="B261" t="s">
        <v>435</v>
      </c>
      <c r="C261" s="1">
        <v>18385</v>
      </c>
      <c r="D261" s="9">
        <f t="shared" si="59"/>
        <v>70</v>
      </c>
      <c r="E261" s="9">
        <f t="shared" si="55"/>
        <v>3</v>
      </c>
      <c r="F261" s="1">
        <v>43989</v>
      </c>
      <c r="G261" s="3">
        <v>44035</v>
      </c>
      <c r="H261" s="12">
        <f t="shared" si="56"/>
        <v>1.5333333333333332</v>
      </c>
      <c r="I261">
        <v>5</v>
      </c>
      <c r="J261">
        <v>2</v>
      </c>
      <c r="K261">
        <f t="shared" si="48"/>
        <v>6</v>
      </c>
      <c r="L261" t="b">
        <v>0</v>
      </c>
      <c r="M261" t="b">
        <v>0</v>
      </c>
      <c r="N261" t="b">
        <v>0</v>
      </c>
      <c r="O261" t="b">
        <v>0</v>
      </c>
      <c r="P261" t="b">
        <v>0</v>
      </c>
      <c r="Q261" t="b">
        <v>0</v>
      </c>
      <c r="R261" t="b">
        <v>0</v>
      </c>
      <c r="S261" t="b">
        <v>1</v>
      </c>
      <c r="T261" t="b">
        <v>0</v>
      </c>
      <c r="U261" t="s">
        <v>49</v>
      </c>
      <c r="V261" t="s">
        <v>249</v>
      </c>
      <c r="W261" t="s">
        <v>74</v>
      </c>
      <c r="X261" t="s">
        <v>48</v>
      </c>
      <c r="Y261" t="s">
        <v>102</v>
      </c>
      <c r="AC261" s="11" t="str">
        <f>IF(OR(INDEX(U261='ICD-codes-stroke'!$A$1:$A$20,)),"1",IF(OR(INDEX(U261='ICD-codes-stroke'!$A$22:$A$35,)),"2",IF(OR(INDEX(U261='ICD-codes-stroke'!$A$37:$A$64,)),"3","")))</f>
        <v>3</v>
      </c>
      <c r="AD261" s="1" t="str">
        <f>IF(COUNTIF(U261:AB261,"*"&amp;'ICD codes-diseases'!$A$15&amp;"*"),"YES",IF(COUNTIF(U261:AB261,"*"&amp;'ICD codes-diseases'!$A$16&amp;"*"),"YES",IF(COUNTIF(U261:AB261,"*"&amp;'ICD codes-diseases'!$A$17&amp;"*"),"YES",IF(COUNTIF(U261:AB261,"*"&amp;'ICD codes-diseases'!$A$18&amp;"*"),"YES",IF(COUNTIF(U261:AB261,"*"&amp;'ICD codes-diseases'!$A$19&amp;"*"),"YES",IF(COUNTIF(U261:AB261,"*"&amp;'ICD codes-diseases'!$A$20&amp;"*"),"YES",IF(COUNTIF(U261:AB261,"*"&amp;'ICD codes-diseases'!$A$21&amp;"*"),"YES",IF(COUNTIF(U261:AB261,"*"&amp;'ICD codes-diseases'!$A$22&amp;"*"),"YES",IF(COUNTIF(U261:AB261,"*"&amp;'ICD codes-diseases'!$A$23&amp;"*"),"YES",IF(COUNTIF(U261:AB261,"*"&amp;'ICD codes-diseases'!$A$24&amp;"*"),"YES",IF(COUNTIF(U261:AB261,"*"&amp;'ICD codes-diseases'!$A$25&amp;"*"),"YES",IF(COUNTIF(U261:AB261,"*"&amp;'ICD codes-diseases'!$A$26&amp;"*"),"YES",IF(COUNTIF(U261:AB261,"*"&amp;'ICD codes-diseases'!$A$27&amp;"*"),"YES",IF(COUNTIF(U261:AB261,"*"&amp;'ICD codes-diseases'!$A$28&amp;"*"),"YES",IF(COUNTIF(U261:AB261,"*"&amp;'ICD codes-diseases'!$A$29&amp;"*"),"YES",IF(COUNTIF(U261:AB261,"*"&amp;'ICD codes-diseases'!$A$30&amp;"*"),"YES","NO"))))))))))))))))</f>
        <v>NO</v>
      </c>
      <c r="AE261" s="1" t="str">
        <f>IF(COUNTIF(U261:AB261,"*"&amp;'ICD codes-diseases'!$A$92&amp;"*"),"YES","NO")</f>
        <v>YES</v>
      </c>
      <c r="AF261" s="10" t="str">
        <f>IF(COUNTIF(U261:AB261,"*"&amp;'ICD codes-diseases'!$A$34&amp;"*"),"YES",IF(COUNTIF(U261:AB261,"*"&amp;'ICD codes-diseases'!$A$35&amp;"*"),"YES",IF(COUNTIF(U261:AB261,"*"&amp;'ICD codes-diseases'!$A$36&amp;"*"),"YES",IF(COUNTIF(U261:AB261,"*"&amp;'ICD codes-diseases'!$A$37&amp;"*"),"YES",IF(COUNTIF(U261:AB261,"*"&amp;'ICD codes-diseases'!$A$38&amp;"*"),"YES",IF(COUNTIF(U261:AB261,"*"&amp;'ICD codes-diseases'!$A$39&amp;"*"),"YES","NO"))))))</f>
        <v>NO</v>
      </c>
      <c r="AG261" s="1" t="str">
        <f>IF(COUNTIF(U261:AB261,'ICD codes-diseases'!$A$113),"YES","NO")</f>
        <v>NO</v>
      </c>
      <c r="AH261" s="1" t="str">
        <f>IF(COUNTIF(U261:AB261,"*"&amp;'ICD codes-diseases'!$A$96&amp;"*"),"YES",IF(COUNTIF(U261:AB261,"*"&amp;'ICD codes-diseases'!$A$97&amp;"*"),"YES",IF(COUNTIF(U261:AB261,"*"&amp;'ICD codes-diseases'!$A$98&amp;"*"),"YES",IF(COUNTIF(U261:AB261,"*"&amp;'ICD codes-diseases'!$A$99&amp;"*"),"YES",IF(COUNTIF(U261:AB261,"*"&amp;'ICD codes-diseases'!$A$100&amp;"*"),"YES",IF(COUNTIF(U261:AB261,"*"&amp;'ICD codes-diseases'!$A$101&amp;"*"),"YES",IF(COUNTIF(U261:AB261,"*"&amp;'ICD codes-diseases'!$A$102&amp;"*"),"YES",IF(COUNTIF(U261:AB261,"*"&amp;'ICD codes-diseases'!$A$103&amp;"*"),"YES","NO"))))))))</f>
        <v>YES</v>
      </c>
      <c r="AI261" s="1" t="str">
        <f>IF(COUNTIF(U261:AB261,"*"&amp;'ICD codes-diseases'!$A$116&amp;"*"),"YES",IF(COUNTIF(U261:AB261,"*"&amp;'ICD codes-diseases'!$A$117&amp;"*"),"YES","NO"))</f>
        <v>NO</v>
      </c>
      <c r="AJ261" s="1" t="str">
        <f>IF(COUNTIF(U261:AB261,"*"&amp;'ICD codes-diseases'!$A$206&amp;"*"),"YES","NO")</f>
        <v>NO</v>
      </c>
      <c r="AK261" s="1" t="str">
        <f>IF(COUNTIF(U261:AB261,"*"&amp;'ICD codes-diseases'!$A$217&amp;"*"),"YES","NO")</f>
        <v>NO</v>
      </c>
      <c r="AL261" s="1" t="str">
        <f>IF(COUNTIF(U261:AB261,"*"&amp;'ICD codes-diseases'!$A$216&amp;"*"),"YES","NO")</f>
        <v>NO</v>
      </c>
      <c r="AM261" s="1" t="str">
        <f>IF(COUNTIF(U261:AB261,"*"&amp;'ICD codes-diseases'!$A$73&amp;"*"),"YES",IF(COUNTIF(U261:AB261,"*"&amp;'ICD codes-diseases'!$A$74&amp;"*"),"YES",IF(COUNTIF(U261:AB261,"*"&amp;'ICD codes-diseases'!$A$75&amp;"*"),"YES","NO")))</f>
        <v>YES</v>
      </c>
      <c r="AN261" s="1" t="str">
        <f>IF(COUNTIF(U261:AB261,"*"&amp;'ICD codes-diseases'!$A$76&amp;"*"),"YES",IF(COUNTIF(U261:AB261,"*"&amp;'ICD codes-diseases'!$A$77&amp;"*"),"YES",IF(COUNTIF(U261:AB261,"*"&amp;'ICD codes-diseases'!$A$78&amp;"*"),"YES","NO")))</f>
        <v>NO</v>
      </c>
      <c r="AO261" s="1" t="str">
        <f>IF(COUNTIF(U261:AB261,"*"&amp;'ICD codes-diseases'!$A$209&amp;"*"),"YES",IF(COUNTIF(U261:AB261,"*"&amp;'ICD codes-diseases'!$A$212&amp;"*"),"YES","NO"))</f>
        <v>NO</v>
      </c>
      <c r="AP261" s="1" t="str">
        <f>IF(COUNTIF(U261:AB261,"*"&amp;'ICD codes-diseases'!$A$47&amp;"*"),"YES",IF(COUNTIF(U261:AB261,"*"&amp;'ICD codes-diseases'!$A$48&amp;"*"),"YES",IF(COUNTIF(U261:AB261,"*"&amp;'ICD codes-diseases'!$A$49&amp;"*"),"YES",IF(COUNTIF(U261:AB261,"*"&amp;'ICD codes-diseases'!$A$50&amp;"*"),"YES",IF(COUNTIF(U261:AB261,"*"&amp;'ICD codes-diseases'!$A$52&amp;"*"),"YES",IF(COUNTIF(U261:AB261,"*"&amp;'ICD codes-diseases'!$A$53&amp;"*"),"YES",IF(COUNTIF(U261:AB261,"*"&amp;'ICD codes-diseases'!$A$54&amp;"*"),"YES",IF(COUNTIF(U261:AB261,"*"&amp;'ICD codes-diseases'!$A$55&amp;"*"),"YES",IF(COUNTIF(U261:AB261,"*"&amp;'ICD codes-diseases'!$A$56&amp;"*"),"YES",IF(COUNTIF(U261:AB261,"*"&amp;'ICD codes-diseases'!$A$57&amp;"*"),"YES",IF(COUNTIF(U261:AB261,"*"&amp;'ICD codes-diseases'!$A$58&amp;"*"),"YES",IF(COUNTIF(U261:AB261,"*"&amp;'ICD codes-diseases'!$A$60&amp;"*"),"YES",IF(COUNTIF(U261:AB261,"*"&amp;'ICD codes-diseases'!$A$61&amp;"*"),"YES","NO")))))))))))))</f>
        <v>NO</v>
      </c>
      <c r="AQ261" s="10" t="b">
        <f t="shared" si="49"/>
        <v>0</v>
      </c>
      <c r="AR261">
        <v>5</v>
      </c>
      <c r="AS261">
        <v>5</v>
      </c>
      <c r="AT261">
        <v>5</v>
      </c>
      <c r="AU261">
        <v>5</v>
      </c>
      <c r="AV261" t="b">
        <f t="shared" si="50"/>
        <v>1</v>
      </c>
      <c r="AW261">
        <v>1</v>
      </c>
      <c r="AY261">
        <v>35</v>
      </c>
      <c r="AZ261">
        <v>0</v>
      </c>
      <c r="BA261">
        <v>1</v>
      </c>
      <c r="BB261">
        <v>2</v>
      </c>
      <c r="BC261">
        <v>0</v>
      </c>
      <c r="BD261">
        <v>1</v>
      </c>
      <c r="BE261">
        <f t="shared" si="57"/>
        <v>2</v>
      </c>
      <c r="BF261" t="s">
        <v>37</v>
      </c>
      <c r="BG261" t="s">
        <v>38</v>
      </c>
      <c r="BH261">
        <f t="shared" si="58"/>
        <v>3</v>
      </c>
      <c r="BI261" t="s">
        <v>38</v>
      </c>
      <c r="BJ261" t="s">
        <v>38</v>
      </c>
      <c r="BK261" t="s">
        <v>37</v>
      </c>
      <c r="BL261" t="b">
        <v>0</v>
      </c>
      <c r="BM261" s="16">
        <v>0</v>
      </c>
      <c r="BN261" s="16">
        <v>0</v>
      </c>
      <c r="BO261" s="16">
        <v>0</v>
      </c>
      <c r="BP261" s="16">
        <v>0</v>
      </c>
      <c r="BQ261" s="16">
        <v>0</v>
      </c>
      <c r="BR261" s="16">
        <v>3</v>
      </c>
      <c r="BS261" s="16">
        <v>4</v>
      </c>
      <c r="BT261" s="16">
        <v>4</v>
      </c>
      <c r="BU261" s="16">
        <v>3</v>
      </c>
      <c r="BV261" s="16">
        <v>3</v>
      </c>
      <c r="BW261" s="16">
        <v>7</v>
      </c>
      <c r="BX261" s="16">
        <v>4</v>
      </c>
      <c r="BY261" s="16">
        <v>4</v>
      </c>
      <c r="BZ261" s="16">
        <v>7</v>
      </c>
      <c r="CA261" s="16">
        <v>4</v>
      </c>
      <c r="CB261" s="16">
        <v>4</v>
      </c>
      <c r="CC261" s="18">
        <v>3</v>
      </c>
      <c r="CD261" s="18">
        <v>3</v>
      </c>
      <c r="CE261" s="18">
        <v>7</v>
      </c>
      <c r="CF261" s="18">
        <v>7</v>
      </c>
      <c r="CG261" s="18">
        <v>4</v>
      </c>
      <c r="CH261" s="18">
        <v>4</v>
      </c>
      <c r="CI261" s="18">
        <v>7</v>
      </c>
      <c r="CJ261" s="18">
        <v>5</v>
      </c>
      <c r="CK261" s="18">
        <v>0</v>
      </c>
      <c r="CL261" s="18">
        <v>3</v>
      </c>
      <c r="CM261" s="18">
        <v>3</v>
      </c>
      <c r="CN261" s="18">
        <v>7</v>
      </c>
      <c r="CO261" s="18">
        <v>4</v>
      </c>
      <c r="CP261" s="18">
        <v>4</v>
      </c>
      <c r="CQ261" s="18">
        <v>7</v>
      </c>
      <c r="CR261" s="18">
        <v>5</v>
      </c>
      <c r="CS261">
        <f t="shared" si="51"/>
        <v>0</v>
      </c>
      <c r="CT261">
        <f t="shared" si="52"/>
        <v>12</v>
      </c>
      <c r="CU261">
        <f t="shared" si="53"/>
        <v>7</v>
      </c>
      <c r="CV261">
        <f t="shared" si="54"/>
        <v>19</v>
      </c>
      <c r="CW261">
        <v>0</v>
      </c>
      <c r="CX261">
        <v>0</v>
      </c>
      <c r="CY261">
        <v>4</v>
      </c>
      <c r="CZ261" t="b">
        <v>1</v>
      </c>
    </row>
    <row r="262" spans="1:104" x14ac:dyDescent="0.35">
      <c r="A262" s="10">
        <v>261</v>
      </c>
      <c r="B262" t="s">
        <v>435</v>
      </c>
      <c r="C262" s="1">
        <v>16973</v>
      </c>
      <c r="D262" s="9">
        <f t="shared" si="59"/>
        <v>74</v>
      </c>
      <c r="E262" s="9">
        <f t="shared" si="55"/>
        <v>3</v>
      </c>
      <c r="F262" s="1">
        <v>43926</v>
      </c>
      <c r="G262" s="3">
        <v>44035</v>
      </c>
      <c r="H262" s="12">
        <f t="shared" si="56"/>
        <v>3.5999999999999996</v>
      </c>
      <c r="I262">
        <v>4</v>
      </c>
      <c r="J262">
        <v>2</v>
      </c>
      <c r="K262">
        <f t="shared" si="48"/>
        <v>6</v>
      </c>
      <c r="L262" t="b">
        <v>0</v>
      </c>
      <c r="M262" t="b">
        <v>0</v>
      </c>
      <c r="N262" t="b">
        <v>0</v>
      </c>
      <c r="O262" t="b">
        <v>0</v>
      </c>
      <c r="P262" t="b">
        <v>0</v>
      </c>
      <c r="Q262" t="b">
        <v>0</v>
      </c>
      <c r="R262" t="b">
        <v>0</v>
      </c>
      <c r="S262" t="b">
        <v>1</v>
      </c>
      <c r="T262" t="b">
        <v>0</v>
      </c>
      <c r="U262" t="s">
        <v>49</v>
      </c>
      <c r="V262" t="s">
        <v>51</v>
      </c>
      <c r="W262" t="s">
        <v>90</v>
      </c>
      <c r="AC262" s="11" t="str">
        <f>IF(OR(INDEX(U262='ICD-codes-stroke'!$A$1:$A$20,)),"1",IF(OR(INDEX(U262='ICD-codes-stroke'!$A$22:$A$35,)),"2",IF(OR(INDEX(U262='ICD-codes-stroke'!$A$37:$A$64,)),"3","")))</f>
        <v>3</v>
      </c>
      <c r="AD262" s="1" t="str">
        <f>IF(COUNTIF(U262:AB262,"*"&amp;'ICD codes-diseases'!$A$15&amp;"*"),"YES",IF(COUNTIF(U262:AB262,"*"&amp;'ICD codes-diseases'!$A$16&amp;"*"),"YES",IF(COUNTIF(U262:AB262,"*"&amp;'ICD codes-diseases'!$A$17&amp;"*"),"YES",IF(COUNTIF(U262:AB262,"*"&amp;'ICD codes-diseases'!$A$18&amp;"*"),"YES",IF(COUNTIF(U262:AB262,"*"&amp;'ICD codes-diseases'!$A$19&amp;"*"),"YES",IF(COUNTIF(U262:AB262,"*"&amp;'ICD codes-diseases'!$A$20&amp;"*"),"YES",IF(COUNTIF(U262:AB262,"*"&amp;'ICD codes-diseases'!$A$21&amp;"*"),"YES",IF(COUNTIF(U262:AB262,"*"&amp;'ICD codes-diseases'!$A$22&amp;"*"),"YES",IF(COUNTIF(U262:AB262,"*"&amp;'ICD codes-diseases'!$A$23&amp;"*"),"YES",IF(COUNTIF(U262:AB262,"*"&amp;'ICD codes-diseases'!$A$24&amp;"*"),"YES",IF(COUNTIF(U262:AB262,"*"&amp;'ICD codes-diseases'!$A$25&amp;"*"),"YES",IF(COUNTIF(U262:AB262,"*"&amp;'ICD codes-diseases'!$A$26&amp;"*"),"YES",IF(COUNTIF(U262:AB262,"*"&amp;'ICD codes-diseases'!$A$27&amp;"*"),"YES",IF(COUNTIF(U262:AB262,"*"&amp;'ICD codes-diseases'!$A$28&amp;"*"),"YES",IF(COUNTIF(U262:AB262,"*"&amp;'ICD codes-diseases'!$A$29&amp;"*"),"YES",IF(COUNTIF(U262:AB262,"*"&amp;'ICD codes-diseases'!$A$30&amp;"*"),"YES","NO"))))))))))))))))</f>
        <v>NO</v>
      </c>
      <c r="AE262" s="1" t="str">
        <f>IF(COUNTIF(U262:AB262,"*"&amp;'ICD codes-diseases'!$A$92&amp;"*"),"YES","NO")</f>
        <v>NO</v>
      </c>
      <c r="AF262" s="10" t="str">
        <f>IF(COUNTIF(U262:AB262,"*"&amp;'ICD codes-diseases'!$A$34&amp;"*"),"YES",IF(COUNTIF(U262:AB262,"*"&amp;'ICD codes-diseases'!$A$35&amp;"*"),"YES",IF(COUNTIF(U262:AB262,"*"&amp;'ICD codes-diseases'!$A$36&amp;"*"),"YES",IF(COUNTIF(U262:AB262,"*"&amp;'ICD codes-diseases'!$A$37&amp;"*"),"YES",IF(COUNTIF(U262:AB262,"*"&amp;'ICD codes-diseases'!$A$38&amp;"*"),"YES",IF(COUNTIF(U262:AB262,"*"&amp;'ICD codes-diseases'!$A$39&amp;"*"),"YES","NO"))))))</f>
        <v>NO</v>
      </c>
      <c r="AG262" s="1" t="str">
        <f>IF(COUNTIF(U262:AB262,'ICD codes-diseases'!$A$113),"YES","NO")</f>
        <v>YES</v>
      </c>
      <c r="AH262" s="1" t="str">
        <f>IF(COUNTIF(U262:AB262,"*"&amp;'ICD codes-diseases'!$A$96&amp;"*"),"YES",IF(COUNTIF(U262:AB262,"*"&amp;'ICD codes-diseases'!$A$97&amp;"*"),"YES",IF(COUNTIF(U262:AB262,"*"&amp;'ICD codes-diseases'!$A$98&amp;"*"),"YES",IF(COUNTIF(U262:AB262,"*"&amp;'ICD codes-diseases'!$A$99&amp;"*"),"YES",IF(COUNTIF(U262:AB262,"*"&amp;'ICD codes-diseases'!$A$100&amp;"*"),"YES",IF(COUNTIF(U262:AB262,"*"&amp;'ICD codes-diseases'!$A$101&amp;"*"),"YES",IF(COUNTIF(U262:AB262,"*"&amp;'ICD codes-diseases'!$A$102&amp;"*"),"YES",IF(COUNTIF(U262:AB262,"*"&amp;'ICD codes-diseases'!$A$103&amp;"*"),"YES","NO"))))))))</f>
        <v>NO</v>
      </c>
      <c r="AI262" s="1" t="str">
        <f>IF(COUNTIF(U262:AB262,"*"&amp;'ICD codes-diseases'!$A$116&amp;"*"),"YES",IF(COUNTIF(U262:AB262,"*"&amp;'ICD codes-diseases'!$A$117&amp;"*"),"YES","NO"))</f>
        <v>NO</v>
      </c>
      <c r="AJ262" s="1" t="str">
        <f>IF(COUNTIF(U262:AB262,"*"&amp;'ICD codes-diseases'!$A$206&amp;"*"),"YES","NO")</f>
        <v>NO</v>
      </c>
      <c r="AK262" s="1" t="str">
        <f>IF(COUNTIF(U262:AB262,"*"&amp;'ICD codes-diseases'!$A$217&amp;"*"),"YES","NO")</f>
        <v>NO</v>
      </c>
      <c r="AL262" s="1" t="str">
        <f>IF(COUNTIF(U262:AB262,"*"&amp;'ICD codes-diseases'!$A$216&amp;"*"),"YES","NO")</f>
        <v>NO</v>
      </c>
      <c r="AM262" s="1" t="str">
        <f>IF(COUNTIF(U262:AB262,"*"&amp;'ICD codes-diseases'!$A$73&amp;"*"),"YES",IF(COUNTIF(U262:AB262,"*"&amp;'ICD codes-diseases'!$A$74&amp;"*"),"YES",IF(COUNTIF(U262:AB262,"*"&amp;'ICD codes-diseases'!$A$75&amp;"*"),"YES","NO")))</f>
        <v>YES</v>
      </c>
      <c r="AN262" s="1" t="str">
        <f>IF(COUNTIF(U262:AB262,"*"&amp;'ICD codes-diseases'!$A$76&amp;"*"),"YES",IF(COUNTIF(U262:AB262,"*"&amp;'ICD codes-diseases'!$A$77&amp;"*"),"YES",IF(COUNTIF(U262:AB262,"*"&amp;'ICD codes-diseases'!$A$78&amp;"*"),"YES","NO")))</f>
        <v>NO</v>
      </c>
      <c r="AO262" s="1" t="str">
        <f>IF(COUNTIF(U262:AB262,"*"&amp;'ICD codes-diseases'!$A$209&amp;"*"),"YES",IF(COUNTIF(U262:AB262,"*"&amp;'ICD codes-diseases'!$A$212&amp;"*"),"YES","NO"))</f>
        <v>NO</v>
      </c>
      <c r="AP262" s="1" t="str">
        <f>IF(COUNTIF(U262:AB262,"*"&amp;'ICD codes-diseases'!$A$47&amp;"*"),"YES",IF(COUNTIF(U262:AB262,"*"&amp;'ICD codes-diseases'!$A$48&amp;"*"),"YES",IF(COUNTIF(U262:AB262,"*"&amp;'ICD codes-diseases'!$A$49&amp;"*"),"YES",IF(COUNTIF(U262:AB262,"*"&amp;'ICD codes-diseases'!$A$50&amp;"*"),"YES",IF(COUNTIF(U262:AB262,"*"&amp;'ICD codes-diseases'!$A$52&amp;"*"),"YES",IF(COUNTIF(U262:AB262,"*"&amp;'ICD codes-diseases'!$A$53&amp;"*"),"YES",IF(COUNTIF(U262:AB262,"*"&amp;'ICD codes-diseases'!$A$54&amp;"*"),"YES",IF(COUNTIF(U262:AB262,"*"&amp;'ICD codes-diseases'!$A$55&amp;"*"),"YES",IF(COUNTIF(U262:AB262,"*"&amp;'ICD codes-diseases'!$A$56&amp;"*"),"YES",IF(COUNTIF(U262:AB262,"*"&amp;'ICD codes-diseases'!$A$57&amp;"*"),"YES",IF(COUNTIF(U262:AB262,"*"&amp;'ICD codes-diseases'!$A$58&amp;"*"),"YES",IF(COUNTIF(U262:AB262,"*"&amp;'ICD codes-diseases'!$A$60&amp;"*"),"YES",IF(COUNTIF(U262:AB262,"*"&amp;'ICD codes-diseases'!$A$61&amp;"*"),"YES","NO")))))))))))))</f>
        <v>NO</v>
      </c>
      <c r="AQ262" s="10" t="b">
        <f t="shared" si="49"/>
        <v>0</v>
      </c>
      <c r="AR262">
        <v>5</v>
      </c>
      <c r="AS262">
        <v>5</v>
      </c>
      <c r="AT262">
        <v>5</v>
      </c>
      <c r="AU262">
        <v>5</v>
      </c>
      <c r="AV262" t="b">
        <f t="shared" si="50"/>
        <v>0</v>
      </c>
      <c r="AW262">
        <v>0</v>
      </c>
      <c r="AX262">
        <v>50</v>
      </c>
      <c r="AY262">
        <v>25</v>
      </c>
      <c r="AZ262">
        <v>2</v>
      </c>
      <c r="BA262">
        <v>1</v>
      </c>
      <c r="BB262">
        <v>3</v>
      </c>
      <c r="BC262">
        <v>0</v>
      </c>
      <c r="BD262">
        <v>2</v>
      </c>
      <c r="BE262">
        <f t="shared" si="57"/>
        <v>2</v>
      </c>
      <c r="BF262" t="s">
        <v>37</v>
      </c>
      <c r="BG262" t="s">
        <v>38</v>
      </c>
      <c r="BH262">
        <f t="shared" si="58"/>
        <v>0</v>
      </c>
      <c r="BI262" t="s">
        <v>37</v>
      </c>
      <c r="BJ262" t="s">
        <v>37</v>
      </c>
      <c r="BK262" t="s">
        <v>37</v>
      </c>
      <c r="BL262" t="b">
        <v>1</v>
      </c>
      <c r="BM262" s="16">
        <v>4</v>
      </c>
      <c r="BN262" s="16">
        <v>4</v>
      </c>
      <c r="BO262" s="16">
        <v>5</v>
      </c>
      <c r="BP262" s="16">
        <v>4</v>
      </c>
      <c r="BQ262" s="16">
        <v>4</v>
      </c>
      <c r="BR262" s="16">
        <v>4</v>
      </c>
      <c r="BS262" s="16">
        <v>4</v>
      </c>
      <c r="BT262" s="16">
        <v>4</v>
      </c>
      <c r="BU262" s="16">
        <v>4</v>
      </c>
      <c r="BV262" s="16">
        <v>4</v>
      </c>
      <c r="BW262" s="16">
        <v>4</v>
      </c>
      <c r="BX262" s="16">
        <v>4</v>
      </c>
      <c r="BY262" s="16">
        <v>4</v>
      </c>
      <c r="BZ262" s="16">
        <v>4</v>
      </c>
      <c r="CA262" s="16">
        <v>4</v>
      </c>
      <c r="CB262" s="16">
        <v>4</v>
      </c>
      <c r="CC262" s="18">
        <v>4</v>
      </c>
      <c r="CD262" s="18">
        <v>4</v>
      </c>
      <c r="CE262" s="18">
        <v>4</v>
      </c>
      <c r="CF262" s="18">
        <v>4</v>
      </c>
      <c r="CG262" s="18">
        <v>4</v>
      </c>
      <c r="CH262" s="18">
        <v>4</v>
      </c>
      <c r="CI262" s="18">
        <v>4</v>
      </c>
      <c r="CJ262" s="18">
        <v>4</v>
      </c>
      <c r="CK262" s="18">
        <v>4</v>
      </c>
      <c r="CL262" s="18">
        <v>4</v>
      </c>
      <c r="CM262" s="18">
        <v>7</v>
      </c>
      <c r="CN262" s="18">
        <v>4</v>
      </c>
      <c r="CO262" s="18">
        <v>4</v>
      </c>
      <c r="CP262" s="18">
        <v>4</v>
      </c>
      <c r="CQ262" s="18">
        <v>4</v>
      </c>
      <c r="CR262" s="18">
        <v>4</v>
      </c>
      <c r="CS262">
        <f t="shared" si="51"/>
        <v>0</v>
      </c>
      <c r="CT262">
        <f t="shared" si="52"/>
        <v>31</v>
      </c>
      <c r="CU262">
        <f t="shared" si="53"/>
        <v>0</v>
      </c>
      <c r="CV262">
        <f t="shared" si="54"/>
        <v>31</v>
      </c>
      <c r="CW262">
        <v>2</v>
      </c>
      <c r="CX262">
        <v>1</v>
      </c>
      <c r="CY262">
        <v>4</v>
      </c>
      <c r="CZ262" t="b">
        <v>1</v>
      </c>
    </row>
    <row r="263" spans="1:104" x14ac:dyDescent="0.35">
      <c r="A263" s="10">
        <v>262</v>
      </c>
      <c r="B263" t="s">
        <v>436</v>
      </c>
      <c r="C263" s="1">
        <v>27240</v>
      </c>
      <c r="D263" s="9">
        <f t="shared" si="59"/>
        <v>46</v>
      </c>
      <c r="E263" s="9">
        <f t="shared" si="55"/>
        <v>1</v>
      </c>
      <c r="F263" s="1">
        <v>43992</v>
      </c>
      <c r="G263" s="3">
        <v>44035</v>
      </c>
      <c r="H263" s="12">
        <f t="shared" si="56"/>
        <v>1.4333333333333333</v>
      </c>
      <c r="I263">
        <v>4</v>
      </c>
      <c r="J263">
        <v>0</v>
      </c>
      <c r="K263">
        <f t="shared" si="48"/>
        <v>2</v>
      </c>
      <c r="L263" t="b">
        <v>0</v>
      </c>
      <c r="M263" t="b">
        <v>1</v>
      </c>
      <c r="N263" t="b">
        <v>0</v>
      </c>
      <c r="O263" t="b">
        <v>0</v>
      </c>
      <c r="P263" t="b">
        <v>0</v>
      </c>
      <c r="Q263" t="b">
        <v>0</v>
      </c>
      <c r="R263" t="b">
        <v>0</v>
      </c>
      <c r="S263" t="b">
        <v>0</v>
      </c>
      <c r="T263" t="b">
        <v>0</v>
      </c>
      <c r="U263" t="s">
        <v>49</v>
      </c>
      <c r="V263" t="s">
        <v>51</v>
      </c>
      <c r="W263" t="s">
        <v>48</v>
      </c>
      <c r="AC263" s="11" t="str">
        <f>IF(OR(INDEX(U263='ICD-codes-stroke'!$A$1:$A$20,)),"1",IF(OR(INDEX(U263='ICD-codes-stroke'!$A$22:$A$35,)),"2",IF(OR(INDEX(U263='ICD-codes-stroke'!$A$37:$A$64,)),"3","")))</f>
        <v>3</v>
      </c>
      <c r="AD263" s="1" t="str">
        <f>IF(COUNTIF(U263:AB263,"*"&amp;'ICD codes-diseases'!$A$15&amp;"*"),"YES",IF(COUNTIF(U263:AB263,"*"&amp;'ICD codes-diseases'!$A$16&amp;"*"),"YES",IF(COUNTIF(U263:AB263,"*"&amp;'ICD codes-diseases'!$A$17&amp;"*"),"YES",IF(COUNTIF(U263:AB263,"*"&amp;'ICD codes-diseases'!$A$18&amp;"*"),"YES",IF(COUNTIF(U263:AB263,"*"&amp;'ICD codes-diseases'!$A$19&amp;"*"),"YES",IF(COUNTIF(U263:AB263,"*"&amp;'ICD codes-diseases'!$A$20&amp;"*"),"YES",IF(COUNTIF(U263:AB263,"*"&amp;'ICD codes-diseases'!$A$21&amp;"*"),"YES",IF(COUNTIF(U263:AB263,"*"&amp;'ICD codes-diseases'!$A$22&amp;"*"),"YES",IF(COUNTIF(U263:AB263,"*"&amp;'ICD codes-diseases'!$A$23&amp;"*"),"YES",IF(COUNTIF(U263:AB263,"*"&amp;'ICD codes-diseases'!$A$24&amp;"*"),"YES",IF(COUNTIF(U263:AB263,"*"&amp;'ICD codes-diseases'!$A$25&amp;"*"),"YES",IF(COUNTIF(U263:AB263,"*"&amp;'ICD codes-diseases'!$A$26&amp;"*"),"YES",IF(COUNTIF(U263:AB263,"*"&amp;'ICD codes-diseases'!$A$27&amp;"*"),"YES",IF(COUNTIF(U263:AB263,"*"&amp;'ICD codes-diseases'!$A$28&amp;"*"),"YES",IF(COUNTIF(U263:AB263,"*"&amp;'ICD codes-diseases'!$A$29&amp;"*"),"YES",IF(COUNTIF(U263:AB263,"*"&amp;'ICD codes-diseases'!$A$30&amp;"*"),"YES","NO"))))))))))))))))</f>
        <v>NO</v>
      </c>
      <c r="AE263" s="1" t="str">
        <f>IF(COUNTIF(U263:AB263,"*"&amp;'ICD codes-diseases'!$A$92&amp;"*"),"YES","NO")</f>
        <v>YES</v>
      </c>
      <c r="AF263" s="10" t="str">
        <f>IF(COUNTIF(U263:AB263,"*"&amp;'ICD codes-diseases'!$A$34&amp;"*"),"YES",IF(COUNTIF(U263:AB263,"*"&amp;'ICD codes-diseases'!$A$35&amp;"*"),"YES",IF(COUNTIF(U263:AB263,"*"&amp;'ICD codes-diseases'!$A$36&amp;"*"),"YES",IF(COUNTIF(U263:AB263,"*"&amp;'ICD codes-diseases'!$A$37&amp;"*"),"YES",IF(COUNTIF(U263:AB263,"*"&amp;'ICD codes-diseases'!$A$38&amp;"*"),"YES",IF(COUNTIF(U263:AB263,"*"&amp;'ICD codes-diseases'!$A$39&amp;"*"),"YES","NO"))))))</f>
        <v>NO</v>
      </c>
      <c r="AG263" s="1" t="str">
        <f>IF(COUNTIF(U263:AB263,'ICD codes-diseases'!$A$113),"YES","NO")</f>
        <v>NO</v>
      </c>
      <c r="AH263" s="1" t="str">
        <f>IF(COUNTIF(U263:AB263,"*"&amp;'ICD codes-diseases'!$A$96&amp;"*"),"YES",IF(COUNTIF(U263:AB263,"*"&amp;'ICD codes-diseases'!$A$97&amp;"*"),"YES",IF(COUNTIF(U263:AB263,"*"&amp;'ICD codes-diseases'!$A$98&amp;"*"),"YES",IF(COUNTIF(U263:AB263,"*"&amp;'ICD codes-diseases'!$A$99&amp;"*"),"YES",IF(COUNTIF(U263:AB263,"*"&amp;'ICD codes-diseases'!$A$100&amp;"*"),"YES",IF(COUNTIF(U263:AB263,"*"&amp;'ICD codes-diseases'!$A$101&amp;"*"),"YES",IF(COUNTIF(U263:AB263,"*"&amp;'ICD codes-diseases'!$A$102&amp;"*"),"YES",IF(COUNTIF(U263:AB263,"*"&amp;'ICD codes-diseases'!$A$103&amp;"*"),"YES","NO"))))))))</f>
        <v>NO</v>
      </c>
      <c r="AI263" s="1" t="str">
        <f>IF(COUNTIF(U263:AB263,"*"&amp;'ICD codes-diseases'!$A$116&amp;"*"),"YES",IF(COUNTIF(U263:AB263,"*"&amp;'ICD codes-diseases'!$A$117&amp;"*"),"YES","NO"))</f>
        <v>NO</v>
      </c>
      <c r="AJ263" s="1" t="str">
        <f>IF(COUNTIF(U263:AB263,"*"&amp;'ICD codes-diseases'!$A$206&amp;"*"),"YES","NO")</f>
        <v>NO</v>
      </c>
      <c r="AK263" s="1" t="str">
        <f>IF(COUNTIF(U263:AB263,"*"&amp;'ICD codes-diseases'!$A$217&amp;"*"),"YES","NO")</f>
        <v>NO</v>
      </c>
      <c r="AL263" s="1" t="str">
        <f>IF(COUNTIF(U263:AB263,"*"&amp;'ICD codes-diseases'!$A$216&amp;"*"),"YES","NO")</f>
        <v>NO</v>
      </c>
      <c r="AM263" s="1" t="str">
        <f>IF(COUNTIF(U263:AB263,"*"&amp;'ICD codes-diseases'!$A$73&amp;"*"),"YES",IF(COUNTIF(U263:AB263,"*"&amp;'ICD codes-diseases'!$A$74&amp;"*"),"YES",IF(COUNTIF(U263:AB263,"*"&amp;'ICD codes-diseases'!$A$75&amp;"*"),"YES","NO")))</f>
        <v>YES</v>
      </c>
      <c r="AN263" s="1" t="str">
        <f>IF(COUNTIF(U263:AB263,"*"&amp;'ICD codes-diseases'!$A$76&amp;"*"),"YES",IF(COUNTIF(U263:AB263,"*"&amp;'ICD codes-diseases'!$A$77&amp;"*"),"YES",IF(COUNTIF(U263:AB263,"*"&amp;'ICD codes-diseases'!$A$78&amp;"*"),"YES","NO")))</f>
        <v>NO</v>
      </c>
      <c r="AO263" s="1" t="str">
        <f>IF(COUNTIF(U263:AB263,"*"&amp;'ICD codes-diseases'!$A$209&amp;"*"),"YES",IF(COUNTIF(U263:AB263,"*"&amp;'ICD codes-diseases'!$A$212&amp;"*"),"YES","NO"))</f>
        <v>NO</v>
      </c>
      <c r="AP263" s="1" t="str">
        <f>IF(COUNTIF(U263:AB263,"*"&amp;'ICD codes-diseases'!$A$47&amp;"*"),"YES",IF(COUNTIF(U263:AB263,"*"&amp;'ICD codes-diseases'!$A$48&amp;"*"),"YES",IF(COUNTIF(U263:AB263,"*"&amp;'ICD codes-diseases'!$A$49&amp;"*"),"YES",IF(COUNTIF(U263:AB263,"*"&amp;'ICD codes-diseases'!$A$50&amp;"*"),"YES",IF(COUNTIF(U263:AB263,"*"&amp;'ICD codes-diseases'!$A$52&amp;"*"),"YES",IF(COUNTIF(U263:AB263,"*"&amp;'ICD codes-diseases'!$A$53&amp;"*"),"YES",IF(COUNTIF(U263:AB263,"*"&amp;'ICD codes-diseases'!$A$54&amp;"*"),"YES",IF(COUNTIF(U263:AB263,"*"&amp;'ICD codes-diseases'!$A$55&amp;"*"),"YES",IF(COUNTIF(U263:AB263,"*"&amp;'ICD codes-diseases'!$A$56&amp;"*"),"YES",IF(COUNTIF(U263:AB263,"*"&amp;'ICD codes-diseases'!$A$57&amp;"*"),"YES",IF(COUNTIF(U263:AB263,"*"&amp;'ICD codes-diseases'!$A$58&amp;"*"),"YES",IF(COUNTIF(U263:AB263,"*"&amp;'ICD codes-diseases'!$A$60&amp;"*"),"YES",IF(COUNTIF(U263:AB263,"*"&amp;'ICD codes-diseases'!$A$61&amp;"*"),"YES","NO")))))))))))))</f>
        <v>NO</v>
      </c>
      <c r="AQ263" s="10" t="b">
        <f t="shared" si="49"/>
        <v>1</v>
      </c>
      <c r="AR263">
        <v>0</v>
      </c>
      <c r="AS263">
        <v>5</v>
      </c>
      <c r="AT263">
        <v>5</v>
      </c>
      <c r="AU263">
        <v>5</v>
      </c>
      <c r="AV263" t="b">
        <f t="shared" si="50"/>
        <v>1</v>
      </c>
      <c r="AW263">
        <v>1</v>
      </c>
      <c r="AX263">
        <v>113</v>
      </c>
      <c r="AY263">
        <v>80</v>
      </c>
      <c r="AZ263">
        <v>0</v>
      </c>
      <c r="BA263">
        <v>3</v>
      </c>
      <c r="BB263">
        <v>5</v>
      </c>
      <c r="BC263">
        <v>0</v>
      </c>
      <c r="BD263">
        <v>1</v>
      </c>
      <c r="BE263">
        <f t="shared" si="57"/>
        <v>2</v>
      </c>
      <c r="BF263" t="s">
        <v>37</v>
      </c>
      <c r="BG263" t="s">
        <v>38</v>
      </c>
      <c r="BH263">
        <f t="shared" si="58"/>
        <v>2</v>
      </c>
      <c r="BI263" t="s">
        <v>37</v>
      </c>
      <c r="BJ263" t="s">
        <v>38</v>
      </c>
      <c r="BK263" t="s">
        <v>37</v>
      </c>
      <c r="BL263" t="b">
        <v>0</v>
      </c>
      <c r="BM263" s="16">
        <v>0</v>
      </c>
      <c r="BN263" s="16">
        <v>0</v>
      </c>
      <c r="BO263" s="16">
        <v>0</v>
      </c>
      <c r="BP263" s="16">
        <v>0</v>
      </c>
      <c r="BQ263" s="16">
        <v>0</v>
      </c>
      <c r="BR263" s="16">
        <v>3</v>
      </c>
      <c r="BS263" s="16">
        <v>0</v>
      </c>
      <c r="BT263" s="16">
        <v>3</v>
      </c>
      <c r="BU263" s="16">
        <v>0</v>
      </c>
      <c r="BV263" s="16">
        <v>0</v>
      </c>
      <c r="BW263" s="16">
        <v>0</v>
      </c>
      <c r="BX263" s="16">
        <v>0</v>
      </c>
      <c r="BY263" s="16">
        <v>0</v>
      </c>
      <c r="BZ263" s="16">
        <v>1</v>
      </c>
      <c r="CA263" s="16">
        <v>1</v>
      </c>
      <c r="CB263" s="16">
        <v>0</v>
      </c>
      <c r="CC263" s="18">
        <v>0</v>
      </c>
      <c r="CD263" s="18">
        <v>0</v>
      </c>
      <c r="CE263" s="18">
        <v>0</v>
      </c>
      <c r="CF263" s="18">
        <v>1</v>
      </c>
      <c r="CG263" s="18">
        <v>1</v>
      </c>
      <c r="CH263" s="18">
        <v>1</v>
      </c>
      <c r="CI263" s="18">
        <v>2</v>
      </c>
      <c r="CJ263" s="18">
        <v>1</v>
      </c>
      <c r="CK263" s="18">
        <v>0</v>
      </c>
      <c r="CL263" s="18">
        <v>0</v>
      </c>
      <c r="CM263" s="18">
        <v>0</v>
      </c>
      <c r="CN263" s="18">
        <v>0</v>
      </c>
      <c r="CO263" s="18">
        <v>0</v>
      </c>
      <c r="CP263" s="18">
        <v>3</v>
      </c>
      <c r="CQ263" s="18">
        <v>0</v>
      </c>
      <c r="CR263" s="18">
        <v>0</v>
      </c>
      <c r="CS263">
        <f t="shared" si="51"/>
        <v>7</v>
      </c>
      <c r="CT263">
        <f t="shared" si="52"/>
        <v>0</v>
      </c>
      <c r="CU263">
        <f t="shared" si="53"/>
        <v>3</v>
      </c>
      <c r="CV263">
        <f t="shared" si="54"/>
        <v>10</v>
      </c>
      <c r="CW263">
        <v>0</v>
      </c>
      <c r="CX263">
        <v>0</v>
      </c>
      <c r="CY263">
        <v>4</v>
      </c>
      <c r="CZ263" t="b">
        <v>1</v>
      </c>
    </row>
    <row r="264" spans="1:104" x14ac:dyDescent="0.35">
      <c r="A264" s="10">
        <v>263</v>
      </c>
      <c r="B264" t="s">
        <v>436</v>
      </c>
      <c r="C264" s="1">
        <v>17748</v>
      </c>
      <c r="D264" s="9">
        <f t="shared" si="59"/>
        <v>72</v>
      </c>
      <c r="E264" s="9">
        <f t="shared" si="55"/>
        <v>3</v>
      </c>
      <c r="F264" s="1">
        <v>42270</v>
      </c>
      <c r="G264" s="3">
        <v>44035</v>
      </c>
      <c r="H264" s="12">
        <f t="shared" si="56"/>
        <v>58</v>
      </c>
      <c r="I264">
        <v>4</v>
      </c>
      <c r="J264">
        <v>1</v>
      </c>
      <c r="K264">
        <f t="shared" si="48"/>
        <v>6</v>
      </c>
      <c r="L264" t="b">
        <v>0</v>
      </c>
      <c r="M264" t="b">
        <v>0</v>
      </c>
      <c r="N264" t="b">
        <v>0</v>
      </c>
      <c r="O264" t="b">
        <v>0</v>
      </c>
      <c r="P264" t="b">
        <v>0</v>
      </c>
      <c r="Q264" t="b">
        <v>0</v>
      </c>
      <c r="R264" t="b">
        <v>0</v>
      </c>
      <c r="S264" t="b">
        <v>1</v>
      </c>
      <c r="T264" t="b">
        <v>0</v>
      </c>
      <c r="U264" t="s">
        <v>41</v>
      </c>
      <c r="V264" t="s">
        <v>43</v>
      </c>
      <c r="W264" t="s">
        <v>48</v>
      </c>
      <c r="X264" t="s">
        <v>85</v>
      </c>
      <c r="Y264" t="s">
        <v>250</v>
      </c>
      <c r="Z264" t="s">
        <v>99</v>
      </c>
      <c r="AC264" s="11" t="str">
        <f>IF(OR(INDEX(U264='ICD-codes-stroke'!$A$1:$A$20,)),"1",IF(OR(INDEX(U264='ICD-codes-stroke'!$A$22:$A$35,)),"2",IF(OR(INDEX(U264='ICD-codes-stroke'!$A$37:$A$64,)),"3","")))</f>
        <v>3</v>
      </c>
      <c r="AD264" s="1" t="str">
        <f>IF(COUNTIF(U264:AB264,"*"&amp;'ICD codes-diseases'!$A$15&amp;"*"),"YES",IF(COUNTIF(U264:AB264,"*"&amp;'ICD codes-diseases'!$A$16&amp;"*"),"YES",IF(COUNTIF(U264:AB264,"*"&amp;'ICD codes-diseases'!$A$17&amp;"*"),"YES",IF(COUNTIF(U264:AB264,"*"&amp;'ICD codes-diseases'!$A$18&amp;"*"),"YES",IF(COUNTIF(U264:AB264,"*"&amp;'ICD codes-diseases'!$A$19&amp;"*"),"YES",IF(COUNTIF(U264:AB264,"*"&amp;'ICD codes-diseases'!$A$20&amp;"*"),"YES",IF(COUNTIF(U264:AB264,"*"&amp;'ICD codes-diseases'!$A$21&amp;"*"),"YES",IF(COUNTIF(U264:AB264,"*"&amp;'ICD codes-diseases'!$A$22&amp;"*"),"YES",IF(COUNTIF(U264:AB264,"*"&amp;'ICD codes-diseases'!$A$23&amp;"*"),"YES",IF(COUNTIF(U264:AB264,"*"&amp;'ICD codes-diseases'!$A$24&amp;"*"),"YES",IF(COUNTIF(U264:AB264,"*"&amp;'ICD codes-diseases'!$A$25&amp;"*"),"YES",IF(COUNTIF(U264:AB264,"*"&amp;'ICD codes-diseases'!$A$26&amp;"*"),"YES",IF(COUNTIF(U264:AB264,"*"&amp;'ICD codes-diseases'!$A$27&amp;"*"),"YES",IF(COUNTIF(U264:AB264,"*"&amp;'ICD codes-diseases'!$A$28&amp;"*"),"YES",IF(COUNTIF(U264:AB264,"*"&amp;'ICD codes-diseases'!$A$29&amp;"*"),"YES",IF(COUNTIF(U264:AB264,"*"&amp;'ICD codes-diseases'!$A$30&amp;"*"),"YES","NO"))))))))))))))))</f>
        <v>NO</v>
      </c>
      <c r="AE264" s="1" t="str">
        <f>IF(COUNTIF(U264:AB264,"*"&amp;'ICD codes-diseases'!$A$92&amp;"*"),"YES","NO")</f>
        <v>YES</v>
      </c>
      <c r="AF264" s="10" t="str">
        <f>IF(COUNTIF(U264:AB264,"*"&amp;'ICD codes-diseases'!$A$34&amp;"*"),"YES",IF(COUNTIF(U264:AB264,"*"&amp;'ICD codes-diseases'!$A$35&amp;"*"),"YES",IF(COUNTIF(U264:AB264,"*"&amp;'ICD codes-diseases'!$A$36&amp;"*"),"YES",IF(COUNTIF(U264:AB264,"*"&amp;'ICD codes-diseases'!$A$37&amp;"*"),"YES",IF(COUNTIF(U264:AB264,"*"&amp;'ICD codes-diseases'!$A$38&amp;"*"),"YES",IF(COUNTIF(U264:AB264,"*"&amp;'ICD codes-diseases'!$A$39&amp;"*"),"YES","NO"))))))</f>
        <v>YES</v>
      </c>
      <c r="AG264" s="1" t="str">
        <f>IF(COUNTIF(U264:AB264,'ICD codes-diseases'!$A$113),"YES","NO")</f>
        <v>NO</v>
      </c>
      <c r="AH264" s="1" t="str">
        <f>IF(COUNTIF(U264:AB264,"*"&amp;'ICD codes-diseases'!$A$96&amp;"*"),"YES",IF(COUNTIF(U264:AB264,"*"&amp;'ICD codes-diseases'!$A$97&amp;"*"),"YES",IF(COUNTIF(U264:AB264,"*"&amp;'ICD codes-diseases'!$A$98&amp;"*"),"YES",IF(COUNTIF(U264:AB264,"*"&amp;'ICD codes-diseases'!$A$99&amp;"*"),"YES",IF(COUNTIF(U264:AB264,"*"&amp;'ICD codes-diseases'!$A$100&amp;"*"),"YES",IF(COUNTIF(U264:AB264,"*"&amp;'ICD codes-diseases'!$A$101&amp;"*"),"YES",IF(COUNTIF(U264:AB264,"*"&amp;'ICD codes-diseases'!$A$102&amp;"*"),"YES",IF(COUNTIF(U264:AB264,"*"&amp;'ICD codes-diseases'!$A$103&amp;"*"),"YES","NO"))))))))</f>
        <v>NO</v>
      </c>
      <c r="AI264" s="1" t="str">
        <f>IF(COUNTIF(U264:AB264,"*"&amp;'ICD codes-diseases'!$A$116&amp;"*"),"YES",IF(COUNTIF(U264:AB264,"*"&amp;'ICD codes-diseases'!$A$117&amp;"*"),"YES","NO"))</f>
        <v>YES</v>
      </c>
      <c r="AJ264" s="1" t="str">
        <f>IF(COUNTIF(U264:AB264,"*"&amp;'ICD codes-diseases'!$A$206&amp;"*"),"YES","NO")</f>
        <v>NO</v>
      </c>
      <c r="AK264" s="1" t="str">
        <f>IF(COUNTIF(U264:AB264,"*"&amp;'ICD codes-diseases'!$A$217&amp;"*"),"YES","NO")</f>
        <v>NO</v>
      </c>
      <c r="AL264" s="1" t="str">
        <f>IF(COUNTIF(U264:AB264,"*"&amp;'ICD codes-diseases'!$A$216&amp;"*"),"YES","NO")</f>
        <v>NO</v>
      </c>
      <c r="AM264" s="1" t="str">
        <f>IF(COUNTIF(U264:AB264,"*"&amp;'ICD codes-diseases'!$A$73&amp;"*"),"YES",IF(COUNTIF(U264:AB264,"*"&amp;'ICD codes-diseases'!$A$74&amp;"*"),"YES",IF(COUNTIF(U264:AB264,"*"&amp;'ICD codes-diseases'!$A$75&amp;"*"),"YES","NO")))</f>
        <v>YES</v>
      </c>
      <c r="AN264" s="1" t="str">
        <f>IF(COUNTIF(U264:AB264,"*"&amp;'ICD codes-diseases'!$A$76&amp;"*"),"YES",IF(COUNTIF(U264:AB264,"*"&amp;'ICD codes-diseases'!$A$77&amp;"*"),"YES",IF(COUNTIF(U264:AB264,"*"&amp;'ICD codes-diseases'!$A$78&amp;"*"),"YES","NO")))</f>
        <v>NO</v>
      </c>
      <c r="AO264" s="1" t="str">
        <f>IF(COUNTIF(U264:AB264,"*"&amp;'ICD codes-diseases'!$A$209&amp;"*"),"YES",IF(COUNTIF(U264:AB264,"*"&amp;'ICD codes-diseases'!$A$212&amp;"*"),"YES","NO"))</f>
        <v>NO</v>
      </c>
      <c r="AP264" s="1" t="str">
        <f>IF(COUNTIF(U264:AB264,"*"&amp;'ICD codes-diseases'!$A$47&amp;"*"),"YES",IF(COUNTIF(U264:AB264,"*"&amp;'ICD codes-diseases'!$A$48&amp;"*"),"YES",IF(COUNTIF(U264:AB264,"*"&amp;'ICD codes-diseases'!$A$49&amp;"*"),"YES",IF(COUNTIF(U264:AB264,"*"&amp;'ICD codes-diseases'!$A$50&amp;"*"),"YES",IF(COUNTIF(U264:AB264,"*"&amp;'ICD codes-diseases'!$A$52&amp;"*"),"YES",IF(COUNTIF(U264:AB264,"*"&amp;'ICD codes-diseases'!$A$53&amp;"*"),"YES",IF(COUNTIF(U264:AB264,"*"&amp;'ICD codes-diseases'!$A$54&amp;"*"),"YES",IF(COUNTIF(U264:AB264,"*"&amp;'ICD codes-diseases'!$A$55&amp;"*"),"YES",IF(COUNTIF(U264:AB264,"*"&amp;'ICD codes-diseases'!$A$56&amp;"*"),"YES",IF(COUNTIF(U264:AB264,"*"&amp;'ICD codes-diseases'!$A$57&amp;"*"),"YES",IF(COUNTIF(U264:AB264,"*"&amp;'ICD codes-diseases'!$A$58&amp;"*"),"YES",IF(COUNTIF(U264:AB264,"*"&amp;'ICD codes-diseases'!$A$60&amp;"*"),"YES",IF(COUNTIF(U264:AB264,"*"&amp;'ICD codes-diseases'!$A$61&amp;"*"),"YES","NO")))))))))))))</f>
        <v>NO</v>
      </c>
      <c r="AQ264" s="10" t="b">
        <f t="shared" si="49"/>
        <v>0</v>
      </c>
      <c r="AR264">
        <v>5</v>
      </c>
      <c r="AS264">
        <v>5</v>
      </c>
      <c r="AT264">
        <v>5</v>
      </c>
      <c r="AU264">
        <v>5</v>
      </c>
      <c r="AV264" t="b">
        <f t="shared" si="50"/>
        <v>1</v>
      </c>
      <c r="AW264">
        <v>3</v>
      </c>
      <c r="AX264">
        <v>84</v>
      </c>
      <c r="AY264">
        <v>95</v>
      </c>
      <c r="AZ264">
        <v>1</v>
      </c>
      <c r="BA264">
        <v>3</v>
      </c>
      <c r="BB264">
        <v>4</v>
      </c>
      <c r="BC264">
        <v>0</v>
      </c>
      <c r="BD264">
        <v>1</v>
      </c>
      <c r="BE264">
        <f t="shared" si="57"/>
        <v>2</v>
      </c>
      <c r="BF264" t="s">
        <v>37</v>
      </c>
      <c r="BG264" t="s">
        <v>38</v>
      </c>
      <c r="BH264">
        <f t="shared" si="58"/>
        <v>2</v>
      </c>
      <c r="BI264" t="s">
        <v>37</v>
      </c>
      <c r="BJ264" t="s">
        <v>38</v>
      </c>
      <c r="BK264" t="s">
        <v>37</v>
      </c>
      <c r="BL264" t="b">
        <v>0</v>
      </c>
      <c r="BM264" s="16">
        <v>1</v>
      </c>
      <c r="BN264" s="16">
        <v>1</v>
      </c>
      <c r="BO264" s="16">
        <v>1</v>
      </c>
      <c r="BP264" s="16">
        <v>1</v>
      </c>
      <c r="BQ264" s="16">
        <v>5</v>
      </c>
      <c r="BR264" s="16">
        <v>1</v>
      </c>
      <c r="BS264" s="16">
        <v>5</v>
      </c>
      <c r="BT264" s="16">
        <v>5</v>
      </c>
      <c r="BU264" s="16">
        <v>1</v>
      </c>
      <c r="BV264" s="16">
        <v>0</v>
      </c>
      <c r="BW264" s="16">
        <v>0</v>
      </c>
      <c r="BX264" s="16">
        <v>1</v>
      </c>
      <c r="BY264" s="16">
        <v>5</v>
      </c>
      <c r="BZ264" s="16">
        <v>1</v>
      </c>
      <c r="CA264" s="16">
        <v>1</v>
      </c>
      <c r="CB264" s="16">
        <v>5</v>
      </c>
      <c r="CC264" s="18">
        <v>0</v>
      </c>
      <c r="CD264" s="18">
        <v>0</v>
      </c>
      <c r="CE264" s="18">
        <v>0</v>
      </c>
      <c r="CF264" s="18">
        <v>1</v>
      </c>
      <c r="CG264" s="18">
        <v>1</v>
      </c>
      <c r="CH264" s="18">
        <v>5</v>
      </c>
      <c r="CI264" s="18">
        <v>5</v>
      </c>
      <c r="CJ264" s="18">
        <v>5</v>
      </c>
      <c r="CK264" s="18">
        <v>0</v>
      </c>
      <c r="CL264" s="18">
        <v>0</v>
      </c>
      <c r="CM264" s="18">
        <v>0</v>
      </c>
      <c r="CN264" s="18">
        <v>0</v>
      </c>
      <c r="CO264" s="18">
        <v>1</v>
      </c>
      <c r="CP264" s="18">
        <v>5</v>
      </c>
      <c r="CQ264" s="18">
        <v>1</v>
      </c>
      <c r="CR264" s="18">
        <v>5</v>
      </c>
      <c r="CS264">
        <f t="shared" si="51"/>
        <v>13</v>
      </c>
      <c r="CT264">
        <f t="shared" si="52"/>
        <v>10</v>
      </c>
      <c r="CU264">
        <f t="shared" si="53"/>
        <v>0</v>
      </c>
      <c r="CV264">
        <f t="shared" si="54"/>
        <v>23</v>
      </c>
      <c r="CW264">
        <v>0</v>
      </c>
      <c r="CX264">
        <v>0</v>
      </c>
      <c r="CY264">
        <v>4</v>
      </c>
      <c r="CZ264" t="b">
        <v>0</v>
      </c>
    </row>
    <row r="265" spans="1:104" x14ac:dyDescent="0.35">
      <c r="A265" s="10">
        <v>264</v>
      </c>
      <c r="B265" t="s">
        <v>435</v>
      </c>
      <c r="C265" s="1">
        <v>20162</v>
      </c>
      <c r="D265" s="9">
        <f t="shared" si="59"/>
        <v>65</v>
      </c>
      <c r="E265" s="9">
        <f t="shared" si="55"/>
        <v>3</v>
      </c>
      <c r="F265" s="1">
        <v>43866</v>
      </c>
      <c r="G265" s="3">
        <v>44040</v>
      </c>
      <c r="H265" s="12">
        <f t="shared" si="56"/>
        <v>5.7666666666666666</v>
      </c>
      <c r="I265">
        <v>3</v>
      </c>
      <c r="J265">
        <v>2</v>
      </c>
      <c r="K265">
        <f t="shared" si="48"/>
        <v>6</v>
      </c>
      <c r="L265" t="b">
        <v>0</v>
      </c>
      <c r="M265" t="b">
        <v>0</v>
      </c>
      <c r="N265" t="b">
        <v>0</v>
      </c>
      <c r="O265" t="b">
        <v>0</v>
      </c>
      <c r="P265" t="b">
        <v>0</v>
      </c>
      <c r="Q265" t="b">
        <v>0</v>
      </c>
      <c r="R265" t="b">
        <v>0</v>
      </c>
      <c r="S265" t="b">
        <v>1</v>
      </c>
      <c r="T265" t="b">
        <v>0</v>
      </c>
      <c r="U265" t="s">
        <v>57</v>
      </c>
      <c r="V265" t="s">
        <v>51</v>
      </c>
      <c r="W265" t="s">
        <v>48</v>
      </c>
      <c r="X265" t="s">
        <v>102</v>
      </c>
      <c r="Y265" t="s">
        <v>83</v>
      </c>
      <c r="AC265" s="11" t="str">
        <f>IF(OR(INDEX(U265='ICD-codes-stroke'!$A$1:$A$20,)),"1",IF(OR(INDEX(U265='ICD-codes-stroke'!$A$22:$A$35,)),"2",IF(OR(INDEX(U265='ICD-codes-stroke'!$A$37:$A$64,)),"3","")))</f>
        <v>3</v>
      </c>
      <c r="AD265" s="1" t="str">
        <f>IF(COUNTIF(U265:AB265,"*"&amp;'ICD codes-diseases'!$A$15&amp;"*"),"YES",IF(COUNTIF(U265:AB265,"*"&amp;'ICD codes-diseases'!$A$16&amp;"*"),"YES",IF(COUNTIF(U265:AB265,"*"&amp;'ICD codes-diseases'!$A$17&amp;"*"),"YES",IF(COUNTIF(U265:AB265,"*"&amp;'ICD codes-diseases'!$A$18&amp;"*"),"YES",IF(COUNTIF(U265:AB265,"*"&amp;'ICD codes-diseases'!$A$19&amp;"*"),"YES",IF(COUNTIF(U265:AB265,"*"&amp;'ICD codes-diseases'!$A$20&amp;"*"),"YES",IF(COUNTIF(U265:AB265,"*"&amp;'ICD codes-diseases'!$A$21&amp;"*"),"YES",IF(COUNTIF(U265:AB265,"*"&amp;'ICD codes-diseases'!$A$22&amp;"*"),"YES",IF(COUNTIF(U265:AB265,"*"&amp;'ICD codes-diseases'!$A$23&amp;"*"),"YES",IF(COUNTIF(U265:AB265,"*"&amp;'ICD codes-diseases'!$A$24&amp;"*"),"YES",IF(COUNTIF(U265:AB265,"*"&amp;'ICD codes-diseases'!$A$25&amp;"*"),"YES",IF(COUNTIF(U265:AB265,"*"&amp;'ICD codes-diseases'!$A$26&amp;"*"),"YES",IF(COUNTIF(U265:AB265,"*"&amp;'ICD codes-diseases'!$A$27&amp;"*"),"YES",IF(COUNTIF(U265:AB265,"*"&amp;'ICD codes-diseases'!$A$28&amp;"*"),"YES",IF(COUNTIF(U265:AB265,"*"&amp;'ICD codes-diseases'!$A$29&amp;"*"),"YES",IF(COUNTIF(U265:AB265,"*"&amp;'ICD codes-diseases'!$A$30&amp;"*"),"YES","NO"))))))))))))))))</f>
        <v>NO</v>
      </c>
      <c r="AE265" s="1" t="str">
        <f>IF(COUNTIF(U265:AB265,"*"&amp;'ICD codes-diseases'!$A$92&amp;"*"),"YES","NO")</f>
        <v>YES</v>
      </c>
      <c r="AF265" s="10" t="str">
        <f>IF(COUNTIF(U265:AB265,"*"&amp;'ICD codes-diseases'!$A$34&amp;"*"),"YES",IF(COUNTIF(U265:AB265,"*"&amp;'ICD codes-diseases'!$A$35&amp;"*"),"YES",IF(COUNTIF(U265:AB265,"*"&amp;'ICD codes-diseases'!$A$36&amp;"*"),"YES",IF(COUNTIF(U265:AB265,"*"&amp;'ICD codes-diseases'!$A$37&amp;"*"),"YES",IF(COUNTIF(U265:AB265,"*"&amp;'ICD codes-diseases'!$A$38&amp;"*"),"YES",IF(COUNTIF(U265:AB265,"*"&amp;'ICD codes-diseases'!$A$39&amp;"*"),"YES","NO"))))))</f>
        <v>NO</v>
      </c>
      <c r="AG265" s="1" t="str">
        <f>IF(COUNTIF(U265:AB265,'ICD codes-diseases'!$A$113),"YES","NO")</f>
        <v>NO</v>
      </c>
      <c r="AH265" s="1" t="str">
        <f>IF(COUNTIF(U265:AB265,"*"&amp;'ICD codes-diseases'!$A$96&amp;"*"),"YES",IF(COUNTIF(U265:AB265,"*"&amp;'ICD codes-diseases'!$A$97&amp;"*"),"YES",IF(COUNTIF(U265:AB265,"*"&amp;'ICD codes-diseases'!$A$98&amp;"*"),"YES",IF(COUNTIF(U265:AB265,"*"&amp;'ICD codes-diseases'!$A$99&amp;"*"),"YES",IF(COUNTIF(U265:AB265,"*"&amp;'ICD codes-diseases'!$A$100&amp;"*"),"YES",IF(COUNTIF(U265:AB265,"*"&amp;'ICD codes-diseases'!$A$101&amp;"*"),"YES",IF(COUNTIF(U265:AB265,"*"&amp;'ICD codes-diseases'!$A$102&amp;"*"),"YES",IF(COUNTIF(U265:AB265,"*"&amp;'ICD codes-diseases'!$A$103&amp;"*"),"YES","NO"))))))))</f>
        <v>YES</v>
      </c>
      <c r="AI265" s="1" t="str">
        <f>IF(COUNTIF(U265:AB265,"*"&amp;'ICD codes-diseases'!$A$116&amp;"*"),"YES",IF(COUNTIF(U265:AB265,"*"&amp;'ICD codes-diseases'!$A$117&amp;"*"),"YES","NO"))</f>
        <v>NO</v>
      </c>
      <c r="AJ265" s="1" t="str">
        <f>IF(COUNTIF(U265:AB265,"*"&amp;'ICD codes-diseases'!$A$206&amp;"*"),"YES","NO")</f>
        <v>NO</v>
      </c>
      <c r="AK265" s="1" t="str">
        <f>IF(COUNTIF(U265:AB265,"*"&amp;'ICD codes-diseases'!$A$217&amp;"*"),"YES","NO")</f>
        <v>NO</v>
      </c>
      <c r="AL265" s="1" t="str">
        <f>IF(COUNTIF(U265:AB265,"*"&amp;'ICD codes-diseases'!$A$216&amp;"*"),"YES","NO")</f>
        <v>NO</v>
      </c>
      <c r="AM265" s="1" t="str">
        <f>IF(COUNTIF(U265:AB265,"*"&amp;'ICD codes-diseases'!$A$73&amp;"*"),"YES",IF(COUNTIF(U265:AB265,"*"&amp;'ICD codes-diseases'!$A$74&amp;"*"),"YES",IF(COUNTIF(U265:AB265,"*"&amp;'ICD codes-diseases'!$A$75&amp;"*"),"YES","NO")))</f>
        <v>YES</v>
      </c>
      <c r="AN265" s="1" t="str">
        <f>IF(COUNTIF(U265:AB265,"*"&amp;'ICD codes-diseases'!$A$76&amp;"*"),"YES",IF(COUNTIF(U265:AB265,"*"&amp;'ICD codes-diseases'!$A$77&amp;"*"),"YES",IF(COUNTIF(U265:AB265,"*"&amp;'ICD codes-diseases'!$A$78&amp;"*"),"YES","NO")))</f>
        <v>NO</v>
      </c>
      <c r="AO265" s="1" t="str">
        <f>IF(COUNTIF(U265:AB265,"*"&amp;'ICD codes-diseases'!$A$209&amp;"*"),"YES",IF(COUNTIF(U265:AB265,"*"&amp;'ICD codes-diseases'!$A$212&amp;"*"),"YES","NO"))</f>
        <v>NO</v>
      </c>
      <c r="AP265" s="1" t="str">
        <f>IF(COUNTIF(U265:AB265,"*"&amp;'ICD codes-diseases'!$A$47&amp;"*"),"YES",IF(COUNTIF(U265:AB265,"*"&amp;'ICD codes-diseases'!$A$48&amp;"*"),"YES",IF(COUNTIF(U265:AB265,"*"&amp;'ICD codes-diseases'!$A$49&amp;"*"),"YES",IF(COUNTIF(U265:AB265,"*"&amp;'ICD codes-diseases'!$A$50&amp;"*"),"YES",IF(COUNTIF(U265:AB265,"*"&amp;'ICD codes-diseases'!$A$52&amp;"*"),"YES",IF(COUNTIF(U265:AB265,"*"&amp;'ICD codes-diseases'!$A$53&amp;"*"),"YES",IF(COUNTIF(U265:AB265,"*"&amp;'ICD codes-diseases'!$A$54&amp;"*"),"YES",IF(COUNTIF(U265:AB265,"*"&amp;'ICD codes-diseases'!$A$55&amp;"*"),"YES",IF(COUNTIF(U265:AB265,"*"&amp;'ICD codes-diseases'!$A$56&amp;"*"),"YES",IF(COUNTIF(U265:AB265,"*"&amp;'ICD codes-diseases'!$A$57&amp;"*"),"YES",IF(COUNTIF(U265:AB265,"*"&amp;'ICD codes-diseases'!$A$58&amp;"*"),"YES",IF(COUNTIF(U265:AB265,"*"&amp;'ICD codes-diseases'!$A$60&amp;"*"),"YES",IF(COUNTIF(U265:AB265,"*"&amp;'ICD codes-diseases'!$A$61&amp;"*"),"YES","NO")))))))))))))</f>
        <v>NO</v>
      </c>
      <c r="AQ265" s="10" t="b">
        <f t="shared" si="49"/>
        <v>0</v>
      </c>
      <c r="AR265">
        <v>5</v>
      </c>
      <c r="AS265">
        <v>5</v>
      </c>
      <c r="AT265">
        <v>5</v>
      </c>
      <c r="AU265">
        <v>5</v>
      </c>
      <c r="AV265" t="b">
        <f t="shared" si="50"/>
        <v>0</v>
      </c>
      <c r="AW265">
        <v>0</v>
      </c>
      <c r="AX265">
        <v>47</v>
      </c>
      <c r="AY265">
        <v>30</v>
      </c>
      <c r="AZ265">
        <v>1</v>
      </c>
      <c r="BA265">
        <v>3</v>
      </c>
      <c r="BB265">
        <v>1</v>
      </c>
      <c r="BC265">
        <v>0</v>
      </c>
      <c r="BD265">
        <v>1</v>
      </c>
      <c r="BE265">
        <f t="shared" si="57"/>
        <v>2</v>
      </c>
      <c r="BF265" t="s">
        <v>37</v>
      </c>
      <c r="BG265" t="s">
        <v>38</v>
      </c>
      <c r="BH265">
        <f t="shared" si="58"/>
        <v>2</v>
      </c>
      <c r="BI265" t="s">
        <v>37</v>
      </c>
      <c r="BJ265" t="s">
        <v>38</v>
      </c>
      <c r="BK265" t="s">
        <v>37</v>
      </c>
      <c r="BL265" t="b">
        <v>0</v>
      </c>
      <c r="BM265" s="16">
        <v>4</v>
      </c>
      <c r="BN265" s="16">
        <v>4</v>
      </c>
      <c r="BO265" s="16">
        <v>7</v>
      </c>
      <c r="BP265" s="16">
        <v>7</v>
      </c>
      <c r="BQ265" s="16">
        <v>7</v>
      </c>
      <c r="BR265" s="16">
        <v>4</v>
      </c>
      <c r="BS265" s="16">
        <v>7</v>
      </c>
      <c r="BT265" s="16">
        <v>4</v>
      </c>
      <c r="BU265" s="16">
        <v>4</v>
      </c>
      <c r="BV265" s="16">
        <v>4</v>
      </c>
      <c r="BW265" s="16">
        <v>7</v>
      </c>
      <c r="BX265" s="16">
        <v>7</v>
      </c>
      <c r="BY265" s="16">
        <v>4</v>
      </c>
      <c r="BZ265" s="16">
        <v>7</v>
      </c>
      <c r="CA265" s="16">
        <v>4</v>
      </c>
      <c r="CB265" s="16">
        <v>4</v>
      </c>
      <c r="CC265" s="18">
        <v>0</v>
      </c>
      <c r="CD265" s="18">
        <v>0</v>
      </c>
      <c r="CE265" s="18">
        <v>0</v>
      </c>
      <c r="CF265" s="18">
        <v>1</v>
      </c>
      <c r="CG265" s="18">
        <v>3</v>
      </c>
      <c r="CH265" s="18">
        <v>3</v>
      </c>
      <c r="CI265" s="18">
        <v>4</v>
      </c>
      <c r="CJ265" s="18">
        <v>5</v>
      </c>
      <c r="CK265" s="18">
        <v>0</v>
      </c>
      <c r="CL265" s="18">
        <v>0</v>
      </c>
      <c r="CM265" s="18">
        <v>0</v>
      </c>
      <c r="CN265" s="18">
        <v>0</v>
      </c>
      <c r="CO265" s="18">
        <v>0</v>
      </c>
      <c r="CP265" s="18">
        <v>3</v>
      </c>
      <c r="CQ265" s="18">
        <v>4</v>
      </c>
      <c r="CR265" s="18">
        <v>4</v>
      </c>
      <c r="CS265">
        <f t="shared" si="51"/>
        <v>1</v>
      </c>
      <c r="CT265">
        <f t="shared" si="52"/>
        <v>13</v>
      </c>
      <c r="CU265">
        <f t="shared" si="53"/>
        <v>3</v>
      </c>
      <c r="CV265">
        <f t="shared" si="54"/>
        <v>17</v>
      </c>
      <c r="CW265">
        <v>0</v>
      </c>
      <c r="CX265">
        <v>0</v>
      </c>
      <c r="CY265">
        <v>4</v>
      </c>
      <c r="CZ265" t="b">
        <v>1</v>
      </c>
    </row>
    <row r="266" spans="1:104" x14ac:dyDescent="0.35">
      <c r="A266" s="10">
        <v>265</v>
      </c>
      <c r="B266" t="s">
        <v>435</v>
      </c>
      <c r="C266" s="1">
        <v>18794</v>
      </c>
      <c r="D266" s="9">
        <f t="shared" si="59"/>
        <v>69</v>
      </c>
      <c r="E266" s="9">
        <f t="shared" si="55"/>
        <v>3</v>
      </c>
      <c r="F266" s="1">
        <v>44027</v>
      </c>
      <c r="G266" s="3">
        <v>44040</v>
      </c>
      <c r="H266" s="12">
        <f t="shared" si="56"/>
        <v>0.43333333333333329</v>
      </c>
      <c r="I266">
        <v>4</v>
      </c>
      <c r="J266">
        <v>2</v>
      </c>
      <c r="K266">
        <f t="shared" si="48"/>
        <v>6</v>
      </c>
      <c r="L266" t="b">
        <v>0</v>
      </c>
      <c r="M266" t="b">
        <v>0</v>
      </c>
      <c r="N266" t="b">
        <v>0</v>
      </c>
      <c r="O266" t="b">
        <v>0</v>
      </c>
      <c r="P266" t="b">
        <v>0</v>
      </c>
      <c r="Q266" t="b">
        <v>0</v>
      </c>
      <c r="R266" t="b">
        <v>0</v>
      </c>
      <c r="S266" t="b">
        <v>1</v>
      </c>
      <c r="T266" t="b">
        <v>0</v>
      </c>
      <c r="U266" t="s">
        <v>137</v>
      </c>
      <c r="V266" t="s">
        <v>43</v>
      </c>
      <c r="W266" t="s">
        <v>48</v>
      </c>
      <c r="X266" t="s">
        <v>251</v>
      </c>
      <c r="AC266" s="11" t="str">
        <f>IF(OR(INDEX(U266='ICD-codes-stroke'!$A$1:$A$20,)),"1",IF(OR(INDEX(U266='ICD-codes-stroke'!$A$22:$A$35,)),"2",IF(OR(INDEX(U266='ICD-codes-stroke'!$A$37:$A$64,)),"3","")))</f>
        <v>3</v>
      </c>
      <c r="AD266" s="1" t="str">
        <f>IF(COUNTIF(U266:AB266,"*"&amp;'ICD codes-diseases'!$A$15&amp;"*"),"YES",IF(COUNTIF(U266:AB266,"*"&amp;'ICD codes-diseases'!$A$16&amp;"*"),"YES",IF(COUNTIF(U266:AB266,"*"&amp;'ICD codes-diseases'!$A$17&amp;"*"),"YES",IF(COUNTIF(U266:AB266,"*"&amp;'ICD codes-diseases'!$A$18&amp;"*"),"YES",IF(COUNTIF(U266:AB266,"*"&amp;'ICD codes-diseases'!$A$19&amp;"*"),"YES",IF(COUNTIF(U266:AB266,"*"&amp;'ICD codes-diseases'!$A$20&amp;"*"),"YES",IF(COUNTIF(U266:AB266,"*"&amp;'ICD codes-diseases'!$A$21&amp;"*"),"YES",IF(COUNTIF(U266:AB266,"*"&amp;'ICD codes-diseases'!$A$22&amp;"*"),"YES",IF(COUNTIF(U266:AB266,"*"&amp;'ICD codes-diseases'!$A$23&amp;"*"),"YES",IF(COUNTIF(U266:AB266,"*"&amp;'ICD codes-diseases'!$A$24&amp;"*"),"YES",IF(COUNTIF(U266:AB266,"*"&amp;'ICD codes-diseases'!$A$25&amp;"*"),"YES",IF(COUNTIF(U266:AB266,"*"&amp;'ICD codes-diseases'!$A$26&amp;"*"),"YES",IF(COUNTIF(U266:AB266,"*"&amp;'ICD codes-diseases'!$A$27&amp;"*"),"YES",IF(COUNTIF(U266:AB266,"*"&amp;'ICD codes-diseases'!$A$28&amp;"*"),"YES",IF(COUNTIF(U266:AB266,"*"&amp;'ICD codes-diseases'!$A$29&amp;"*"),"YES",IF(COUNTIF(U266:AB266,"*"&amp;'ICD codes-diseases'!$A$30&amp;"*"),"YES","NO"))))))))))))))))</f>
        <v>NO</v>
      </c>
      <c r="AE266" s="1" t="str">
        <f>IF(COUNTIF(U266:AB266,"*"&amp;'ICD codes-diseases'!$A$92&amp;"*"),"YES","NO")</f>
        <v>YES</v>
      </c>
      <c r="AF266" s="10" t="str">
        <f>IF(COUNTIF(U266:AB266,"*"&amp;'ICD codes-diseases'!$A$34&amp;"*"),"YES",IF(COUNTIF(U266:AB266,"*"&amp;'ICD codes-diseases'!$A$35&amp;"*"),"YES",IF(COUNTIF(U266:AB266,"*"&amp;'ICD codes-diseases'!$A$36&amp;"*"),"YES",IF(COUNTIF(U266:AB266,"*"&amp;'ICD codes-diseases'!$A$37&amp;"*"),"YES",IF(COUNTIF(U266:AB266,"*"&amp;'ICD codes-diseases'!$A$38&amp;"*"),"YES",IF(COUNTIF(U266:AB266,"*"&amp;'ICD codes-diseases'!$A$39&amp;"*"),"YES","NO"))))))</f>
        <v>NO</v>
      </c>
      <c r="AG266" s="1" t="str">
        <f>IF(COUNTIF(U266:AB266,'ICD codes-diseases'!$A$113),"YES","NO")</f>
        <v>NO</v>
      </c>
      <c r="AH266" s="1" t="str">
        <f>IF(COUNTIF(U266:AB266,"*"&amp;'ICD codes-diseases'!$A$96&amp;"*"),"YES",IF(COUNTIF(U266:AB266,"*"&amp;'ICD codes-diseases'!$A$97&amp;"*"),"YES",IF(COUNTIF(U266:AB266,"*"&amp;'ICD codes-diseases'!$A$98&amp;"*"),"YES",IF(COUNTIF(U266:AB266,"*"&amp;'ICD codes-diseases'!$A$99&amp;"*"),"YES",IF(COUNTIF(U266:AB266,"*"&amp;'ICD codes-diseases'!$A$100&amp;"*"),"YES",IF(COUNTIF(U266:AB266,"*"&amp;'ICD codes-diseases'!$A$101&amp;"*"),"YES",IF(COUNTIF(U266:AB266,"*"&amp;'ICD codes-diseases'!$A$102&amp;"*"),"YES",IF(COUNTIF(U266:AB266,"*"&amp;'ICD codes-diseases'!$A$103&amp;"*"),"YES","NO"))))))))</f>
        <v>NO</v>
      </c>
      <c r="AI266" s="1" t="str">
        <f>IF(COUNTIF(U266:AB266,"*"&amp;'ICD codes-diseases'!$A$116&amp;"*"),"YES",IF(COUNTIF(U266:AB266,"*"&amp;'ICD codes-diseases'!$A$117&amp;"*"),"YES","NO"))</f>
        <v>NO</v>
      </c>
      <c r="AJ266" s="1" t="str">
        <f>IF(COUNTIF(U266:AB266,"*"&amp;'ICD codes-diseases'!$A$206&amp;"*"),"YES","NO")</f>
        <v>NO</v>
      </c>
      <c r="AK266" s="1" t="str">
        <f>IF(COUNTIF(U266:AB266,"*"&amp;'ICD codes-diseases'!$A$217&amp;"*"),"YES","NO")</f>
        <v>NO</v>
      </c>
      <c r="AL266" s="1" t="str">
        <f>IF(COUNTIF(U266:AB266,"*"&amp;'ICD codes-diseases'!$A$216&amp;"*"),"YES","NO")</f>
        <v>NO</v>
      </c>
      <c r="AM266" s="1" t="str">
        <f>IF(COUNTIF(U266:AB266,"*"&amp;'ICD codes-diseases'!$A$73&amp;"*"),"YES",IF(COUNTIF(U266:AB266,"*"&amp;'ICD codes-diseases'!$A$74&amp;"*"),"YES",IF(COUNTIF(U266:AB266,"*"&amp;'ICD codes-diseases'!$A$75&amp;"*"),"YES","NO")))</f>
        <v>YES</v>
      </c>
      <c r="AN266" s="1" t="str">
        <f>IF(COUNTIF(U266:AB266,"*"&amp;'ICD codes-diseases'!$A$76&amp;"*"),"YES",IF(COUNTIF(U266:AB266,"*"&amp;'ICD codes-diseases'!$A$77&amp;"*"),"YES",IF(COUNTIF(U266:AB266,"*"&amp;'ICD codes-diseases'!$A$78&amp;"*"),"YES","NO")))</f>
        <v>NO</v>
      </c>
      <c r="AO266" s="1" t="str">
        <f>IF(COUNTIF(U266:AB266,"*"&amp;'ICD codes-diseases'!$A$209&amp;"*"),"YES",IF(COUNTIF(U266:AB266,"*"&amp;'ICD codes-diseases'!$A$212&amp;"*"),"YES","NO"))</f>
        <v>NO</v>
      </c>
      <c r="AP266" s="1" t="str">
        <f>IF(COUNTIF(U266:AB266,"*"&amp;'ICD codes-diseases'!$A$47&amp;"*"),"YES",IF(COUNTIF(U266:AB266,"*"&amp;'ICD codes-diseases'!$A$48&amp;"*"),"YES",IF(COUNTIF(U266:AB266,"*"&amp;'ICD codes-diseases'!$A$49&amp;"*"),"YES",IF(COUNTIF(U266:AB266,"*"&amp;'ICD codes-diseases'!$A$50&amp;"*"),"YES",IF(COUNTIF(U266:AB266,"*"&amp;'ICD codes-diseases'!$A$52&amp;"*"),"YES",IF(COUNTIF(U266:AB266,"*"&amp;'ICD codes-diseases'!$A$53&amp;"*"),"YES",IF(COUNTIF(U266:AB266,"*"&amp;'ICD codes-diseases'!$A$54&amp;"*"),"YES",IF(COUNTIF(U266:AB266,"*"&amp;'ICD codes-diseases'!$A$55&amp;"*"),"YES",IF(COUNTIF(U266:AB266,"*"&amp;'ICD codes-diseases'!$A$56&amp;"*"),"YES",IF(COUNTIF(U266:AB266,"*"&amp;'ICD codes-diseases'!$A$57&amp;"*"),"YES",IF(COUNTIF(U266:AB266,"*"&amp;'ICD codes-diseases'!$A$58&amp;"*"),"YES",IF(COUNTIF(U266:AB266,"*"&amp;'ICD codes-diseases'!$A$60&amp;"*"),"YES",IF(COUNTIF(U266:AB266,"*"&amp;'ICD codes-diseases'!$A$61&amp;"*"),"YES","NO")))))))))))))</f>
        <v>NO</v>
      </c>
      <c r="AQ266" s="10" t="b">
        <f t="shared" si="49"/>
        <v>0</v>
      </c>
      <c r="AR266">
        <v>5</v>
      </c>
      <c r="AS266">
        <v>5</v>
      </c>
      <c r="AT266">
        <v>5</v>
      </c>
      <c r="AU266">
        <v>5</v>
      </c>
      <c r="AV266" t="b">
        <f t="shared" si="50"/>
        <v>1</v>
      </c>
      <c r="AW266">
        <v>1</v>
      </c>
      <c r="AX266">
        <v>108</v>
      </c>
      <c r="AY266">
        <v>100</v>
      </c>
      <c r="AZ266">
        <v>1</v>
      </c>
      <c r="BA266">
        <v>1</v>
      </c>
      <c r="BB266">
        <v>4</v>
      </c>
      <c r="BC266">
        <v>0</v>
      </c>
      <c r="BD266">
        <v>2</v>
      </c>
      <c r="BE266">
        <f t="shared" si="57"/>
        <v>2</v>
      </c>
      <c r="BF266" t="s">
        <v>37</v>
      </c>
      <c r="BG266" t="s">
        <v>38</v>
      </c>
      <c r="BH266">
        <f t="shared" si="58"/>
        <v>0</v>
      </c>
      <c r="BI266" t="s">
        <v>37</v>
      </c>
      <c r="BJ266" t="s">
        <v>37</v>
      </c>
      <c r="BK266" t="s">
        <v>37</v>
      </c>
      <c r="BL266" t="b">
        <v>0</v>
      </c>
      <c r="BM266" s="16">
        <v>7</v>
      </c>
      <c r="BN266" s="16">
        <v>7</v>
      </c>
      <c r="BO266" s="16">
        <v>7</v>
      </c>
      <c r="BP266" s="16">
        <v>7</v>
      </c>
      <c r="BQ266" s="16">
        <v>7</v>
      </c>
      <c r="BR266" s="16">
        <v>7</v>
      </c>
      <c r="BS266" s="16">
        <v>4</v>
      </c>
      <c r="BT266" s="16">
        <v>4</v>
      </c>
      <c r="BU266" s="16">
        <v>7</v>
      </c>
      <c r="BV266" s="16">
        <v>7</v>
      </c>
      <c r="BW266" s="16">
        <v>0</v>
      </c>
      <c r="BX266" s="16">
        <v>0</v>
      </c>
      <c r="BY266" s="16">
        <v>0</v>
      </c>
      <c r="BZ266" s="16">
        <v>7</v>
      </c>
      <c r="CA266" s="16">
        <v>4</v>
      </c>
      <c r="CB266" s="16">
        <v>5</v>
      </c>
      <c r="CC266" s="18">
        <v>4</v>
      </c>
      <c r="CD266" s="18">
        <v>7</v>
      </c>
      <c r="CE266" s="18">
        <v>7</v>
      </c>
      <c r="CF266" s="18">
        <v>4</v>
      </c>
      <c r="CG266" s="18">
        <v>7</v>
      </c>
      <c r="CH266" s="18">
        <v>4</v>
      </c>
      <c r="CI266" s="18">
        <v>7</v>
      </c>
      <c r="CJ266" s="18">
        <v>4</v>
      </c>
      <c r="CK266" s="18">
        <v>4</v>
      </c>
      <c r="CL266" s="18">
        <v>7</v>
      </c>
      <c r="CM266" s="18">
        <v>7</v>
      </c>
      <c r="CN266" s="18">
        <v>4</v>
      </c>
      <c r="CO266" s="18">
        <v>4</v>
      </c>
      <c r="CP266" s="18">
        <v>4</v>
      </c>
      <c r="CQ266" s="18">
        <v>7</v>
      </c>
      <c r="CR266" s="18">
        <v>5</v>
      </c>
      <c r="CS266">
        <f t="shared" si="51"/>
        <v>0</v>
      </c>
      <c r="CT266">
        <f t="shared" si="52"/>
        <v>13</v>
      </c>
      <c r="CU266">
        <f t="shared" si="53"/>
        <v>0</v>
      </c>
      <c r="CV266">
        <f t="shared" si="54"/>
        <v>13</v>
      </c>
      <c r="CW266">
        <v>0</v>
      </c>
      <c r="CX266">
        <v>0</v>
      </c>
      <c r="CY266">
        <v>1</v>
      </c>
      <c r="CZ266" t="b">
        <v>1</v>
      </c>
    </row>
    <row r="267" spans="1:104" x14ac:dyDescent="0.35">
      <c r="A267" s="10">
        <v>266</v>
      </c>
      <c r="B267" t="s">
        <v>435</v>
      </c>
      <c r="C267" s="1">
        <v>30035</v>
      </c>
      <c r="D267" s="9">
        <f t="shared" si="59"/>
        <v>38</v>
      </c>
      <c r="E267" s="9">
        <f t="shared" si="55"/>
        <v>1</v>
      </c>
      <c r="F267" s="1">
        <v>44012</v>
      </c>
      <c r="G267" s="3">
        <v>44041</v>
      </c>
      <c r="H267" s="12">
        <f t="shared" si="56"/>
        <v>0.96666666666666679</v>
      </c>
      <c r="I267">
        <v>5</v>
      </c>
      <c r="J267">
        <v>1</v>
      </c>
      <c r="K267">
        <f t="shared" si="48"/>
        <v>2</v>
      </c>
      <c r="L267" t="b">
        <v>0</v>
      </c>
      <c r="M267" t="b">
        <v>1</v>
      </c>
      <c r="N267" t="b">
        <v>0</v>
      </c>
      <c r="O267" t="b">
        <v>0</v>
      </c>
      <c r="P267" t="b">
        <v>0</v>
      </c>
      <c r="Q267" t="b">
        <v>0</v>
      </c>
      <c r="R267" t="b">
        <v>0</v>
      </c>
      <c r="S267" t="b">
        <v>0</v>
      </c>
      <c r="T267" t="b">
        <v>0</v>
      </c>
      <c r="U267" t="s">
        <v>137</v>
      </c>
      <c r="V267" t="s">
        <v>43</v>
      </c>
      <c r="W267" t="s">
        <v>59</v>
      </c>
      <c r="AC267" s="11" t="str">
        <f>IF(OR(INDEX(U267='ICD-codes-stroke'!$A$1:$A$20,)),"1",IF(OR(INDEX(U267='ICD-codes-stroke'!$A$22:$A$35,)),"2",IF(OR(INDEX(U267='ICD-codes-stroke'!$A$37:$A$64,)),"3","")))</f>
        <v>3</v>
      </c>
      <c r="AD267" s="1" t="str">
        <f>IF(COUNTIF(U267:AB267,"*"&amp;'ICD codes-diseases'!$A$15&amp;"*"),"YES",IF(COUNTIF(U267:AB267,"*"&amp;'ICD codes-diseases'!$A$16&amp;"*"),"YES",IF(COUNTIF(U267:AB267,"*"&amp;'ICD codes-diseases'!$A$17&amp;"*"),"YES",IF(COUNTIF(U267:AB267,"*"&amp;'ICD codes-diseases'!$A$18&amp;"*"),"YES",IF(COUNTIF(U267:AB267,"*"&amp;'ICD codes-diseases'!$A$19&amp;"*"),"YES",IF(COUNTIF(U267:AB267,"*"&amp;'ICD codes-diseases'!$A$20&amp;"*"),"YES",IF(COUNTIF(U267:AB267,"*"&amp;'ICD codes-diseases'!$A$21&amp;"*"),"YES",IF(COUNTIF(U267:AB267,"*"&amp;'ICD codes-diseases'!$A$22&amp;"*"),"YES",IF(COUNTIF(U267:AB267,"*"&amp;'ICD codes-diseases'!$A$23&amp;"*"),"YES",IF(COUNTIF(U267:AB267,"*"&amp;'ICD codes-diseases'!$A$24&amp;"*"),"YES",IF(COUNTIF(U267:AB267,"*"&amp;'ICD codes-diseases'!$A$25&amp;"*"),"YES",IF(COUNTIF(U267:AB267,"*"&amp;'ICD codes-diseases'!$A$26&amp;"*"),"YES",IF(COUNTIF(U267:AB267,"*"&amp;'ICD codes-diseases'!$A$27&amp;"*"),"YES",IF(COUNTIF(U267:AB267,"*"&amp;'ICD codes-diseases'!$A$28&amp;"*"),"YES",IF(COUNTIF(U267:AB267,"*"&amp;'ICD codes-diseases'!$A$29&amp;"*"),"YES",IF(COUNTIF(U267:AB267,"*"&amp;'ICD codes-diseases'!$A$30&amp;"*"),"YES","NO"))))))))))))))))</f>
        <v>NO</v>
      </c>
      <c r="AE267" s="1" t="str">
        <f>IF(COUNTIF(U267:AB267,"*"&amp;'ICD codes-diseases'!$A$92&amp;"*"),"YES","NO")</f>
        <v>NO</v>
      </c>
      <c r="AF267" s="10" t="str">
        <f>IF(COUNTIF(U267:AB267,"*"&amp;'ICD codes-diseases'!$A$34&amp;"*"),"YES",IF(COUNTIF(U267:AB267,"*"&amp;'ICD codes-diseases'!$A$35&amp;"*"),"YES",IF(COUNTIF(U267:AB267,"*"&amp;'ICD codes-diseases'!$A$36&amp;"*"),"YES",IF(COUNTIF(U267:AB267,"*"&amp;'ICD codes-diseases'!$A$37&amp;"*"),"YES",IF(COUNTIF(U267:AB267,"*"&amp;'ICD codes-diseases'!$A$38&amp;"*"),"YES",IF(COUNTIF(U267:AB267,"*"&amp;'ICD codes-diseases'!$A$39&amp;"*"),"YES","NO"))))))</f>
        <v>NO</v>
      </c>
      <c r="AG267" s="1" t="str">
        <f>IF(COUNTIF(U267:AB267,'ICD codes-diseases'!$A$113),"YES","NO")</f>
        <v>NO</v>
      </c>
      <c r="AH267" s="1" t="str">
        <f>IF(COUNTIF(U267:AB267,"*"&amp;'ICD codes-diseases'!$A$96&amp;"*"),"YES",IF(COUNTIF(U267:AB267,"*"&amp;'ICD codes-diseases'!$A$97&amp;"*"),"YES",IF(COUNTIF(U267:AB267,"*"&amp;'ICD codes-diseases'!$A$98&amp;"*"),"YES",IF(COUNTIF(U267:AB267,"*"&amp;'ICD codes-diseases'!$A$99&amp;"*"),"YES",IF(COUNTIF(U267:AB267,"*"&amp;'ICD codes-diseases'!$A$100&amp;"*"),"YES",IF(COUNTIF(U267:AB267,"*"&amp;'ICD codes-diseases'!$A$101&amp;"*"),"YES",IF(COUNTIF(U267:AB267,"*"&amp;'ICD codes-diseases'!$A$102&amp;"*"),"YES",IF(COUNTIF(U267:AB267,"*"&amp;'ICD codes-diseases'!$A$103&amp;"*"),"YES","NO"))))))))</f>
        <v>NO</v>
      </c>
      <c r="AI267" s="1" t="str">
        <f>IF(COUNTIF(U267:AB267,"*"&amp;'ICD codes-diseases'!$A$116&amp;"*"),"YES",IF(COUNTIF(U267:AB267,"*"&amp;'ICD codes-diseases'!$A$117&amp;"*"),"YES","NO"))</f>
        <v>NO</v>
      </c>
      <c r="AJ267" s="1" t="str">
        <f>IF(COUNTIF(U267:AB267,"*"&amp;'ICD codes-diseases'!$A$206&amp;"*"),"YES","NO")</f>
        <v>NO</v>
      </c>
      <c r="AK267" s="1" t="str">
        <f>IF(COUNTIF(U267:AB267,"*"&amp;'ICD codes-diseases'!$A$217&amp;"*"),"YES","NO")</f>
        <v>NO</v>
      </c>
      <c r="AL267" s="1" t="str">
        <f>IF(COUNTIF(U267:AB267,"*"&amp;'ICD codes-diseases'!$A$216&amp;"*"),"YES","NO")</f>
        <v>YES</v>
      </c>
      <c r="AM267" s="1" t="str">
        <f>IF(COUNTIF(U267:AB267,"*"&amp;'ICD codes-diseases'!$A$73&amp;"*"),"YES",IF(COUNTIF(U267:AB267,"*"&amp;'ICD codes-diseases'!$A$74&amp;"*"),"YES",IF(COUNTIF(U267:AB267,"*"&amp;'ICD codes-diseases'!$A$75&amp;"*"),"YES","NO")))</f>
        <v>YES</v>
      </c>
      <c r="AN267" s="1" t="str">
        <f>IF(COUNTIF(U267:AB267,"*"&amp;'ICD codes-diseases'!$A$76&amp;"*"),"YES",IF(COUNTIF(U267:AB267,"*"&amp;'ICD codes-diseases'!$A$77&amp;"*"),"YES",IF(COUNTIF(U267:AB267,"*"&amp;'ICD codes-diseases'!$A$78&amp;"*"),"YES","NO")))</f>
        <v>NO</v>
      </c>
      <c r="AO267" s="1" t="str">
        <f>IF(COUNTIF(U267:AB267,"*"&amp;'ICD codes-diseases'!$A$209&amp;"*"),"YES",IF(COUNTIF(U267:AB267,"*"&amp;'ICD codes-diseases'!$A$212&amp;"*"),"YES","NO"))</f>
        <v>NO</v>
      </c>
      <c r="AP267" s="1" t="str">
        <f>IF(COUNTIF(U267:AB267,"*"&amp;'ICD codes-diseases'!$A$47&amp;"*"),"YES",IF(COUNTIF(U267:AB267,"*"&amp;'ICD codes-diseases'!$A$48&amp;"*"),"YES",IF(COUNTIF(U267:AB267,"*"&amp;'ICD codes-diseases'!$A$49&amp;"*"),"YES",IF(COUNTIF(U267:AB267,"*"&amp;'ICD codes-diseases'!$A$50&amp;"*"),"YES",IF(COUNTIF(U267:AB267,"*"&amp;'ICD codes-diseases'!$A$52&amp;"*"),"YES",IF(COUNTIF(U267:AB267,"*"&amp;'ICD codes-diseases'!$A$53&amp;"*"),"YES",IF(COUNTIF(U267:AB267,"*"&amp;'ICD codes-diseases'!$A$54&amp;"*"),"YES",IF(COUNTIF(U267:AB267,"*"&amp;'ICD codes-diseases'!$A$55&amp;"*"),"YES",IF(COUNTIF(U267:AB267,"*"&amp;'ICD codes-diseases'!$A$56&amp;"*"),"YES",IF(COUNTIF(U267:AB267,"*"&amp;'ICD codes-diseases'!$A$57&amp;"*"),"YES",IF(COUNTIF(U267:AB267,"*"&amp;'ICD codes-diseases'!$A$58&amp;"*"),"YES",IF(COUNTIF(U267:AB267,"*"&amp;'ICD codes-diseases'!$A$60&amp;"*"),"YES",IF(COUNTIF(U267:AB267,"*"&amp;'ICD codes-diseases'!$A$61&amp;"*"),"YES","NO")))))))))))))</f>
        <v>NO</v>
      </c>
      <c r="AQ267" s="10" t="b">
        <f t="shared" si="49"/>
        <v>0</v>
      </c>
      <c r="AR267">
        <v>5</v>
      </c>
      <c r="AS267">
        <v>5</v>
      </c>
      <c r="AT267">
        <v>5</v>
      </c>
      <c r="AU267">
        <v>5</v>
      </c>
      <c r="AV267" t="b">
        <f t="shared" si="50"/>
        <v>1</v>
      </c>
      <c r="AW267">
        <v>1</v>
      </c>
      <c r="AX267">
        <v>109</v>
      </c>
      <c r="AY267">
        <v>100</v>
      </c>
      <c r="AZ267">
        <v>0</v>
      </c>
      <c r="BA267">
        <v>3</v>
      </c>
      <c r="BB267">
        <v>5</v>
      </c>
      <c r="BC267">
        <v>0</v>
      </c>
      <c r="BD267">
        <v>1</v>
      </c>
      <c r="BE267">
        <f t="shared" si="57"/>
        <v>1</v>
      </c>
      <c r="BF267" t="s">
        <v>38</v>
      </c>
      <c r="BG267" t="s">
        <v>37</v>
      </c>
      <c r="BH267">
        <f t="shared" si="58"/>
        <v>3</v>
      </c>
      <c r="BI267" t="s">
        <v>38</v>
      </c>
      <c r="BJ267" t="s">
        <v>38</v>
      </c>
      <c r="BK267" t="s">
        <v>37</v>
      </c>
      <c r="BL267" t="b">
        <v>0</v>
      </c>
      <c r="BM267" s="16">
        <v>7</v>
      </c>
      <c r="BN267" s="16">
        <v>0</v>
      </c>
      <c r="BO267" s="16">
        <v>0</v>
      </c>
      <c r="BP267" s="16">
        <v>1</v>
      </c>
      <c r="BQ267" s="16">
        <v>0</v>
      </c>
      <c r="BR267" s="16">
        <v>0</v>
      </c>
      <c r="BS267" s="16">
        <v>0</v>
      </c>
      <c r="BT267" s="16">
        <v>5</v>
      </c>
      <c r="BU267" s="16">
        <v>7</v>
      </c>
      <c r="BV267" s="16">
        <v>3</v>
      </c>
      <c r="BW267" s="16">
        <v>0</v>
      </c>
      <c r="BX267" s="16">
        <v>0</v>
      </c>
      <c r="BY267" s="16">
        <v>0</v>
      </c>
      <c r="BZ267" s="16">
        <v>3</v>
      </c>
      <c r="CA267" s="16">
        <v>1</v>
      </c>
      <c r="CB267" s="16">
        <v>1</v>
      </c>
      <c r="CC267" s="18">
        <v>0</v>
      </c>
      <c r="CD267" s="18">
        <v>0</v>
      </c>
      <c r="CE267" s="18">
        <v>0</v>
      </c>
      <c r="CF267" s="18">
        <v>0</v>
      </c>
      <c r="CG267" s="18">
        <v>0</v>
      </c>
      <c r="CH267" s="18">
        <v>3</v>
      </c>
      <c r="CI267" s="18">
        <v>3</v>
      </c>
      <c r="CJ267" s="18">
        <v>5</v>
      </c>
      <c r="CK267" s="18">
        <v>0</v>
      </c>
      <c r="CL267" s="18">
        <v>0</v>
      </c>
      <c r="CM267" s="18">
        <v>0</v>
      </c>
      <c r="CN267" s="18">
        <v>0</v>
      </c>
      <c r="CO267" s="18">
        <v>0</v>
      </c>
      <c r="CP267" s="18">
        <v>2</v>
      </c>
      <c r="CQ267" s="18">
        <v>3</v>
      </c>
      <c r="CR267" s="18">
        <v>5</v>
      </c>
      <c r="CS267">
        <f t="shared" si="51"/>
        <v>4</v>
      </c>
      <c r="CT267">
        <f t="shared" si="52"/>
        <v>3</v>
      </c>
      <c r="CU267">
        <f t="shared" si="53"/>
        <v>5</v>
      </c>
      <c r="CV267">
        <f t="shared" si="54"/>
        <v>12</v>
      </c>
      <c r="CW267">
        <v>0</v>
      </c>
      <c r="CX267">
        <v>0</v>
      </c>
      <c r="CY267">
        <v>4</v>
      </c>
      <c r="CZ267" t="b">
        <v>0</v>
      </c>
    </row>
    <row r="268" spans="1:104" x14ac:dyDescent="0.35">
      <c r="A268" s="10">
        <v>267</v>
      </c>
      <c r="B268" t="s">
        <v>435</v>
      </c>
      <c r="C268" s="1">
        <v>24179</v>
      </c>
      <c r="D268" s="9">
        <f t="shared" si="59"/>
        <v>54</v>
      </c>
      <c r="E268" s="9">
        <f t="shared" si="55"/>
        <v>2</v>
      </c>
      <c r="F268" s="1">
        <v>44027</v>
      </c>
      <c r="G268" s="3">
        <v>44056</v>
      </c>
      <c r="H268" s="12">
        <f t="shared" si="56"/>
        <v>0.93333333333333335</v>
      </c>
      <c r="I268">
        <v>3</v>
      </c>
      <c r="J268">
        <v>2</v>
      </c>
      <c r="K268">
        <f t="shared" si="48"/>
        <v>1</v>
      </c>
      <c r="L268" t="b">
        <v>1</v>
      </c>
      <c r="M268" t="b">
        <v>0</v>
      </c>
      <c r="N268" t="b">
        <v>0</v>
      </c>
      <c r="O268" t="b">
        <v>0</v>
      </c>
      <c r="P268" t="b">
        <v>0</v>
      </c>
      <c r="Q268" t="b">
        <v>0</v>
      </c>
      <c r="R268" t="b">
        <v>0</v>
      </c>
      <c r="S268" t="b">
        <v>0</v>
      </c>
      <c r="T268" t="b">
        <v>0</v>
      </c>
      <c r="U268" t="s">
        <v>49</v>
      </c>
      <c r="V268" t="s">
        <v>74</v>
      </c>
      <c r="W268" t="s">
        <v>48</v>
      </c>
      <c r="X268" t="s">
        <v>53</v>
      </c>
      <c r="Y268" t="s">
        <v>85</v>
      </c>
      <c r="AC268" s="11" t="str">
        <f>IF(OR(INDEX(U268='ICD-codes-stroke'!$A$1:$A$20,)),"1",IF(OR(INDEX(U268='ICD-codes-stroke'!$A$22:$A$35,)),"2",IF(OR(INDEX(U268='ICD-codes-stroke'!$A$37:$A$64,)),"3","")))</f>
        <v>3</v>
      </c>
      <c r="AD268" s="1" t="str">
        <f>IF(COUNTIF(U268:AB268,"*"&amp;'ICD codes-diseases'!$A$15&amp;"*"),"YES",IF(COUNTIF(U268:AB268,"*"&amp;'ICD codes-diseases'!$A$16&amp;"*"),"YES",IF(COUNTIF(U268:AB268,"*"&amp;'ICD codes-diseases'!$A$17&amp;"*"),"YES",IF(COUNTIF(U268:AB268,"*"&amp;'ICD codes-diseases'!$A$18&amp;"*"),"YES",IF(COUNTIF(U268:AB268,"*"&amp;'ICD codes-diseases'!$A$19&amp;"*"),"YES",IF(COUNTIF(U268:AB268,"*"&amp;'ICD codes-diseases'!$A$20&amp;"*"),"YES",IF(COUNTIF(U268:AB268,"*"&amp;'ICD codes-diseases'!$A$21&amp;"*"),"YES",IF(COUNTIF(U268:AB268,"*"&amp;'ICD codes-diseases'!$A$22&amp;"*"),"YES",IF(COUNTIF(U268:AB268,"*"&amp;'ICD codes-diseases'!$A$23&amp;"*"),"YES",IF(COUNTIF(U268:AB268,"*"&amp;'ICD codes-diseases'!$A$24&amp;"*"),"YES",IF(COUNTIF(U268:AB268,"*"&amp;'ICD codes-diseases'!$A$25&amp;"*"),"YES",IF(COUNTIF(U268:AB268,"*"&amp;'ICD codes-diseases'!$A$26&amp;"*"),"YES",IF(COUNTIF(U268:AB268,"*"&amp;'ICD codes-diseases'!$A$27&amp;"*"),"YES",IF(COUNTIF(U268:AB268,"*"&amp;'ICD codes-diseases'!$A$28&amp;"*"),"YES",IF(COUNTIF(U268:AB268,"*"&amp;'ICD codes-diseases'!$A$29&amp;"*"),"YES",IF(COUNTIF(U268:AB268,"*"&amp;'ICD codes-diseases'!$A$30&amp;"*"),"YES","NO"))))))))))))))))</f>
        <v>NO</v>
      </c>
      <c r="AE268" s="1" t="str">
        <f>IF(COUNTIF(U268:AB268,"*"&amp;'ICD codes-diseases'!$A$92&amp;"*"),"YES","NO")</f>
        <v>YES</v>
      </c>
      <c r="AF268" s="10" t="str">
        <f>IF(COUNTIF(U268:AB268,"*"&amp;'ICD codes-diseases'!$A$34&amp;"*"),"YES",IF(COUNTIF(U268:AB268,"*"&amp;'ICD codes-diseases'!$A$35&amp;"*"),"YES",IF(COUNTIF(U268:AB268,"*"&amp;'ICD codes-diseases'!$A$36&amp;"*"),"YES",IF(COUNTIF(U268:AB268,"*"&amp;'ICD codes-diseases'!$A$37&amp;"*"),"YES",IF(COUNTIF(U268:AB268,"*"&amp;'ICD codes-diseases'!$A$38&amp;"*"),"YES",IF(COUNTIF(U268:AB268,"*"&amp;'ICD codes-diseases'!$A$39&amp;"*"),"YES","NO"))))))</f>
        <v>YES</v>
      </c>
      <c r="AG268" s="1" t="str">
        <f>IF(COUNTIF(U268:AB268,'ICD codes-diseases'!$A$113),"YES","NO")</f>
        <v>NO</v>
      </c>
      <c r="AH268" s="1" t="str">
        <f>IF(COUNTIF(U268:AB268,"*"&amp;'ICD codes-diseases'!$A$96&amp;"*"),"YES",IF(COUNTIF(U268:AB268,"*"&amp;'ICD codes-diseases'!$A$97&amp;"*"),"YES",IF(COUNTIF(U268:AB268,"*"&amp;'ICD codes-diseases'!$A$98&amp;"*"),"YES",IF(COUNTIF(U268:AB268,"*"&amp;'ICD codes-diseases'!$A$99&amp;"*"),"YES",IF(COUNTIF(U268:AB268,"*"&amp;'ICD codes-diseases'!$A$100&amp;"*"),"YES",IF(COUNTIF(U268:AB268,"*"&amp;'ICD codes-diseases'!$A$101&amp;"*"),"YES",IF(COUNTIF(U268:AB268,"*"&amp;'ICD codes-diseases'!$A$102&amp;"*"),"YES",IF(COUNTIF(U268:AB268,"*"&amp;'ICD codes-diseases'!$A$103&amp;"*"),"YES","NO"))))))))</f>
        <v>NO</v>
      </c>
      <c r="AI268" s="1" t="str">
        <f>IF(COUNTIF(U268:AB268,"*"&amp;'ICD codes-diseases'!$A$116&amp;"*"),"YES",IF(COUNTIF(U268:AB268,"*"&amp;'ICD codes-diseases'!$A$117&amp;"*"),"YES","NO"))</f>
        <v>NO</v>
      </c>
      <c r="AJ268" s="1" t="str">
        <f>IF(COUNTIF(U268:AB268,"*"&amp;'ICD codes-diseases'!$A$206&amp;"*"),"YES","NO")</f>
        <v>NO</v>
      </c>
      <c r="AK268" s="1" t="str">
        <f>IF(COUNTIF(U268:AB268,"*"&amp;'ICD codes-diseases'!$A$217&amp;"*"),"YES","NO")</f>
        <v>YES</v>
      </c>
      <c r="AL268" s="1" t="str">
        <f>IF(COUNTIF(U268:AB268,"*"&amp;'ICD codes-diseases'!$A$216&amp;"*"),"YES","NO")</f>
        <v>NO</v>
      </c>
      <c r="AM268" s="1" t="str">
        <f>IF(COUNTIF(U268:AB268,"*"&amp;'ICD codes-diseases'!$A$73&amp;"*"),"YES",IF(COUNTIF(U268:AB268,"*"&amp;'ICD codes-diseases'!$A$74&amp;"*"),"YES",IF(COUNTIF(U268:AB268,"*"&amp;'ICD codes-diseases'!$A$75&amp;"*"),"YES","NO")))</f>
        <v>YES</v>
      </c>
      <c r="AN268" s="1" t="str">
        <f>IF(COUNTIF(U268:AB268,"*"&amp;'ICD codes-diseases'!$A$76&amp;"*"),"YES",IF(COUNTIF(U268:AB268,"*"&amp;'ICD codes-diseases'!$A$77&amp;"*"),"YES",IF(COUNTIF(U268:AB268,"*"&amp;'ICD codes-diseases'!$A$78&amp;"*"),"YES","NO")))</f>
        <v>NO</v>
      </c>
      <c r="AO268" s="1" t="str">
        <f>IF(COUNTIF(U268:AB268,"*"&amp;'ICD codes-diseases'!$A$209&amp;"*"),"YES",IF(COUNTIF(U268:AB268,"*"&amp;'ICD codes-diseases'!$A$212&amp;"*"),"YES","NO"))</f>
        <v>NO</v>
      </c>
      <c r="AP268" s="1" t="str">
        <f>IF(COUNTIF(U268:AB268,"*"&amp;'ICD codes-diseases'!$A$47&amp;"*"),"YES",IF(COUNTIF(U268:AB268,"*"&amp;'ICD codes-diseases'!$A$48&amp;"*"),"YES",IF(COUNTIF(U268:AB268,"*"&amp;'ICD codes-diseases'!$A$49&amp;"*"),"YES",IF(COUNTIF(U268:AB268,"*"&amp;'ICD codes-diseases'!$A$50&amp;"*"),"YES",IF(COUNTIF(U268:AB268,"*"&amp;'ICD codes-diseases'!$A$52&amp;"*"),"YES",IF(COUNTIF(U268:AB268,"*"&amp;'ICD codes-diseases'!$A$53&amp;"*"),"YES",IF(COUNTIF(U268:AB268,"*"&amp;'ICD codes-diseases'!$A$54&amp;"*"),"YES",IF(COUNTIF(U268:AB268,"*"&amp;'ICD codes-diseases'!$A$55&amp;"*"),"YES",IF(COUNTIF(U268:AB268,"*"&amp;'ICD codes-diseases'!$A$56&amp;"*"),"YES",IF(COUNTIF(U268:AB268,"*"&amp;'ICD codes-diseases'!$A$57&amp;"*"),"YES",IF(COUNTIF(U268:AB268,"*"&amp;'ICD codes-diseases'!$A$58&amp;"*"),"YES",IF(COUNTIF(U268:AB268,"*"&amp;'ICD codes-diseases'!$A$60&amp;"*"),"YES",IF(COUNTIF(U268:AB268,"*"&amp;'ICD codes-diseases'!$A$61&amp;"*"),"YES","NO")))))))))))))</f>
        <v>NO</v>
      </c>
      <c r="AQ268" s="10" t="b">
        <f t="shared" si="49"/>
        <v>1</v>
      </c>
      <c r="AR268">
        <v>0</v>
      </c>
      <c r="AS268">
        <v>5</v>
      </c>
      <c r="AT268">
        <v>5</v>
      </c>
      <c r="AU268">
        <v>5</v>
      </c>
      <c r="AV268" t="b">
        <f t="shared" si="50"/>
        <v>0</v>
      </c>
      <c r="AW268">
        <v>0</v>
      </c>
      <c r="AX268">
        <v>106</v>
      </c>
      <c r="AY268">
        <v>80</v>
      </c>
      <c r="AZ268">
        <v>2</v>
      </c>
      <c r="BA268">
        <v>1</v>
      </c>
      <c r="BB268">
        <v>3</v>
      </c>
      <c r="BC268">
        <v>0</v>
      </c>
      <c r="BD268">
        <v>2</v>
      </c>
      <c r="BE268">
        <f t="shared" si="57"/>
        <v>2</v>
      </c>
      <c r="BF268" t="s">
        <v>37</v>
      </c>
      <c r="BG268" t="s">
        <v>38</v>
      </c>
      <c r="BH268">
        <f t="shared" si="58"/>
        <v>0</v>
      </c>
      <c r="BI268" t="s">
        <v>37</v>
      </c>
      <c r="BJ268" t="s">
        <v>37</v>
      </c>
      <c r="BK268" t="s">
        <v>37</v>
      </c>
      <c r="BL268" t="b">
        <v>1</v>
      </c>
      <c r="BM268" s="16">
        <v>5</v>
      </c>
      <c r="BN268" s="16">
        <v>4</v>
      </c>
      <c r="BO268" s="16">
        <v>4</v>
      </c>
      <c r="BP268" s="16">
        <v>4</v>
      </c>
      <c r="BQ268" s="16">
        <v>4</v>
      </c>
      <c r="BR268" s="16">
        <v>5</v>
      </c>
      <c r="BS268" s="16">
        <v>4</v>
      </c>
      <c r="BT268" s="16">
        <v>5</v>
      </c>
      <c r="BU268" s="16">
        <v>4</v>
      </c>
      <c r="BV268" s="16">
        <v>5</v>
      </c>
      <c r="BW268" s="16">
        <v>5</v>
      </c>
      <c r="BX268" s="16">
        <v>5</v>
      </c>
      <c r="BY268" s="16">
        <v>4</v>
      </c>
      <c r="BZ268" s="16">
        <v>4</v>
      </c>
      <c r="CA268" s="16">
        <v>4</v>
      </c>
      <c r="CB268" s="16">
        <v>5</v>
      </c>
      <c r="CC268" s="18">
        <v>7</v>
      </c>
      <c r="CD268" s="18">
        <v>7</v>
      </c>
      <c r="CE268" s="18">
        <v>7</v>
      </c>
      <c r="CF268" s="18">
        <v>7</v>
      </c>
      <c r="CG268" s="18">
        <v>7</v>
      </c>
      <c r="CH268" s="18">
        <v>4</v>
      </c>
      <c r="CI268" s="18">
        <v>4</v>
      </c>
      <c r="CJ268" s="18">
        <v>5</v>
      </c>
      <c r="CK268" s="18">
        <v>7</v>
      </c>
      <c r="CL268" s="18">
        <v>7</v>
      </c>
      <c r="CM268" s="18">
        <v>7</v>
      </c>
      <c r="CN268" s="18">
        <v>7</v>
      </c>
      <c r="CO268" s="18">
        <v>4</v>
      </c>
      <c r="CP268" s="18">
        <v>5</v>
      </c>
      <c r="CQ268" s="18">
        <v>4</v>
      </c>
      <c r="CR268" s="18">
        <v>5</v>
      </c>
      <c r="CS268">
        <f t="shared" si="51"/>
        <v>0</v>
      </c>
      <c r="CT268">
        <f t="shared" si="52"/>
        <v>23</v>
      </c>
      <c r="CU268">
        <f t="shared" si="53"/>
        <v>0</v>
      </c>
      <c r="CV268">
        <f t="shared" si="54"/>
        <v>23</v>
      </c>
      <c r="CW268">
        <v>2</v>
      </c>
      <c r="CX268">
        <v>0</v>
      </c>
      <c r="CY268">
        <v>4</v>
      </c>
      <c r="CZ268" t="b">
        <v>1</v>
      </c>
    </row>
    <row r="269" spans="1:104" x14ac:dyDescent="0.35">
      <c r="A269" s="10">
        <v>268</v>
      </c>
      <c r="B269" t="s">
        <v>435</v>
      </c>
      <c r="C269" s="1">
        <v>19017</v>
      </c>
      <c r="D269" s="9">
        <f t="shared" si="59"/>
        <v>68</v>
      </c>
      <c r="E269" s="9">
        <f t="shared" si="55"/>
        <v>3</v>
      </c>
      <c r="F269" s="1">
        <v>44042</v>
      </c>
      <c r="G269" s="3">
        <v>44070</v>
      </c>
      <c r="H269" s="12">
        <f t="shared" si="56"/>
        <v>0.89999999999999991</v>
      </c>
      <c r="I269">
        <v>5</v>
      </c>
      <c r="J269">
        <v>2</v>
      </c>
      <c r="K269">
        <f t="shared" si="48"/>
        <v>6</v>
      </c>
      <c r="L269" t="b">
        <v>0</v>
      </c>
      <c r="M269" t="b">
        <v>0</v>
      </c>
      <c r="N269" t="b">
        <v>0</v>
      </c>
      <c r="O269" t="b">
        <v>0</v>
      </c>
      <c r="P269" t="b">
        <v>0</v>
      </c>
      <c r="Q269" t="b">
        <v>0</v>
      </c>
      <c r="R269" t="b">
        <v>0</v>
      </c>
      <c r="S269" t="b">
        <v>1</v>
      </c>
      <c r="T269" t="b">
        <v>0</v>
      </c>
      <c r="U269" t="s">
        <v>61</v>
      </c>
      <c r="V269" t="s">
        <v>74</v>
      </c>
      <c r="W269" t="s">
        <v>90</v>
      </c>
      <c r="X269" t="s">
        <v>52</v>
      </c>
      <c r="Y269" t="s">
        <v>214</v>
      </c>
      <c r="AC269" s="11" t="str">
        <f>IF(OR(INDEX(U269='ICD-codes-stroke'!$A$1:$A$20,)),"1",IF(OR(INDEX(U269='ICD-codes-stroke'!$A$22:$A$35,)),"2",IF(OR(INDEX(U269='ICD-codes-stroke'!$A$37:$A$64,)),"3","")))</f>
        <v>2</v>
      </c>
      <c r="AD269" s="1" t="str">
        <f>IF(COUNTIF(U269:AB269,"*"&amp;'ICD codes-diseases'!$A$15&amp;"*"),"YES",IF(COUNTIF(U269:AB269,"*"&amp;'ICD codes-diseases'!$A$16&amp;"*"),"YES",IF(COUNTIF(U269:AB269,"*"&amp;'ICD codes-diseases'!$A$17&amp;"*"),"YES",IF(COUNTIF(U269:AB269,"*"&amp;'ICD codes-diseases'!$A$18&amp;"*"),"YES",IF(COUNTIF(U269:AB269,"*"&amp;'ICD codes-diseases'!$A$19&amp;"*"),"YES",IF(COUNTIF(U269:AB269,"*"&amp;'ICD codes-diseases'!$A$20&amp;"*"),"YES",IF(COUNTIF(U269:AB269,"*"&amp;'ICD codes-diseases'!$A$21&amp;"*"),"YES",IF(COUNTIF(U269:AB269,"*"&amp;'ICD codes-diseases'!$A$22&amp;"*"),"YES",IF(COUNTIF(U269:AB269,"*"&amp;'ICD codes-diseases'!$A$23&amp;"*"),"YES",IF(COUNTIF(U269:AB269,"*"&amp;'ICD codes-diseases'!$A$24&amp;"*"),"YES",IF(COUNTIF(U269:AB269,"*"&amp;'ICD codes-diseases'!$A$25&amp;"*"),"YES",IF(COUNTIF(U269:AB269,"*"&amp;'ICD codes-diseases'!$A$26&amp;"*"),"YES",IF(COUNTIF(U269:AB269,"*"&amp;'ICD codes-diseases'!$A$27&amp;"*"),"YES",IF(COUNTIF(U269:AB269,"*"&amp;'ICD codes-diseases'!$A$28&amp;"*"),"YES",IF(COUNTIF(U269:AB269,"*"&amp;'ICD codes-diseases'!$A$29&amp;"*"),"YES",IF(COUNTIF(U269:AB269,"*"&amp;'ICD codes-diseases'!$A$30&amp;"*"),"YES","NO"))))))))))))))))</f>
        <v>NO</v>
      </c>
      <c r="AE269" s="1" t="str">
        <f>IF(COUNTIF(U269:AB269,"*"&amp;'ICD codes-diseases'!$A$92&amp;"*"),"YES","NO")</f>
        <v>NO</v>
      </c>
      <c r="AF269" s="10" t="str">
        <f>IF(COUNTIF(U269:AB269,"*"&amp;'ICD codes-diseases'!$A$34&amp;"*"),"YES",IF(COUNTIF(U269:AB269,"*"&amp;'ICD codes-diseases'!$A$35&amp;"*"),"YES",IF(COUNTIF(U269:AB269,"*"&amp;'ICD codes-diseases'!$A$36&amp;"*"),"YES",IF(COUNTIF(U269:AB269,"*"&amp;'ICD codes-diseases'!$A$37&amp;"*"),"YES",IF(COUNTIF(U269:AB269,"*"&amp;'ICD codes-diseases'!$A$38&amp;"*"),"YES",IF(COUNTIF(U269:AB269,"*"&amp;'ICD codes-diseases'!$A$39&amp;"*"),"YES","NO"))))))</f>
        <v>NO</v>
      </c>
      <c r="AG269" s="1" t="str">
        <f>IF(COUNTIF(U269:AB269,'ICD codes-diseases'!$A$113),"YES","NO")</f>
        <v>YES</v>
      </c>
      <c r="AH269" s="1" t="str">
        <f>IF(COUNTIF(U269:AB269,"*"&amp;'ICD codes-diseases'!$A$96&amp;"*"),"YES",IF(COUNTIF(U269:AB269,"*"&amp;'ICD codes-diseases'!$A$97&amp;"*"),"YES",IF(COUNTIF(U269:AB269,"*"&amp;'ICD codes-diseases'!$A$98&amp;"*"),"YES",IF(COUNTIF(U269:AB269,"*"&amp;'ICD codes-diseases'!$A$99&amp;"*"),"YES",IF(COUNTIF(U269:AB269,"*"&amp;'ICD codes-diseases'!$A$100&amp;"*"),"YES",IF(COUNTIF(U269:AB269,"*"&amp;'ICD codes-diseases'!$A$101&amp;"*"),"YES",IF(COUNTIF(U269:AB269,"*"&amp;'ICD codes-diseases'!$A$102&amp;"*"),"YES",IF(COUNTIF(U269:AB269,"*"&amp;'ICD codes-diseases'!$A$103&amp;"*"),"YES","NO"))))))))</f>
        <v>NO</v>
      </c>
      <c r="AI269" s="1" t="str">
        <f>IF(COUNTIF(U269:AB269,"*"&amp;'ICD codes-diseases'!$A$116&amp;"*"),"YES",IF(COUNTIF(U269:AB269,"*"&amp;'ICD codes-diseases'!$A$117&amp;"*"),"YES","NO"))</f>
        <v>NO</v>
      </c>
      <c r="AJ269" s="1" t="str">
        <f>IF(COUNTIF(U269:AB269,"*"&amp;'ICD codes-diseases'!$A$206&amp;"*"),"YES","NO")</f>
        <v>NO</v>
      </c>
      <c r="AK269" s="1" t="str">
        <f>IF(COUNTIF(U269:AB269,"*"&amp;'ICD codes-diseases'!$A$217&amp;"*"),"YES","NO")</f>
        <v>NO</v>
      </c>
      <c r="AL269" s="1" t="str">
        <f>IF(COUNTIF(U269:AB269,"*"&amp;'ICD codes-diseases'!$A$216&amp;"*"),"YES","NO")</f>
        <v>NO</v>
      </c>
      <c r="AM269" s="1" t="str">
        <f>IF(COUNTIF(U269:AB269,"*"&amp;'ICD codes-diseases'!$A$73&amp;"*"),"YES",IF(COUNTIF(U269:AB269,"*"&amp;'ICD codes-diseases'!$A$74&amp;"*"),"YES",IF(COUNTIF(U269:AB269,"*"&amp;'ICD codes-diseases'!$A$75&amp;"*"),"YES","NO")))</f>
        <v>YES</v>
      </c>
      <c r="AN269" s="1" t="str">
        <f>IF(COUNTIF(U269:AB269,"*"&amp;'ICD codes-diseases'!$A$76&amp;"*"),"YES",IF(COUNTIF(U269:AB269,"*"&amp;'ICD codes-diseases'!$A$77&amp;"*"),"YES",IF(COUNTIF(U269:AB269,"*"&amp;'ICD codes-diseases'!$A$78&amp;"*"),"YES","NO")))</f>
        <v>NO</v>
      </c>
      <c r="AO269" s="1" t="str">
        <f>IF(COUNTIF(U269:AB269,"*"&amp;'ICD codes-diseases'!$A$209&amp;"*"),"YES",IF(COUNTIF(U269:AB269,"*"&amp;'ICD codes-diseases'!$A$212&amp;"*"),"YES","NO"))</f>
        <v>NO</v>
      </c>
      <c r="AP269" s="1" t="str">
        <f>IF(COUNTIF(U269:AB269,"*"&amp;'ICD codes-diseases'!$A$47&amp;"*"),"YES",IF(COUNTIF(U269:AB269,"*"&amp;'ICD codes-diseases'!$A$48&amp;"*"),"YES",IF(COUNTIF(U269:AB269,"*"&amp;'ICD codes-diseases'!$A$49&amp;"*"),"YES",IF(COUNTIF(U269:AB269,"*"&amp;'ICD codes-diseases'!$A$50&amp;"*"),"YES",IF(COUNTIF(U269:AB269,"*"&amp;'ICD codes-diseases'!$A$52&amp;"*"),"YES",IF(COUNTIF(U269:AB269,"*"&amp;'ICD codes-diseases'!$A$53&amp;"*"),"YES",IF(COUNTIF(U269:AB269,"*"&amp;'ICD codes-diseases'!$A$54&amp;"*"),"YES",IF(COUNTIF(U269:AB269,"*"&amp;'ICD codes-diseases'!$A$55&amp;"*"),"YES",IF(COUNTIF(U269:AB269,"*"&amp;'ICD codes-diseases'!$A$56&amp;"*"),"YES",IF(COUNTIF(U269:AB269,"*"&amp;'ICD codes-diseases'!$A$57&amp;"*"),"YES",IF(COUNTIF(U269:AB269,"*"&amp;'ICD codes-diseases'!$A$58&amp;"*"),"YES",IF(COUNTIF(U269:AB269,"*"&amp;'ICD codes-diseases'!$A$60&amp;"*"),"YES",IF(COUNTIF(U269:AB269,"*"&amp;'ICD codes-diseases'!$A$61&amp;"*"),"YES","NO")))))))))))))</f>
        <v>YES</v>
      </c>
      <c r="AQ269" s="10" t="b">
        <f t="shared" si="49"/>
        <v>0</v>
      </c>
      <c r="AR269">
        <v>5</v>
      </c>
      <c r="AS269">
        <v>5</v>
      </c>
      <c r="AT269">
        <v>5</v>
      </c>
      <c r="AU269">
        <v>5</v>
      </c>
      <c r="AV269" t="b">
        <f t="shared" si="50"/>
        <v>0</v>
      </c>
      <c r="AW269">
        <v>0</v>
      </c>
      <c r="AX269">
        <v>99</v>
      </c>
      <c r="AY269">
        <v>100</v>
      </c>
      <c r="AZ269">
        <v>0</v>
      </c>
      <c r="BA269">
        <v>0</v>
      </c>
      <c r="BB269">
        <v>4</v>
      </c>
      <c r="BC269">
        <v>0</v>
      </c>
      <c r="BD269">
        <v>2</v>
      </c>
      <c r="BE269">
        <f t="shared" si="57"/>
        <v>2</v>
      </c>
      <c r="BF269" t="s">
        <v>37</v>
      </c>
      <c r="BG269" t="s">
        <v>38</v>
      </c>
      <c r="BH269">
        <f t="shared" si="58"/>
        <v>3</v>
      </c>
      <c r="BI269" t="s">
        <v>38</v>
      </c>
      <c r="BJ269" t="s">
        <v>38</v>
      </c>
      <c r="BK269" t="s">
        <v>37</v>
      </c>
      <c r="BL269" t="b">
        <v>0</v>
      </c>
      <c r="BM269" s="16">
        <v>0</v>
      </c>
      <c r="BN269" s="16">
        <v>0</v>
      </c>
      <c r="BO269" s="16">
        <v>0</v>
      </c>
      <c r="BP269" s="16">
        <v>3</v>
      </c>
      <c r="BQ269" s="16">
        <v>4</v>
      </c>
      <c r="BR269" s="16">
        <v>0</v>
      </c>
      <c r="BS269" s="16">
        <v>4</v>
      </c>
      <c r="BT269" s="16">
        <v>4</v>
      </c>
      <c r="BU269" s="16">
        <v>0</v>
      </c>
      <c r="BV269" s="16">
        <v>0</v>
      </c>
      <c r="BW269" s="16">
        <v>0</v>
      </c>
      <c r="BX269" s="16">
        <v>0</v>
      </c>
      <c r="BY269" s="16">
        <v>3</v>
      </c>
      <c r="BZ269" s="16">
        <v>0</v>
      </c>
      <c r="CA269" s="16">
        <v>1</v>
      </c>
      <c r="CB269" s="16">
        <v>5</v>
      </c>
      <c r="CC269" s="18">
        <v>0</v>
      </c>
      <c r="CD269" s="18">
        <v>0</v>
      </c>
      <c r="CE269" s="18">
        <v>0</v>
      </c>
      <c r="CF269" s="18">
        <v>0</v>
      </c>
      <c r="CG269" s="18">
        <v>0</v>
      </c>
      <c r="CH269" s="18">
        <v>0</v>
      </c>
      <c r="CI269" s="18">
        <v>0</v>
      </c>
      <c r="CJ269" s="18">
        <v>4</v>
      </c>
      <c r="CK269" s="18">
        <v>0</v>
      </c>
      <c r="CL269" s="18">
        <v>0</v>
      </c>
      <c r="CM269" s="18">
        <v>0</v>
      </c>
      <c r="CN269" s="18">
        <v>0</v>
      </c>
      <c r="CO269" s="18">
        <v>0</v>
      </c>
      <c r="CP269" s="18">
        <v>4</v>
      </c>
      <c r="CQ269" s="18">
        <v>0</v>
      </c>
      <c r="CR269" s="18">
        <v>4</v>
      </c>
      <c r="CS269">
        <f t="shared" si="51"/>
        <v>1</v>
      </c>
      <c r="CT269">
        <f t="shared" si="52"/>
        <v>7</v>
      </c>
      <c r="CU269">
        <f t="shared" si="53"/>
        <v>2</v>
      </c>
      <c r="CV269">
        <f t="shared" si="54"/>
        <v>10</v>
      </c>
      <c r="CW269">
        <v>0</v>
      </c>
      <c r="CX269">
        <v>0</v>
      </c>
      <c r="CY269">
        <v>4</v>
      </c>
      <c r="CZ269" t="b">
        <v>1</v>
      </c>
    </row>
    <row r="270" spans="1:104" x14ac:dyDescent="0.35">
      <c r="A270" s="10">
        <v>269</v>
      </c>
      <c r="B270" t="s">
        <v>435</v>
      </c>
      <c r="C270" s="1">
        <v>16824</v>
      </c>
      <c r="D270" s="9">
        <f t="shared" si="59"/>
        <v>74</v>
      </c>
      <c r="E270" s="9">
        <f t="shared" si="55"/>
        <v>3</v>
      </c>
      <c r="F270" s="1">
        <v>43985</v>
      </c>
      <c r="G270" s="3">
        <v>44070</v>
      </c>
      <c r="H270" s="12">
        <f t="shared" si="56"/>
        <v>2.8</v>
      </c>
      <c r="I270">
        <v>4</v>
      </c>
      <c r="J270">
        <v>2</v>
      </c>
      <c r="K270">
        <f t="shared" si="48"/>
        <v>6</v>
      </c>
      <c r="L270" t="b">
        <v>0</v>
      </c>
      <c r="M270" t="b">
        <v>0</v>
      </c>
      <c r="N270" t="b">
        <v>0</v>
      </c>
      <c r="O270" t="b">
        <v>0</v>
      </c>
      <c r="P270" t="b">
        <v>0</v>
      </c>
      <c r="Q270" t="b">
        <v>0</v>
      </c>
      <c r="R270" t="b">
        <v>0</v>
      </c>
      <c r="S270" t="b">
        <v>1</v>
      </c>
      <c r="T270" t="b">
        <v>0</v>
      </c>
      <c r="U270" t="s">
        <v>49</v>
      </c>
      <c r="V270" t="s">
        <v>74</v>
      </c>
      <c r="W270" t="s">
        <v>48</v>
      </c>
      <c r="X270" t="s">
        <v>47</v>
      </c>
      <c r="Y270" t="s">
        <v>167</v>
      </c>
      <c r="AC270" s="11" t="str">
        <f>IF(OR(INDEX(U270='ICD-codes-stroke'!$A$1:$A$20,)),"1",IF(OR(INDEX(U270='ICD-codes-stroke'!$A$22:$A$35,)),"2",IF(OR(INDEX(U270='ICD-codes-stroke'!$A$37:$A$64,)),"3","")))</f>
        <v>3</v>
      </c>
      <c r="AD270" s="1" t="str">
        <f>IF(COUNTIF(U270:AB270,"*"&amp;'ICD codes-diseases'!$A$15&amp;"*"),"YES",IF(COUNTIF(U270:AB270,"*"&amp;'ICD codes-diseases'!$A$16&amp;"*"),"YES",IF(COUNTIF(U270:AB270,"*"&amp;'ICD codes-diseases'!$A$17&amp;"*"),"YES",IF(COUNTIF(U270:AB270,"*"&amp;'ICD codes-diseases'!$A$18&amp;"*"),"YES",IF(COUNTIF(U270:AB270,"*"&amp;'ICD codes-diseases'!$A$19&amp;"*"),"YES",IF(COUNTIF(U270:AB270,"*"&amp;'ICD codes-diseases'!$A$20&amp;"*"),"YES",IF(COUNTIF(U270:AB270,"*"&amp;'ICD codes-diseases'!$A$21&amp;"*"),"YES",IF(COUNTIF(U270:AB270,"*"&amp;'ICD codes-diseases'!$A$22&amp;"*"),"YES",IF(COUNTIF(U270:AB270,"*"&amp;'ICD codes-diseases'!$A$23&amp;"*"),"YES",IF(COUNTIF(U270:AB270,"*"&amp;'ICD codes-diseases'!$A$24&amp;"*"),"YES",IF(COUNTIF(U270:AB270,"*"&amp;'ICD codes-diseases'!$A$25&amp;"*"),"YES",IF(COUNTIF(U270:AB270,"*"&amp;'ICD codes-diseases'!$A$26&amp;"*"),"YES",IF(COUNTIF(U270:AB270,"*"&amp;'ICD codes-diseases'!$A$27&amp;"*"),"YES",IF(COUNTIF(U270:AB270,"*"&amp;'ICD codes-diseases'!$A$28&amp;"*"),"YES",IF(COUNTIF(U270:AB270,"*"&amp;'ICD codes-diseases'!$A$29&amp;"*"),"YES",IF(COUNTIF(U270:AB270,"*"&amp;'ICD codes-diseases'!$A$30&amp;"*"),"YES","NO"))))))))))))))))</f>
        <v>NO</v>
      </c>
      <c r="AE270" s="1" t="str">
        <f>IF(COUNTIF(U270:AB270,"*"&amp;'ICD codes-diseases'!$A$92&amp;"*"),"YES","NO")</f>
        <v>YES</v>
      </c>
      <c r="AF270" s="10" t="str">
        <f>IF(COUNTIF(U270:AB270,"*"&amp;'ICD codes-diseases'!$A$34&amp;"*"),"YES",IF(COUNTIF(U270:AB270,"*"&amp;'ICD codes-diseases'!$A$35&amp;"*"),"YES",IF(COUNTIF(U270:AB270,"*"&amp;'ICD codes-diseases'!$A$36&amp;"*"),"YES",IF(COUNTIF(U270:AB270,"*"&amp;'ICD codes-diseases'!$A$37&amp;"*"),"YES",IF(COUNTIF(U270:AB270,"*"&amp;'ICD codes-diseases'!$A$38&amp;"*"),"YES",IF(COUNTIF(U270:AB270,"*"&amp;'ICD codes-diseases'!$A$39&amp;"*"),"YES","NO"))))))</f>
        <v>YES</v>
      </c>
      <c r="AG270" s="1" t="str">
        <f>IF(COUNTIF(U270:AB270,'ICD codes-diseases'!$A$113),"YES","NO")</f>
        <v>NO</v>
      </c>
      <c r="AH270" s="1" t="str">
        <f>IF(COUNTIF(U270:AB270,"*"&amp;'ICD codes-diseases'!$A$96&amp;"*"),"YES",IF(COUNTIF(U270:AB270,"*"&amp;'ICD codes-diseases'!$A$97&amp;"*"),"YES",IF(COUNTIF(U270:AB270,"*"&amp;'ICD codes-diseases'!$A$98&amp;"*"),"YES",IF(COUNTIF(U270:AB270,"*"&amp;'ICD codes-diseases'!$A$99&amp;"*"),"YES",IF(COUNTIF(U270:AB270,"*"&amp;'ICD codes-diseases'!$A$100&amp;"*"),"YES",IF(COUNTIF(U270:AB270,"*"&amp;'ICD codes-diseases'!$A$101&amp;"*"),"YES",IF(COUNTIF(U270:AB270,"*"&amp;'ICD codes-diseases'!$A$102&amp;"*"),"YES",IF(COUNTIF(U270:AB270,"*"&amp;'ICD codes-diseases'!$A$103&amp;"*"),"YES","NO"))))))))</f>
        <v>NO</v>
      </c>
      <c r="AI270" s="1" t="str">
        <f>IF(COUNTIF(U270:AB270,"*"&amp;'ICD codes-diseases'!$A$116&amp;"*"),"YES",IF(COUNTIF(U270:AB270,"*"&amp;'ICD codes-diseases'!$A$117&amp;"*"),"YES","NO"))</f>
        <v>NO</v>
      </c>
      <c r="AJ270" s="1" t="str">
        <f>IF(COUNTIF(U270:AB270,"*"&amp;'ICD codes-diseases'!$A$206&amp;"*"),"YES","NO")</f>
        <v>NO</v>
      </c>
      <c r="AK270" s="1" t="str">
        <f>IF(COUNTIF(U270:AB270,"*"&amp;'ICD codes-diseases'!$A$217&amp;"*"),"YES","NO")</f>
        <v>NO</v>
      </c>
      <c r="AL270" s="1" t="str">
        <f>IF(COUNTIF(U270:AB270,"*"&amp;'ICD codes-diseases'!$A$216&amp;"*"),"YES","NO")</f>
        <v>NO</v>
      </c>
      <c r="AM270" s="1" t="str">
        <f>IF(COUNTIF(U270:AB270,"*"&amp;'ICD codes-diseases'!$A$73&amp;"*"),"YES",IF(COUNTIF(U270:AB270,"*"&amp;'ICD codes-diseases'!$A$74&amp;"*"),"YES",IF(COUNTIF(U270:AB270,"*"&amp;'ICD codes-diseases'!$A$75&amp;"*"),"YES","NO")))</f>
        <v>YES</v>
      </c>
      <c r="AN270" s="1" t="str">
        <f>IF(COUNTIF(U270:AB270,"*"&amp;'ICD codes-diseases'!$A$76&amp;"*"),"YES",IF(COUNTIF(U270:AB270,"*"&amp;'ICD codes-diseases'!$A$77&amp;"*"),"YES",IF(COUNTIF(U270:AB270,"*"&amp;'ICD codes-diseases'!$A$78&amp;"*"),"YES","NO")))</f>
        <v>NO</v>
      </c>
      <c r="AO270" s="1" t="str">
        <f>IF(COUNTIF(U270:AB270,"*"&amp;'ICD codes-diseases'!$A$209&amp;"*"),"YES",IF(COUNTIF(U270:AB270,"*"&amp;'ICD codes-diseases'!$A$212&amp;"*"),"YES","NO"))</f>
        <v>NO</v>
      </c>
      <c r="AP270" s="1" t="str">
        <f>IF(COUNTIF(U270:AB270,"*"&amp;'ICD codes-diseases'!$A$47&amp;"*"),"YES",IF(COUNTIF(U270:AB270,"*"&amp;'ICD codes-diseases'!$A$48&amp;"*"),"YES",IF(COUNTIF(U270:AB270,"*"&amp;'ICD codes-diseases'!$A$49&amp;"*"),"YES",IF(COUNTIF(U270:AB270,"*"&amp;'ICD codes-diseases'!$A$50&amp;"*"),"YES",IF(COUNTIF(U270:AB270,"*"&amp;'ICD codes-diseases'!$A$52&amp;"*"),"YES",IF(COUNTIF(U270:AB270,"*"&amp;'ICD codes-diseases'!$A$53&amp;"*"),"YES",IF(COUNTIF(U270:AB270,"*"&amp;'ICD codes-diseases'!$A$54&amp;"*"),"YES",IF(COUNTIF(U270:AB270,"*"&amp;'ICD codes-diseases'!$A$55&amp;"*"),"YES",IF(COUNTIF(U270:AB270,"*"&amp;'ICD codes-diseases'!$A$56&amp;"*"),"YES",IF(COUNTIF(U270:AB270,"*"&amp;'ICD codes-diseases'!$A$57&amp;"*"),"YES",IF(COUNTIF(U270:AB270,"*"&amp;'ICD codes-diseases'!$A$58&amp;"*"),"YES",IF(COUNTIF(U270:AB270,"*"&amp;'ICD codes-diseases'!$A$60&amp;"*"),"YES",IF(COUNTIF(U270:AB270,"*"&amp;'ICD codes-diseases'!$A$61&amp;"*"),"YES","NO")))))))))))))</f>
        <v>NO</v>
      </c>
      <c r="AQ270" s="10" t="b">
        <f t="shared" si="49"/>
        <v>0</v>
      </c>
      <c r="AR270">
        <v>5</v>
      </c>
      <c r="AS270">
        <v>5</v>
      </c>
      <c r="AT270">
        <v>5</v>
      </c>
      <c r="AU270">
        <v>5</v>
      </c>
      <c r="AV270" t="b">
        <f t="shared" si="50"/>
        <v>1</v>
      </c>
      <c r="AW270">
        <v>1</v>
      </c>
      <c r="AX270">
        <v>83</v>
      </c>
      <c r="AY270">
        <v>50</v>
      </c>
      <c r="AZ270">
        <v>3</v>
      </c>
      <c r="BA270">
        <v>1</v>
      </c>
      <c r="BB270">
        <v>4</v>
      </c>
      <c r="BC270">
        <v>1</v>
      </c>
      <c r="BD270">
        <v>1</v>
      </c>
      <c r="BE270">
        <f t="shared" si="57"/>
        <v>2</v>
      </c>
      <c r="BF270" t="s">
        <v>37</v>
      </c>
      <c r="BG270" t="s">
        <v>38</v>
      </c>
      <c r="BH270">
        <f t="shared" si="58"/>
        <v>2</v>
      </c>
      <c r="BI270" t="s">
        <v>37</v>
      </c>
      <c r="BJ270" t="s">
        <v>38</v>
      </c>
      <c r="BK270" t="s">
        <v>37</v>
      </c>
      <c r="BL270" t="b">
        <v>1</v>
      </c>
      <c r="BM270" s="16">
        <v>4</v>
      </c>
      <c r="BN270" s="16">
        <v>5</v>
      </c>
      <c r="BO270" s="16">
        <v>4</v>
      </c>
      <c r="BP270" s="16">
        <v>4</v>
      </c>
      <c r="BQ270" s="16">
        <v>4</v>
      </c>
      <c r="BR270" s="16">
        <v>4</v>
      </c>
      <c r="BS270" s="16">
        <v>4</v>
      </c>
      <c r="BT270" s="16">
        <v>4</v>
      </c>
      <c r="BU270" s="16">
        <v>4</v>
      </c>
      <c r="BV270" s="16">
        <v>5</v>
      </c>
      <c r="BW270" s="16">
        <v>5</v>
      </c>
      <c r="BX270" s="16">
        <v>4</v>
      </c>
      <c r="BY270" s="16">
        <v>4</v>
      </c>
      <c r="BZ270" s="16">
        <v>4</v>
      </c>
      <c r="CA270" s="16">
        <v>4</v>
      </c>
      <c r="CB270" s="16">
        <v>5</v>
      </c>
      <c r="CC270" s="18">
        <v>4</v>
      </c>
      <c r="CD270" s="18">
        <v>4</v>
      </c>
      <c r="CE270" s="18">
        <v>4</v>
      </c>
      <c r="CF270" s="18">
        <v>5</v>
      </c>
      <c r="CG270" s="18">
        <v>5</v>
      </c>
      <c r="CH270" s="18">
        <v>4</v>
      </c>
      <c r="CI270" s="18">
        <v>4</v>
      </c>
      <c r="CJ270" s="18">
        <v>4</v>
      </c>
      <c r="CK270" s="18">
        <v>5</v>
      </c>
      <c r="CL270" s="18">
        <v>5</v>
      </c>
      <c r="CM270" s="18">
        <v>4</v>
      </c>
      <c r="CN270" s="18">
        <v>4</v>
      </c>
      <c r="CO270" s="18">
        <v>4</v>
      </c>
      <c r="CP270" s="18">
        <v>4</v>
      </c>
      <c r="CQ270" s="18">
        <v>4</v>
      </c>
      <c r="CR270" s="18">
        <v>5</v>
      </c>
      <c r="CS270">
        <f t="shared" si="51"/>
        <v>0</v>
      </c>
      <c r="CT270">
        <f t="shared" si="52"/>
        <v>32</v>
      </c>
      <c r="CU270">
        <f t="shared" si="53"/>
        <v>0</v>
      </c>
      <c r="CV270">
        <f t="shared" si="54"/>
        <v>32</v>
      </c>
      <c r="CW270">
        <v>2</v>
      </c>
      <c r="CX270">
        <v>2</v>
      </c>
      <c r="CY270">
        <v>2</v>
      </c>
      <c r="CZ270" t="b">
        <v>1</v>
      </c>
    </row>
    <row r="271" spans="1:104" x14ac:dyDescent="0.35">
      <c r="A271" s="10">
        <v>270</v>
      </c>
      <c r="B271" t="s">
        <v>436</v>
      </c>
      <c r="C271" s="1">
        <v>26627</v>
      </c>
      <c r="D271" s="9">
        <f t="shared" si="59"/>
        <v>47</v>
      </c>
      <c r="E271" s="9">
        <f t="shared" si="55"/>
        <v>1</v>
      </c>
      <c r="F271" s="1">
        <v>44039</v>
      </c>
      <c r="G271" s="3">
        <v>44076</v>
      </c>
      <c r="H271" s="12">
        <f t="shared" si="56"/>
        <v>1.1666666666666667</v>
      </c>
      <c r="I271">
        <v>3</v>
      </c>
      <c r="J271">
        <v>2</v>
      </c>
      <c r="K271">
        <f t="shared" si="48"/>
        <v>1</v>
      </c>
      <c r="L271" t="b">
        <v>1</v>
      </c>
      <c r="M271" t="b">
        <v>0</v>
      </c>
      <c r="N271" t="b">
        <v>0</v>
      </c>
      <c r="O271" t="b">
        <v>0</v>
      </c>
      <c r="P271" t="b">
        <v>0</v>
      </c>
      <c r="Q271" t="b">
        <v>0</v>
      </c>
      <c r="R271" t="b">
        <v>0</v>
      </c>
      <c r="S271" t="b">
        <v>0</v>
      </c>
      <c r="T271" t="b">
        <v>0</v>
      </c>
      <c r="U271" t="s">
        <v>163</v>
      </c>
      <c r="V271" t="s">
        <v>43</v>
      </c>
      <c r="W271" t="s">
        <v>48</v>
      </c>
      <c r="X271" t="s">
        <v>253</v>
      </c>
      <c r="Y271" t="s">
        <v>46</v>
      </c>
      <c r="AC271" s="11" t="str">
        <f>IF(OR(INDEX(U271='ICD-codes-stroke'!$A$1:$A$20,)),"1",IF(OR(INDEX(U271='ICD-codes-stroke'!$A$22:$A$35,)),"2",IF(OR(INDEX(U271='ICD-codes-stroke'!$A$37:$A$64,)),"3","")))</f>
        <v>2</v>
      </c>
      <c r="AD271" s="1" t="str">
        <f>IF(COUNTIF(U271:AB271,"*"&amp;'ICD codes-diseases'!$A$15&amp;"*"),"YES",IF(COUNTIF(U271:AB271,"*"&amp;'ICD codes-diseases'!$A$16&amp;"*"),"YES",IF(COUNTIF(U271:AB271,"*"&amp;'ICD codes-diseases'!$A$17&amp;"*"),"YES",IF(COUNTIF(U271:AB271,"*"&amp;'ICD codes-diseases'!$A$18&amp;"*"),"YES",IF(COUNTIF(U271:AB271,"*"&amp;'ICD codes-diseases'!$A$19&amp;"*"),"YES",IF(COUNTIF(U271:AB271,"*"&amp;'ICD codes-diseases'!$A$20&amp;"*"),"YES",IF(COUNTIF(U271:AB271,"*"&amp;'ICD codes-diseases'!$A$21&amp;"*"),"YES",IF(COUNTIF(U271:AB271,"*"&amp;'ICD codes-diseases'!$A$22&amp;"*"),"YES",IF(COUNTIF(U271:AB271,"*"&amp;'ICD codes-diseases'!$A$23&amp;"*"),"YES",IF(COUNTIF(U271:AB271,"*"&amp;'ICD codes-diseases'!$A$24&amp;"*"),"YES",IF(COUNTIF(U271:AB271,"*"&amp;'ICD codes-diseases'!$A$25&amp;"*"),"YES",IF(COUNTIF(U271:AB271,"*"&amp;'ICD codes-diseases'!$A$26&amp;"*"),"YES",IF(COUNTIF(U271:AB271,"*"&amp;'ICD codes-diseases'!$A$27&amp;"*"),"YES",IF(COUNTIF(U271:AB271,"*"&amp;'ICD codes-diseases'!$A$28&amp;"*"),"YES",IF(COUNTIF(U271:AB271,"*"&amp;'ICD codes-diseases'!$A$29&amp;"*"),"YES",IF(COUNTIF(U271:AB271,"*"&amp;'ICD codes-diseases'!$A$30&amp;"*"),"YES","NO"))))))))))))))))</f>
        <v>NO</v>
      </c>
      <c r="AE271" s="1" t="str">
        <f>IF(COUNTIF(U271:AB271,"*"&amp;'ICD codes-diseases'!$A$92&amp;"*"),"YES","NO")</f>
        <v>YES</v>
      </c>
      <c r="AF271" s="10" t="str">
        <f>IF(COUNTIF(U271:AB271,"*"&amp;'ICD codes-diseases'!$A$34&amp;"*"),"YES",IF(COUNTIF(U271:AB271,"*"&amp;'ICD codes-diseases'!$A$35&amp;"*"),"YES",IF(COUNTIF(U271:AB271,"*"&amp;'ICD codes-diseases'!$A$36&amp;"*"),"YES",IF(COUNTIF(U271:AB271,"*"&amp;'ICD codes-diseases'!$A$37&amp;"*"),"YES",IF(COUNTIF(U271:AB271,"*"&amp;'ICD codes-diseases'!$A$38&amp;"*"),"YES",IF(COUNTIF(U271:AB271,"*"&amp;'ICD codes-diseases'!$A$39&amp;"*"),"YES","NO"))))))</f>
        <v>NO</v>
      </c>
      <c r="AG271" s="1" t="str">
        <f>IF(COUNTIF(U271:AB271,'ICD codes-diseases'!$A$113),"YES","NO")</f>
        <v>NO</v>
      </c>
      <c r="AH271" s="1" t="str">
        <f>IF(COUNTIF(U271:AB271,"*"&amp;'ICD codes-diseases'!$A$96&amp;"*"),"YES",IF(COUNTIF(U271:AB271,"*"&amp;'ICD codes-diseases'!$A$97&amp;"*"),"YES",IF(COUNTIF(U271:AB271,"*"&amp;'ICD codes-diseases'!$A$98&amp;"*"),"YES",IF(COUNTIF(U271:AB271,"*"&amp;'ICD codes-diseases'!$A$99&amp;"*"),"YES",IF(COUNTIF(U271:AB271,"*"&amp;'ICD codes-diseases'!$A$100&amp;"*"),"YES",IF(COUNTIF(U271:AB271,"*"&amp;'ICD codes-diseases'!$A$101&amp;"*"),"YES",IF(COUNTIF(U271:AB271,"*"&amp;'ICD codes-diseases'!$A$102&amp;"*"),"YES",IF(COUNTIF(U271:AB271,"*"&amp;'ICD codes-diseases'!$A$103&amp;"*"),"YES","NO"))))))))</f>
        <v>NO</v>
      </c>
      <c r="AI271" s="1" t="str">
        <f>IF(COUNTIF(U271:AB271,"*"&amp;'ICD codes-diseases'!$A$116&amp;"*"),"YES",IF(COUNTIF(U271:AB271,"*"&amp;'ICD codes-diseases'!$A$117&amp;"*"),"YES","NO"))</f>
        <v>NO</v>
      </c>
      <c r="AJ271" s="1" t="str">
        <f>IF(COUNTIF(U271:AB271,"*"&amp;'ICD codes-diseases'!$A$206&amp;"*"),"YES","NO")</f>
        <v>NO</v>
      </c>
      <c r="AK271" s="1" t="str">
        <f>IF(COUNTIF(U271:AB271,"*"&amp;'ICD codes-diseases'!$A$217&amp;"*"),"YES","NO")</f>
        <v>NO</v>
      </c>
      <c r="AL271" s="1" t="str">
        <f>IF(COUNTIF(U271:AB271,"*"&amp;'ICD codes-diseases'!$A$216&amp;"*"),"YES","NO")</f>
        <v>NO</v>
      </c>
      <c r="AM271" s="1" t="str">
        <f>IF(COUNTIF(U271:AB271,"*"&amp;'ICD codes-diseases'!$A$73&amp;"*"),"YES",IF(COUNTIF(U271:AB271,"*"&amp;'ICD codes-diseases'!$A$74&amp;"*"),"YES",IF(COUNTIF(U271:AB271,"*"&amp;'ICD codes-diseases'!$A$75&amp;"*"),"YES","NO")))</f>
        <v>YES</v>
      </c>
      <c r="AN271" s="1" t="str">
        <f>IF(COUNTIF(U271:AB271,"*"&amp;'ICD codes-diseases'!$A$76&amp;"*"),"YES",IF(COUNTIF(U271:AB271,"*"&amp;'ICD codes-diseases'!$A$77&amp;"*"),"YES",IF(COUNTIF(U271:AB271,"*"&amp;'ICD codes-diseases'!$A$78&amp;"*"),"YES","NO")))</f>
        <v>NO</v>
      </c>
      <c r="AO271" s="1" t="str">
        <f>IF(COUNTIF(U271:AB271,"*"&amp;'ICD codes-diseases'!$A$209&amp;"*"),"YES",IF(COUNTIF(U271:AB271,"*"&amp;'ICD codes-diseases'!$A$212&amp;"*"),"YES","NO"))</f>
        <v>NO</v>
      </c>
      <c r="AP271" s="1" t="str">
        <f>IF(COUNTIF(U271:AB271,"*"&amp;'ICD codes-diseases'!$A$47&amp;"*"),"YES",IF(COUNTIF(U271:AB271,"*"&amp;'ICD codes-diseases'!$A$48&amp;"*"),"YES",IF(COUNTIF(U271:AB271,"*"&amp;'ICD codes-diseases'!$A$49&amp;"*"),"YES",IF(COUNTIF(U271:AB271,"*"&amp;'ICD codes-diseases'!$A$50&amp;"*"),"YES",IF(COUNTIF(U271:AB271,"*"&amp;'ICD codes-diseases'!$A$52&amp;"*"),"YES",IF(COUNTIF(U271:AB271,"*"&amp;'ICD codes-diseases'!$A$53&amp;"*"),"YES",IF(COUNTIF(U271:AB271,"*"&amp;'ICD codes-diseases'!$A$54&amp;"*"),"YES",IF(COUNTIF(U271:AB271,"*"&amp;'ICD codes-diseases'!$A$55&amp;"*"),"YES",IF(COUNTIF(U271:AB271,"*"&amp;'ICD codes-diseases'!$A$56&amp;"*"),"YES",IF(COUNTIF(U271:AB271,"*"&amp;'ICD codes-diseases'!$A$57&amp;"*"),"YES",IF(COUNTIF(U271:AB271,"*"&amp;'ICD codes-diseases'!$A$58&amp;"*"),"YES",IF(COUNTIF(U271:AB271,"*"&amp;'ICD codes-diseases'!$A$60&amp;"*"),"YES",IF(COUNTIF(U271:AB271,"*"&amp;'ICD codes-diseases'!$A$61&amp;"*"),"YES","NO")))))))))))))</f>
        <v>NO</v>
      </c>
      <c r="AQ271" s="10" t="b">
        <f t="shared" si="49"/>
        <v>0</v>
      </c>
      <c r="AR271">
        <v>5</v>
      </c>
      <c r="AS271">
        <v>5</v>
      </c>
      <c r="AT271">
        <v>5</v>
      </c>
      <c r="AU271">
        <v>5</v>
      </c>
      <c r="AV271" t="b">
        <f t="shared" si="50"/>
        <v>1</v>
      </c>
      <c r="AW271">
        <v>6</v>
      </c>
      <c r="AX271">
        <v>92</v>
      </c>
      <c r="AY271">
        <v>35</v>
      </c>
      <c r="AZ271">
        <v>0</v>
      </c>
      <c r="BA271">
        <v>3</v>
      </c>
      <c r="BB271">
        <v>5</v>
      </c>
      <c r="BC271">
        <v>0</v>
      </c>
      <c r="BD271">
        <v>3</v>
      </c>
      <c r="BE271">
        <f t="shared" si="57"/>
        <v>2</v>
      </c>
      <c r="BF271" t="s">
        <v>37</v>
      </c>
      <c r="BG271" t="s">
        <v>38</v>
      </c>
      <c r="BH271">
        <f t="shared" si="58"/>
        <v>0</v>
      </c>
      <c r="BI271" t="s">
        <v>37</v>
      </c>
      <c r="BJ271" t="s">
        <v>37</v>
      </c>
      <c r="BK271" t="s">
        <v>37</v>
      </c>
      <c r="BL271" t="b">
        <v>0</v>
      </c>
      <c r="BM271" s="16">
        <v>0</v>
      </c>
      <c r="BN271" s="16">
        <v>0</v>
      </c>
      <c r="BO271" s="16">
        <v>0</v>
      </c>
      <c r="BP271" s="16">
        <v>1</v>
      </c>
      <c r="BQ271" s="16">
        <v>1</v>
      </c>
      <c r="BR271" s="16">
        <v>4</v>
      </c>
      <c r="BS271" s="16">
        <v>0</v>
      </c>
      <c r="BT271" s="16">
        <v>0</v>
      </c>
      <c r="BU271" s="16">
        <v>0</v>
      </c>
      <c r="BV271" s="16">
        <v>0</v>
      </c>
      <c r="BW271" s="16">
        <v>0</v>
      </c>
      <c r="BX271" s="16">
        <v>1</v>
      </c>
      <c r="BY271" s="16">
        <v>1</v>
      </c>
      <c r="BZ271" s="16">
        <v>1</v>
      </c>
      <c r="CA271" s="16">
        <v>0</v>
      </c>
      <c r="CB271" s="16">
        <v>0</v>
      </c>
      <c r="CC271" s="18">
        <v>0</v>
      </c>
      <c r="CD271" s="18">
        <v>0</v>
      </c>
      <c r="CE271" s="18">
        <v>0</v>
      </c>
      <c r="CF271" s="18">
        <v>0</v>
      </c>
      <c r="CG271" s="18">
        <v>0</v>
      </c>
      <c r="CH271" s="18">
        <v>3</v>
      </c>
      <c r="CI271" s="18">
        <v>0</v>
      </c>
      <c r="CJ271" s="18">
        <v>1</v>
      </c>
      <c r="CK271" s="18">
        <v>0</v>
      </c>
      <c r="CL271" s="18">
        <v>0</v>
      </c>
      <c r="CM271" s="18">
        <v>0</v>
      </c>
      <c r="CN271" s="18">
        <v>0</v>
      </c>
      <c r="CO271" s="18">
        <v>0</v>
      </c>
      <c r="CP271" s="18">
        <v>4</v>
      </c>
      <c r="CQ271" s="18">
        <v>0</v>
      </c>
      <c r="CR271" s="18">
        <v>1</v>
      </c>
      <c r="CS271">
        <f t="shared" si="51"/>
        <v>7</v>
      </c>
      <c r="CT271">
        <f t="shared" si="52"/>
        <v>2</v>
      </c>
      <c r="CU271">
        <f t="shared" si="53"/>
        <v>1</v>
      </c>
      <c r="CV271">
        <f t="shared" si="54"/>
        <v>10</v>
      </c>
      <c r="CW271">
        <v>0</v>
      </c>
      <c r="CX271">
        <v>0</v>
      </c>
      <c r="CY271">
        <v>2</v>
      </c>
      <c r="CZ271" t="b">
        <v>1</v>
      </c>
    </row>
    <row r="272" spans="1:104" x14ac:dyDescent="0.35">
      <c r="A272" s="10">
        <v>271</v>
      </c>
      <c r="B272" t="s">
        <v>435</v>
      </c>
      <c r="C272" s="1">
        <v>34953</v>
      </c>
      <c r="D272" s="9">
        <f t="shared" si="59"/>
        <v>25</v>
      </c>
      <c r="E272" s="9">
        <f t="shared" si="55"/>
        <v>1</v>
      </c>
      <c r="F272" s="1">
        <v>44016</v>
      </c>
      <c r="G272" s="3">
        <v>44088</v>
      </c>
      <c r="H272" s="12">
        <f t="shared" si="56"/>
        <v>2.3333333333333335</v>
      </c>
      <c r="I272">
        <v>4</v>
      </c>
      <c r="J272">
        <v>1</v>
      </c>
      <c r="K272">
        <f t="shared" si="48"/>
        <v>1</v>
      </c>
      <c r="L272" t="b">
        <v>1</v>
      </c>
      <c r="M272" t="b">
        <v>0</v>
      </c>
      <c r="N272" t="b">
        <v>0</v>
      </c>
      <c r="O272" t="b">
        <v>0</v>
      </c>
      <c r="P272" t="b">
        <v>0</v>
      </c>
      <c r="Q272" t="b">
        <v>0</v>
      </c>
      <c r="R272" t="b">
        <v>0</v>
      </c>
      <c r="S272" t="b">
        <v>0</v>
      </c>
      <c r="T272" t="b">
        <v>0</v>
      </c>
      <c r="U272" t="s">
        <v>236</v>
      </c>
      <c r="V272" t="s">
        <v>51</v>
      </c>
      <c r="W272" t="s">
        <v>254</v>
      </c>
      <c r="X272" t="s">
        <v>59</v>
      </c>
      <c r="AC272" s="11" t="str">
        <f>IF(OR(INDEX(U272='ICD-codes-stroke'!$A$1:$A$20,)),"1",IF(OR(INDEX(U272='ICD-codes-stroke'!$A$22:$A$35,)),"2",IF(OR(INDEX(U272='ICD-codes-stroke'!$A$37:$A$64,)),"3","")))</f>
        <v>1</v>
      </c>
      <c r="AD272" s="1" t="str">
        <f>IF(COUNTIF(U272:AB272,"*"&amp;'ICD codes-diseases'!$A$15&amp;"*"),"YES",IF(COUNTIF(U272:AB272,"*"&amp;'ICD codes-diseases'!$A$16&amp;"*"),"YES",IF(COUNTIF(U272:AB272,"*"&amp;'ICD codes-diseases'!$A$17&amp;"*"),"YES",IF(COUNTIF(U272:AB272,"*"&amp;'ICD codes-diseases'!$A$18&amp;"*"),"YES",IF(COUNTIF(U272:AB272,"*"&amp;'ICD codes-diseases'!$A$19&amp;"*"),"YES",IF(COUNTIF(U272:AB272,"*"&amp;'ICD codes-diseases'!$A$20&amp;"*"),"YES",IF(COUNTIF(U272:AB272,"*"&amp;'ICD codes-diseases'!$A$21&amp;"*"),"YES",IF(COUNTIF(U272:AB272,"*"&amp;'ICD codes-diseases'!$A$22&amp;"*"),"YES",IF(COUNTIF(U272:AB272,"*"&amp;'ICD codes-diseases'!$A$23&amp;"*"),"YES",IF(COUNTIF(U272:AB272,"*"&amp;'ICD codes-diseases'!$A$24&amp;"*"),"YES",IF(COUNTIF(U272:AB272,"*"&amp;'ICD codes-diseases'!$A$25&amp;"*"),"YES",IF(COUNTIF(U272:AB272,"*"&amp;'ICD codes-diseases'!$A$26&amp;"*"),"YES",IF(COUNTIF(U272:AB272,"*"&amp;'ICD codes-diseases'!$A$27&amp;"*"),"YES",IF(COUNTIF(U272:AB272,"*"&amp;'ICD codes-diseases'!$A$28&amp;"*"),"YES",IF(COUNTIF(U272:AB272,"*"&amp;'ICD codes-diseases'!$A$29&amp;"*"),"YES",IF(COUNTIF(U272:AB272,"*"&amp;'ICD codes-diseases'!$A$30&amp;"*"),"YES","NO"))))))))))))))))</f>
        <v>NO</v>
      </c>
      <c r="AE272" s="1" t="str">
        <f>IF(COUNTIF(U272:AB272,"*"&amp;'ICD codes-diseases'!$A$92&amp;"*"),"YES","NO")</f>
        <v>NO</v>
      </c>
      <c r="AF272" s="10" t="str">
        <f>IF(COUNTIF(U272:AB272,"*"&amp;'ICD codes-diseases'!$A$34&amp;"*"),"YES",IF(COUNTIF(U272:AB272,"*"&amp;'ICD codes-diseases'!$A$35&amp;"*"),"YES",IF(COUNTIF(U272:AB272,"*"&amp;'ICD codes-diseases'!$A$36&amp;"*"),"YES",IF(COUNTIF(U272:AB272,"*"&amp;'ICD codes-diseases'!$A$37&amp;"*"),"YES",IF(COUNTIF(U272:AB272,"*"&amp;'ICD codes-diseases'!$A$38&amp;"*"),"YES",IF(COUNTIF(U272:AB272,"*"&amp;'ICD codes-diseases'!$A$39&amp;"*"),"YES","NO"))))))</f>
        <v>NO</v>
      </c>
      <c r="AG272" s="1" t="str">
        <f>IF(COUNTIF(U272:AB272,'ICD codes-diseases'!$A$113),"YES","NO")</f>
        <v>NO</v>
      </c>
      <c r="AH272" s="1" t="str">
        <f>IF(COUNTIF(U272:AB272,"*"&amp;'ICD codes-diseases'!$A$96&amp;"*"),"YES",IF(COUNTIF(U272:AB272,"*"&amp;'ICD codes-diseases'!$A$97&amp;"*"),"YES",IF(COUNTIF(U272:AB272,"*"&amp;'ICD codes-diseases'!$A$98&amp;"*"),"YES",IF(COUNTIF(U272:AB272,"*"&amp;'ICD codes-diseases'!$A$99&amp;"*"),"YES",IF(COUNTIF(U272:AB272,"*"&amp;'ICD codes-diseases'!$A$100&amp;"*"),"YES",IF(COUNTIF(U272:AB272,"*"&amp;'ICD codes-diseases'!$A$101&amp;"*"),"YES",IF(COUNTIF(U272:AB272,"*"&amp;'ICD codes-diseases'!$A$102&amp;"*"),"YES",IF(COUNTIF(U272:AB272,"*"&amp;'ICD codes-diseases'!$A$103&amp;"*"),"YES","NO"))))))))</f>
        <v>NO</v>
      </c>
      <c r="AI272" s="1" t="str">
        <f>IF(COUNTIF(U272:AB272,"*"&amp;'ICD codes-diseases'!$A$116&amp;"*"),"YES",IF(COUNTIF(U272:AB272,"*"&amp;'ICD codes-diseases'!$A$117&amp;"*"),"YES","NO"))</f>
        <v>NO</v>
      </c>
      <c r="AJ272" s="1" t="str">
        <f>IF(COUNTIF(U272:AB272,"*"&amp;'ICD codes-diseases'!$A$206&amp;"*"),"YES","NO")</f>
        <v>NO</v>
      </c>
      <c r="AK272" s="1" t="str">
        <f>IF(COUNTIF(U272:AB272,"*"&amp;'ICD codes-diseases'!$A$217&amp;"*"),"YES","NO")</f>
        <v>NO</v>
      </c>
      <c r="AL272" s="1" t="str">
        <f>IF(COUNTIF(U272:AB272,"*"&amp;'ICD codes-diseases'!$A$216&amp;"*"),"YES","NO")</f>
        <v>YES</v>
      </c>
      <c r="AM272" s="1" t="str">
        <f>IF(COUNTIF(U272:AB272,"*"&amp;'ICD codes-diseases'!$A$73&amp;"*"),"YES",IF(COUNTIF(U272:AB272,"*"&amp;'ICD codes-diseases'!$A$74&amp;"*"),"YES",IF(COUNTIF(U272:AB272,"*"&amp;'ICD codes-diseases'!$A$75&amp;"*"),"YES","NO")))</f>
        <v>YES</v>
      </c>
      <c r="AN272" s="1" t="str">
        <f>IF(COUNTIF(U272:AB272,"*"&amp;'ICD codes-diseases'!$A$76&amp;"*"),"YES",IF(COUNTIF(U272:AB272,"*"&amp;'ICD codes-diseases'!$A$77&amp;"*"),"YES",IF(COUNTIF(U272:AB272,"*"&amp;'ICD codes-diseases'!$A$78&amp;"*"),"YES","NO")))</f>
        <v>NO</v>
      </c>
      <c r="AO272" s="1" t="str">
        <f>IF(COUNTIF(U272:AB272,"*"&amp;'ICD codes-diseases'!$A$209&amp;"*"),"YES",IF(COUNTIF(U272:AB272,"*"&amp;'ICD codes-diseases'!$A$212&amp;"*"),"YES","NO"))</f>
        <v>NO</v>
      </c>
      <c r="AP272" s="1" t="str">
        <f>IF(COUNTIF(U272:AB272,"*"&amp;'ICD codes-diseases'!$A$47&amp;"*"),"YES",IF(COUNTIF(U272:AB272,"*"&amp;'ICD codes-diseases'!$A$48&amp;"*"),"YES",IF(COUNTIF(U272:AB272,"*"&amp;'ICD codes-diseases'!$A$49&amp;"*"),"YES",IF(COUNTIF(U272:AB272,"*"&amp;'ICD codes-diseases'!$A$50&amp;"*"),"YES",IF(COUNTIF(U272:AB272,"*"&amp;'ICD codes-diseases'!$A$52&amp;"*"),"YES",IF(COUNTIF(U272:AB272,"*"&amp;'ICD codes-diseases'!$A$53&amp;"*"),"YES",IF(COUNTIF(U272:AB272,"*"&amp;'ICD codes-diseases'!$A$54&amp;"*"),"YES",IF(COUNTIF(U272:AB272,"*"&amp;'ICD codes-diseases'!$A$55&amp;"*"),"YES",IF(COUNTIF(U272:AB272,"*"&amp;'ICD codes-diseases'!$A$56&amp;"*"),"YES",IF(COUNTIF(U272:AB272,"*"&amp;'ICD codes-diseases'!$A$57&amp;"*"),"YES",IF(COUNTIF(U272:AB272,"*"&amp;'ICD codes-diseases'!$A$58&amp;"*"),"YES",IF(COUNTIF(U272:AB272,"*"&amp;'ICD codes-diseases'!$A$60&amp;"*"),"YES",IF(COUNTIF(U272:AB272,"*"&amp;'ICD codes-diseases'!$A$61&amp;"*"),"YES","NO")))))))))))))</f>
        <v>NO</v>
      </c>
      <c r="AQ272" s="10" t="b">
        <f t="shared" si="49"/>
        <v>1</v>
      </c>
      <c r="AR272">
        <v>0</v>
      </c>
      <c r="AS272">
        <v>5</v>
      </c>
      <c r="AT272">
        <v>5</v>
      </c>
      <c r="AU272">
        <v>5</v>
      </c>
      <c r="AV272" t="b">
        <f t="shared" si="50"/>
        <v>1</v>
      </c>
      <c r="AW272">
        <v>1</v>
      </c>
      <c r="AX272">
        <v>100</v>
      </c>
      <c r="AY272">
        <v>100</v>
      </c>
      <c r="AZ272">
        <v>0</v>
      </c>
      <c r="BA272">
        <v>3</v>
      </c>
      <c r="BB272">
        <v>2</v>
      </c>
      <c r="BC272">
        <v>1</v>
      </c>
      <c r="BD272">
        <v>1</v>
      </c>
      <c r="BE272">
        <f t="shared" si="57"/>
        <v>2</v>
      </c>
      <c r="BF272" t="s">
        <v>37</v>
      </c>
      <c r="BG272" t="s">
        <v>38</v>
      </c>
      <c r="BH272">
        <f t="shared" si="58"/>
        <v>0</v>
      </c>
      <c r="BI272" t="s">
        <v>37</v>
      </c>
      <c r="BJ272" t="s">
        <v>37</v>
      </c>
      <c r="BK272" t="s">
        <v>37</v>
      </c>
      <c r="BL272" t="b">
        <v>0</v>
      </c>
      <c r="BM272" s="16">
        <v>0</v>
      </c>
      <c r="BN272" s="16">
        <v>0</v>
      </c>
      <c r="BO272" s="16">
        <v>0</v>
      </c>
      <c r="BP272" s="16">
        <v>1</v>
      </c>
      <c r="BQ272" s="16">
        <v>1</v>
      </c>
      <c r="BR272" s="16">
        <v>3</v>
      </c>
      <c r="BS272" s="16">
        <v>0</v>
      </c>
      <c r="BT272" s="16">
        <v>8</v>
      </c>
      <c r="BU272" s="16">
        <v>0</v>
      </c>
      <c r="BV272" s="16">
        <v>0</v>
      </c>
      <c r="BW272" s="16">
        <v>0</v>
      </c>
      <c r="BX272" s="16">
        <v>1</v>
      </c>
      <c r="BY272" s="16">
        <v>1</v>
      </c>
      <c r="BZ272" s="16">
        <v>3</v>
      </c>
      <c r="CA272" s="16">
        <v>0</v>
      </c>
      <c r="CB272" s="16">
        <v>8</v>
      </c>
      <c r="CC272" s="18">
        <v>0</v>
      </c>
      <c r="CD272" s="18">
        <v>0</v>
      </c>
      <c r="CE272" s="18">
        <v>0</v>
      </c>
      <c r="CF272" s="18">
        <v>0</v>
      </c>
      <c r="CG272" s="18">
        <v>0</v>
      </c>
      <c r="CH272" s="18">
        <v>3</v>
      </c>
      <c r="CI272" s="18">
        <v>3</v>
      </c>
      <c r="CJ272" s="18">
        <v>5</v>
      </c>
      <c r="CK272" s="18">
        <v>0</v>
      </c>
      <c r="CL272" s="18">
        <v>0</v>
      </c>
      <c r="CM272" s="18">
        <v>0</v>
      </c>
      <c r="CN272" s="18">
        <v>0</v>
      </c>
      <c r="CO272" s="18">
        <v>0</v>
      </c>
      <c r="CP272" s="18">
        <v>4</v>
      </c>
      <c r="CQ272" s="18">
        <v>3</v>
      </c>
      <c r="CR272" s="18">
        <v>0</v>
      </c>
      <c r="CS272">
        <f t="shared" si="51"/>
        <v>4</v>
      </c>
      <c r="CT272">
        <f t="shared" si="52"/>
        <v>2</v>
      </c>
      <c r="CU272">
        <f t="shared" si="53"/>
        <v>5</v>
      </c>
      <c r="CV272">
        <f t="shared" si="54"/>
        <v>11</v>
      </c>
      <c r="CW272">
        <v>0</v>
      </c>
      <c r="CX272">
        <v>0</v>
      </c>
      <c r="CY272">
        <v>2</v>
      </c>
      <c r="CZ272" t="b">
        <v>1</v>
      </c>
    </row>
    <row r="273" spans="1:104" x14ac:dyDescent="0.35">
      <c r="A273" s="10">
        <v>272</v>
      </c>
      <c r="B273" t="s">
        <v>435</v>
      </c>
      <c r="C273" s="1">
        <v>17715</v>
      </c>
      <c r="D273" s="9">
        <f t="shared" si="59"/>
        <v>72</v>
      </c>
      <c r="E273" s="9">
        <f t="shared" si="55"/>
        <v>3</v>
      </c>
      <c r="F273" s="1">
        <v>44060</v>
      </c>
      <c r="G273" s="3">
        <v>44097</v>
      </c>
      <c r="H273" s="12">
        <f t="shared" si="56"/>
        <v>1.2000000000000002</v>
      </c>
      <c r="I273">
        <v>4</v>
      </c>
      <c r="J273">
        <v>0</v>
      </c>
      <c r="K273">
        <f t="shared" si="48"/>
        <v>6</v>
      </c>
      <c r="L273" t="b">
        <v>0</v>
      </c>
      <c r="M273" t="b">
        <v>0</v>
      </c>
      <c r="N273" t="b">
        <v>0</v>
      </c>
      <c r="O273" t="b">
        <v>0</v>
      </c>
      <c r="P273" t="b">
        <v>0</v>
      </c>
      <c r="Q273" t="b">
        <v>0</v>
      </c>
      <c r="R273" t="b">
        <v>0</v>
      </c>
      <c r="S273" t="b">
        <v>1</v>
      </c>
      <c r="T273" t="b">
        <v>0</v>
      </c>
      <c r="U273" t="s">
        <v>49</v>
      </c>
      <c r="V273" t="s">
        <v>79</v>
      </c>
      <c r="W273" t="s">
        <v>74</v>
      </c>
      <c r="X273" t="s">
        <v>90</v>
      </c>
      <c r="Y273" t="s">
        <v>255</v>
      </c>
      <c r="AC273" s="11" t="str">
        <f>IF(OR(INDEX(U273='ICD-codes-stroke'!$A$1:$A$20,)),"1",IF(OR(INDEX(U273='ICD-codes-stroke'!$A$22:$A$35,)),"2",IF(OR(INDEX(U273='ICD-codes-stroke'!$A$37:$A$64,)),"3","")))</f>
        <v>3</v>
      </c>
      <c r="AD273" s="1" t="str">
        <f>IF(COUNTIF(U273:AB273,"*"&amp;'ICD codes-diseases'!$A$15&amp;"*"),"YES",IF(COUNTIF(U273:AB273,"*"&amp;'ICD codes-diseases'!$A$16&amp;"*"),"YES",IF(COUNTIF(U273:AB273,"*"&amp;'ICD codes-diseases'!$A$17&amp;"*"),"YES",IF(COUNTIF(U273:AB273,"*"&amp;'ICD codes-diseases'!$A$18&amp;"*"),"YES",IF(COUNTIF(U273:AB273,"*"&amp;'ICD codes-diseases'!$A$19&amp;"*"),"YES",IF(COUNTIF(U273:AB273,"*"&amp;'ICD codes-diseases'!$A$20&amp;"*"),"YES",IF(COUNTIF(U273:AB273,"*"&amp;'ICD codes-diseases'!$A$21&amp;"*"),"YES",IF(COUNTIF(U273:AB273,"*"&amp;'ICD codes-diseases'!$A$22&amp;"*"),"YES",IF(COUNTIF(U273:AB273,"*"&amp;'ICD codes-diseases'!$A$23&amp;"*"),"YES",IF(COUNTIF(U273:AB273,"*"&amp;'ICD codes-diseases'!$A$24&amp;"*"),"YES",IF(COUNTIF(U273:AB273,"*"&amp;'ICD codes-diseases'!$A$25&amp;"*"),"YES",IF(COUNTIF(U273:AB273,"*"&amp;'ICD codes-diseases'!$A$26&amp;"*"),"YES",IF(COUNTIF(U273:AB273,"*"&amp;'ICD codes-diseases'!$A$27&amp;"*"),"YES",IF(COUNTIF(U273:AB273,"*"&amp;'ICD codes-diseases'!$A$28&amp;"*"),"YES",IF(COUNTIF(U273:AB273,"*"&amp;'ICD codes-diseases'!$A$29&amp;"*"),"YES",IF(COUNTIF(U273:AB273,"*"&amp;'ICD codes-diseases'!$A$30&amp;"*"),"YES","NO"))))))))))))))))</f>
        <v>NO</v>
      </c>
      <c r="AE273" s="1" t="str">
        <f>IF(COUNTIF(U273:AB273,"*"&amp;'ICD codes-diseases'!$A$92&amp;"*"),"YES","NO")</f>
        <v>NO</v>
      </c>
      <c r="AF273" s="10" t="str">
        <f>IF(COUNTIF(U273:AB273,"*"&amp;'ICD codes-diseases'!$A$34&amp;"*"),"YES",IF(COUNTIF(U273:AB273,"*"&amp;'ICD codes-diseases'!$A$35&amp;"*"),"YES",IF(COUNTIF(U273:AB273,"*"&amp;'ICD codes-diseases'!$A$36&amp;"*"),"YES",IF(COUNTIF(U273:AB273,"*"&amp;'ICD codes-diseases'!$A$37&amp;"*"),"YES",IF(COUNTIF(U273:AB273,"*"&amp;'ICD codes-diseases'!$A$38&amp;"*"),"YES",IF(COUNTIF(U273:AB273,"*"&amp;'ICD codes-diseases'!$A$39&amp;"*"),"YES","NO"))))))</f>
        <v>NO</v>
      </c>
      <c r="AG273" s="1" t="str">
        <f>IF(COUNTIF(U273:AB273,'ICD codes-diseases'!$A$113),"YES","NO")</f>
        <v>YES</v>
      </c>
      <c r="AH273" s="1" t="str">
        <f>IF(COUNTIF(U273:AB273,"*"&amp;'ICD codes-diseases'!$A$96&amp;"*"),"YES",IF(COUNTIF(U273:AB273,"*"&amp;'ICD codes-diseases'!$A$97&amp;"*"),"YES",IF(COUNTIF(U273:AB273,"*"&amp;'ICD codes-diseases'!$A$98&amp;"*"),"YES",IF(COUNTIF(U273:AB273,"*"&amp;'ICD codes-diseases'!$A$99&amp;"*"),"YES",IF(COUNTIF(U273:AB273,"*"&amp;'ICD codes-diseases'!$A$100&amp;"*"),"YES",IF(COUNTIF(U273:AB273,"*"&amp;'ICD codes-diseases'!$A$101&amp;"*"),"YES",IF(COUNTIF(U273:AB273,"*"&amp;'ICD codes-diseases'!$A$102&amp;"*"),"YES",IF(COUNTIF(U273:AB273,"*"&amp;'ICD codes-diseases'!$A$103&amp;"*"),"YES","NO"))))))))</f>
        <v>NO</v>
      </c>
      <c r="AI273" s="1" t="str">
        <f>IF(COUNTIF(U273:AB273,"*"&amp;'ICD codes-diseases'!$A$116&amp;"*"),"YES",IF(COUNTIF(U273:AB273,"*"&amp;'ICD codes-diseases'!$A$117&amp;"*"),"YES","NO"))</f>
        <v>NO</v>
      </c>
      <c r="AJ273" s="1" t="str">
        <f>IF(COUNTIF(U273:AB273,"*"&amp;'ICD codes-diseases'!$A$206&amp;"*"),"YES","NO")</f>
        <v>NO</v>
      </c>
      <c r="AK273" s="1" t="str">
        <f>IF(COUNTIF(U273:AB273,"*"&amp;'ICD codes-diseases'!$A$217&amp;"*"),"YES","NO")</f>
        <v>NO</v>
      </c>
      <c r="AL273" s="1" t="str">
        <f>IF(COUNTIF(U273:AB273,"*"&amp;'ICD codes-diseases'!$A$216&amp;"*"),"YES","NO")</f>
        <v>NO</v>
      </c>
      <c r="AM273" s="1" t="str">
        <f>IF(COUNTIF(U273:AB273,"*"&amp;'ICD codes-diseases'!$A$73&amp;"*"),"YES",IF(COUNTIF(U273:AB273,"*"&amp;'ICD codes-diseases'!$A$74&amp;"*"),"YES",IF(COUNTIF(U273:AB273,"*"&amp;'ICD codes-diseases'!$A$75&amp;"*"),"YES","NO")))</f>
        <v>YES</v>
      </c>
      <c r="AN273" s="1" t="str">
        <f>IF(COUNTIF(U273:AB273,"*"&amp;'ICD codes-diseases'!$A$76&amp;"*"),"YES",IF(COUNTIF(U273:AB273,"*"&amp;'ICD codes-diseases'!$A$77&amp;"*"),"YES",IF(COUNTIF(U273:AB273,"*"&amp;'ICD codes-diseases'!$A$78&amp;"*"),"YES","NO")))</f>
        <v>NO</v>
      </c>
      <c r="AO273" s="1" t="str">
        <f>IF(COUNTIF(U273:AB273,"*"&amp;'ICD codes-diseases'!$A$209&amp;"*"),"YES",IF(COUNTIF(U273:AB273,"*"&amp;'ICD codes-diseases'!$A$212&amp;"*"),"YES","NO"))</f>
        <v>YES</v>
      </c>
      <c r="AP273" s="1" t="str">
        <f>IF(COUNTIF(U273:AB273,"*"&amp;'ICD codes-diseases'!$A$47&amp;"*"),"YES",IF(COUNTIF(U273:AB273,"*"&amp;'ICD codes-diseases'!$A$48&amp;"*"),"YES",IF(COUNTIF(U273:AB273,"*"&amp;'ICD codes-diseases'!$A$49&amp;"*"),"YES",IF(COUNTIF(U273:AB273,"*"&amp;'ICD codes-diseases'!$A$50&amp;"*"),"YES",IF(COUNTIF(U273:AB273,"*"&amp;'ICD codes-diseases'!$A$52&amp;"*"),"YES",IF(COUNTIF(U273:AB273,"*"&amp;'ICD codes-diseases'!$A$53&amp;"*"),"YES",IF(COUNTIF(U273:AB273,"*"&amp;'ICD codes-diseases'!$A$54&amp;"*"),"YES",IF(COUNTIF(U273:AB273,"*"&amp;'ICD codes-diseases'!$A$55&amp;"*"),"YES",IF(COUNTIF(U273:AB273,"*"&amp;'ICD codes-diseases'!$A$56&amp;"*"),"YES",IF(COUNTIF(U273:AB273,"*"&amp;'ICD codes-diseases'!$A$57&amp;"*"),"YES",IF(COUNTIF(U273:AB273,"*"&amp;'ICD codes-diseases'!$A$58&amp;"*"),"YES",IF(COUNTIF(U273:AB273,"*"&amp;'ICD codes-diseases'!$A$60&amp;"*"),"YES",IF(COUNTIF(U273:AB273,"*"&amp;'ICD codes-diseases'!$A$61&amp;"*"),"YES","NO")))))))))))))</f>
        <v>NO</v>
      </c>
      <c r="AQ273" s="10" t="b">
        <f t="shared" si="49"/>
        <v>0</v>
      </c>
      <c r="AR273">
        <v>5</v>
      </c>
      <c r="AS273">
        <v>5</v>
      </c>
      <c r="AT273">
        <v>5</v>
      </c>
      <c r="AU273">
        <v>5</v>
      </c>
      <c r="AV273" t="b">
        <f t="shared" si="50"/>
        <v>1</v>
      </c>
      <c r="AW273">
        <v>1</v>
      </c>
      <c r="AX273">
        <v>100</v>
      </c>
      <c r="AY273">
        <v>90</v>
      </c>
      <c r="AZ273">
        <v>1</v>
      </c>
      <c r="BA273">
        <v>3</v>
      </c>
      <c r="BB273">
        <v>5</v>
      </c>
      <c r="BC273">
        <v>0</v>
      </c>
      <c r="BD273">
        <v>1</v>
      </c>
      <c r="BE273">
        <f t="shared" si="57"/>
        <v>2</v>
      </c>
      <c r="BF273" t="s">
        <v>37</v>
      </c>
      <c r="BG273" t="s">
        <v>38</v>
      </c>
      <c r="BH273">
        <f t="shared" si="58"/>
        <v>0</v>
      </c>
      <c r="BI273" t="s">
        <v>37</v>
      </c>
      <c r="BJ273" t="s">
        <v>37</v>
      </c>
      <c r="BK273" t="s">
        <v>37</v>
      </c>
      <c r="BL273" t="b">
        <v>1</v>
      </c>
      <c r="BM273" s="16">
        <v>0</v>
      </c>
      <c r="BN273" s="16">
        <v>4</v>
      </c>
      <c r="BO273" s="16">
        <v>0</v>
      </c>
      <c r="BP273" s="16">
        <v>4</v>
      </c>
      <c r="BQ273" s="16">
        <v>4</v>
      </c>
      <c r="BR273" s="16">
        <v>1</v>
      </c>
      <c r="BS273" s="16">
        <v>4</v>
      </c>
      <c r="BT273" s="16">
        <v>4</v>
      </c>
      <c r="BU273" s="16">
        <v>4</v>
      </c>
      <c r="BV273" s="16">
        <v>4</v>
      </c>
      <c r="BW273" s="16">
        <v>4</v>
      </c>
      <c r="BX273" s="16">
        <v>4</v>
      </c>
      <c r="BY273" s="16">
        <v>4</v>
      </c>
      <c r="BZ273" s="16">
        <v>0</v>
      </c>
      <c r="CA273" s="16">
        <v>4</v>
      </c>
      <c r="CB273" s="16">
        <v>4</v>
      </c>
      <c r="CC273" s="18">
        <v>0</v>
      </c>
      <c r="CD273" s="18">
        <v>4</v>
      </c>
      <c r="CE273" s="18">
        <v>4</v>
      </c>
      <c r="CF273" s="18">
        <v>4</v>
      </c>
      <c r="CG273" s="18">
        <v>0</v>
      </c>
      <c r="CH273" s="18">
        <v>4</v>
      </c>
      <c r="CI273" s="18">
        <v>4</v>
      </c>
      <c r="CJ273" s="18">
        <v>5</v>
      </c>
      <c r="CK273" s="18">
        <v>0</v>
      </c>
      <c r="CL273" s="18">
        <v>0</v>
      </c>
      <c r="CM273" s="18">
        <v>0</v>
      </c>
      <c r="CN273" s="18">
        <v>4</v>
      </c>
      <c r="CO273" s="18">
        <v>1</v>
      </c>
      <c r="CP273" s="18">
        <v>4</v>
      </c>
      <c r="CQ273" s="18">
        <v>4</v>
      </c>
      <c r="CR273" s="18">
        <v>4</v>
      </c>
      <c r="CS273">
        <f t="shared" si="51"/>
        <v>2</v>
      </c>
      <c r="CT273">
        <f t="shared" si="52"/>
        <v>22</v>
      </c>
      <c r="CU273">
        <f t="shared" si="53"/>
        <v>0</v>
      </c>
      <c r="CV273">
        <f t="shared" si="54"/>
        <v>24</v>
      </c>
      <c r="CW273">
        <v>1</v>
      </c>
      <c r="CX273">
        <v>1</v>
      </c>
      <c r="CY273">
        <v>2</v>
      </c>
      <c r="CZ273" t="b">
        <v>1</v>
      </c>
    </row>
    <row r="274" spans="1:104" x14ac:dyDescent="0.35">
      <c r="A274" s="10">
        <v>273</v>
      </c>
      <c r="B274" t="s">
        <v>436</v>
      </c>
      <c r="C274" s="1">
        <v>30964</v>
      </c>
      <c r="D274" s="9">
        <f t="shared" si="59"/>
        <v>35</v>
      </c>
      <c r="E274" s="9">
        <f t="shared" si="55"/>
        <v>1</v>
      </c>
      <c r="F274" s="1">
        <v>44025</v>
      </c>
      <c r="G274" s="3">
        <v>44103</v>
      </c>
      <c r="H274" s="12">
        <f t="shared" si="56"/>
        <v>2.5333333333333332</v>
      </c>
      <c r="I274">
        <v>2</v>
      </c>
      <c r="J274">
        <v>0</v>
      </c>
      <c r="K274">
        <f t="shared" si="48"/>
        <v>1</v>
      </c>
      <c r="L274" t="b">
        <v>1</v>
      </c>
      <c r="M274" t="b">
        <v>0</v>
      </c>
      <c r="N274" t="b">
        <v>0</v>
      </c>
      <c r="O274" t="b">
        <v>0</v>
      </c>
      <c r="P274" t="b">
        <v>0</v>
      </c>
      <c r="Q274" t="b">
        <v>0</v>
      </c>
      <c r="R274" t="b">
        <v>0</v>
      </c>
      <c r="S274" t="b">
        <v>0</v>
      </c>
      <c r="T274" t="b">
        <v>0</v>
      </c>
      <c r="U274" t="s">
        <v>137</v>
      </c>
      <c r="V274" t="s">
        <v>43</v>
      </c>
      <c r="W274" t="s">
        <v>256</v>
      </c>
      <c r="X274" t="s">
        <v>90</v>
      </c>
      <c r="Y274" t="s">
        <v>129</v>
      </c>
      <c r="AC274" s="11" t="str">
        <f>IF(OR(INDEX(U274='ICD-codes-stroke'!$A$1:$A$20,)),"1",IF(OR(INDEX(U274='ICD-codes-stroke'!$A$22:$A$35,)),"2",IF(OR(INDEX(U274='ICD-codes-stroke'!$A$37:$A$64,)),"3","")))</f>
        <v>3</v>
      </c>
      <c r="AD274" s="1" t="str">
        <f>IF(COUNTIF(U274:AB274,"*"&amp;'ICD codes-diseases'!$A$15&amp;"*"),"YES",IF(COUNTIF(U274:AB274,"*"&amp;'ICD codes-diseases'!$A$16&amp;"*"),"YES",IF(COUNTIF(U274:AB274,"*"&amp;'ICD codes-diseases'!$A$17&amp;"*"),"YES",IF(COUNTIF(U274:AB274,"*"&amp;'ICD codes-diseases'!$A$18&amp;"*"),"YES",IF(COUNTIF(U274:AB274,"*"&amp;'ICD codes-diseases'!$A$19&amp;"*"),"YES",IF(COUNTIF(U274:AB274,"*"&amp;'ICD codes-diseases'!$A$20&amp;"*"),"YES",IF(COUNTIF(U274:AB274,"*"&amp;'ICD codes-diseases'!$A$21&amp;"*"),"YES",IF(COUNTIF(U274:AB274,"*"&amp;'ICD codes-diseases'!$A$22&amp;"*"),"YES",IF(COUNTIF(U274:AB274,"*"&amp;'ICD codes-diseases'!$A$23&amp;"*"),"YES",IF(COUNTIF(U274:AB274,"*"&amp;'ICD codes-diseases'!$A$24&amp;"*"),"YES",IF(COUNTIF(U274:AB274,"*"&amp;'ICD codes-diseases'!$A$25&amp;"*"),"YES",IF(COUNTIF(U274:AB274,"*"&amp;'ICD codes-diseases'!$A$26&amp;"*"),"YES",IF(COUNTIF(U274:AB274,"*"&amp;'ICD codes-diseases'!$A$27&amp;"*"),"YES",IF(COUNTIF(U274:AB274,"*"&amp;'ICD codes-diseases'!$A$28&amp;"*"),"YES",IF(COUNTIF(U274:AB274,"*"&amp;'ICD codes-diseases'!$A$29&amp;"*"),"YES",IF(COUNTIF(U274:AB274,"*"&amp;'ICD codes-diseases'!$A$30&amp;"*"),"YES","NO"))))))))))))))))</f>
        <v>NO</v>
      </c>
      <c r="AE274" s="1" t="str">
        <f>IF(COUNTIF(U274:AB274,"*"&amp;'ICD codes-diseases'!$A$92&amp;"*"),"YES","NO")</f>
        <v>NO</v>
      </c>
      <c r="AF274" s="10" t="str">
        <f>IF(COUNTIF(U274:AB274,"*"&amp;'ICD codes-diseases'!$A$34&amp;"*"),"YES",IF(COUNTIF(U274:AB274,"*"&amp;'ICD codes-diseases'!$A$35&amp;"*"),"YES",IF(COUNTIF(U274:AB274,"*"&amp;'ICD codes-diseases'!$A$36&amp;"*"),"YES",IF(COUNTIF(U274:AB274,"*"&amp;'ICD codes-diseases'!$A$37&amp;"*"),"YES",IF(COUNTIF(U274:AB274,"*"&amp;'ICD codes-diseases'!$A$38&amp;"*"),"YES",IF(COUNTIF(U274:AB274,"*"&amp;'ICD codes-diseases'!$A$39&amp;"*"),"YES","NO"))))))</f>
        <v>NO</v>
      </c>
      <c r="AG274" s="1" t="str">
        <f>IF(COUNTIF(U274:AB274,'ICD codes-diseases'!$A$113),"YES","NO")</f>
        <v>YES</v>
      </c>
      <c r="AH274" s="1" t="str">
        <f>IF(COUNTIF(U274:AB274,"*"&amp;'ICD codes-diseases'!$A$96&amp;"*"),"YES",IF(COUNTIF(U274:AB274,"*"&amp;'ICD codes-diseases'!$A$97&amp;"*"),"YES",IF(COUNTIF(U274:AB274,"*"&amp;'ICD codes-diseases'!$A$98&amp;"*"),"YES",IF(COUNTIF(U274:AB274,"*"&amp;'ICD codes-diseases'!$A$99&amp;"*"),"YES",IF(COUNTIF(U274:AB274,"*"&amp;'ICD codes-diseases'!$A$100&amp;"*"),"YES",IF(COUNTIF(U274:AB274,"*"&amp;'ICD codes-diseases'!$A$101&amp;"*"),"YES",IF(COUNTIF(U274:AB274,"*"&amp;'ICD codes-diseases'!$A$102&amp;"*"),"YES",IF(COUNTIF(U274:AB274,"*"&amp;'ICD codes-diseases'!$A$103&amp;"*"),"YES","NO"))))))))</f>
        <v>NO</v>
      </c>
      <c r="AI274" s="1" t="str">
        <f>IF(COUNTIF(U274:AB274,"*"&amp;'ICD codes-diseases'!$A$116&amp;"*"),"YES",IF(COUNTIF(U274:AB274,"*"&amp;'ICD codes-diseases'!$A$117&amp;"*"),"YES","NO"))</f>
        <v>NO</v>
      </c>
      <c r="AJ274" s="1" t="str">
        <f>IF(COUNTIF(U274:AB274,"*"&amp;'ICD codes-diseases'!$A$206&amp;"*"),"YES","NO")</f>
        <v>NO</v>
      </c>
      <c r="AK274" s="1" t="str">
        <f>IF(COUNTIF(U274:AB274,"*"&amp;'ICD codes-diseases'!$A$217&amp;"*"),"YES","NO")</f>
        <v>NO</v>
      </c>
      <c r="AL274" s="1" t="str">
        <f>IF(COUNTIF(U274:AB274,"*"&amp;'ICD codes-diseases'!$A$216&amp;"*"),"YES","NO")</f>
        <v>NO</v>
      </c>
      <c r="AM274" s="1" t="str">
        <f>IF(COUNTIF(U274:AB274,"*"&amp;'ICD codes-diseases'!$A$73&amp;"*"),"YES",IF(COUNTIF(U274:AB274,"*"&amp;'ICD codes-diseases'!$A$74&amp;"*"),"YES",IF(COUNTIF(U274:AB274,"*"&amp;'ICD codes-diseases'!$A$75&amp;"*"),"YES","NO")))</f>
        <v>YES</v>
      </c>
      <c r="AN274" s="1" t="str">
        <f>IF(COUNTIF(U274:AB274,"*"&amp;'ICD codes-diseases'!$A$76&amp;"*"),"YES",IF(COUNTIF(U274:AB274,"*"&amp;'ICD codes-diseases'!$A$77&amp;"*"),"YES",IF(COUNTIF(U274:AB274,"*"&amp;'ICD codes-diseases'!$A$78&amp;"*"),"YES","NO")))</f>
        <v>NO</v>
      </c>
      <c r="AO274" s="1" t="str">
        <f>IF(COUNTIF(U274:AB274,"*"&amp;'ICD codes-diseases'!$A$209&amp;"*"),"YES",IF(COUNTIF(U274:AB274,"*"&amp;'ICD codes-diseases'!$A$212&amp;"*"),"YES","NO"))</f>
        <v>NO</v>
      </c>
      <c r="AP274" s="1" t="str">
        <f>IF(COUNTIF(U274:AB274,"*"&amp;'ICD codes-diseases'!$A$47&amp;"*"),"YES",IF(COUNTIF(U274:AB274,"*"&amp;'ICD codes-diseases'!$A$48&amp;"*"),"YES",IF(COUNTIF(U274:AB274,"*"&amp;'ICD codes-diseases'!$A$49&amp;"*"),"YES",IF(COUNTIF(U274:AB274,"*"&amp;'ICD codes-diseases'!$A$50&amp;"*"),"YES",IF(COUNTIF(U274:AB274,"*"&amp;'ICD codes-diseases'!$A$52&amp;"*"),"YES",IF(COUNTIF(U274:AB274,"*"&amp;'ICD codes-diseases'!$A$53&amp;"*"),"YES",IF(COUNTIF(U274:AB274,"*"&amp;'ICD codes-diseases'!$A$54&amp;"*"),"YES",IF(COUNTIF(U274:AB274,"*"&amp;'ICD codes-diseases'!$A$55&amp;"*"),"YES",IF(COUNTIF(U274:AB274,"*"&amp;'ICD codes-diseases'!$A$56&amp;"*"),"YES",IF(COUNTIF(U274:AB274,"*"&amp;'ICD codes-diseases'!$A$57&amp;"*"),"YES",IF(COUNTIF(U274:AB274,"*"&amp;'ICD codes-diseases'!$A$58&amp;"*"),"YES",IF(COUNTIF(U274:AB274,"*"&amp;'ICD codes-diseases'!$A$60&amp;"*"),"YES",IF(COUNTIF(U274:AB274,"*"&amp;'ICD codes-diseases'!$A$61&amp;"*"),"YES","NO")))))))))))))</f>
        <v>YES</v>
      </c>
      <c r="AQ274" s="10" t="b">
        <f t="shared" si="49"/>
        <v>1</v>
      </c>
      <c r="AR274">
        <v>0</v>
      </c>
      <c r="AS274">
        <v>5</v>
      </c>
      <c r="AT274">
        <v>5</v>
      </c>
      <c r="AU274">
        <v>5</v>
      </c>
      <c r="AV274" t="b">
        <f t="shared" si="50"/>
        <v>1</v>
      </c>
      <c r="AW274">
        <v>1</v>
      </c>
      <c r="AX274">
        <v>51</v>
      </c>
      <c r="AY274">
        <v>15</v>
      </c>
      <c r="AZ274">
        <v>0</v>
      </c>
      <c r="BA274">
        <v>3</v>
      </c>
      <c r="BB274">
        <v>5</v>
      </c>
      <c r="BC274">
        <v>1</v>
      </c>
      <c r="BD274">
        <v>1</v>
      </c>
      <c r="BE274">
        <f t="shared" si="57"/>
        <v>2</v>
      </c>
      <c r="BF274" t="s">
        <v>37</v>
      </c>
      <c r="BG274" t="s">
        <v>38</v>
      </c>
      <c r="BH274">
        <f t="shared" si="58"/>
        <v>0</v>
      </c>
      <c r="BI274" t="s">
        <v>37</v>
      </c>
      <c r="BJ274" t="s">
        <v>37</v>
      </c>
      <c r="BK274" t="s">
        <v>37</v>
      </c>
      <c r="BL274" t="b">
        <v>0</v>
      </c>
      <c r="BM274" s="16">
        <v>0</v>
      </c>
      <c r="BN274" s="16">
        <v>0</v>
      </c>
      <c r="BO274" s="16">
        <v>0</v>
      </c>
      <c r="BP274" s="16">
        <v>1</v>
      </c>
      <c r="BQ274" s="16">
        <v>4</v>
      </c>
      <c r="BR274" s="16">
        <v>1</v>
      </c>
      <c r="BS274" s="16">
        <v>0</v>
      </c>
      <c r="BT274" s="16">
        <v>5</v>
      </c>
      <c r="BU274" s="16">
        <v>0</v>
      </c>
      <c r="BV274" s="16">
        <v>0</v>
      </c>
      <c r="BW274" s="16">
        <v>0</v>
      </c>
      <c r="BX274" s="16">
        <v>1</v>
      </c>
      <c r="BY274" s="16">
        <v>1</v>
      </c>
      <c r="BZ274" s="16">
        <v>1</v>
      </c>
      <c r="CA274" s="16">
        <v>1</v>
      </c>
      <c r="CB274" s="16">
        <v>1</v>
      </c>
      <c r="CC274" s="18">
        <v>5</v>
      </c>
      <c r="CD274" s="18">
        <v>0</v>
      </c>
      <c r="CE274" s="18">
        <v>0</v>
      </c>
      <c r="CF274" s="18">
        <v>0</v>
      </c>
      <c r="CG274" s="18">
        <v>0</v>
      </c>
      <c r="CH274" s="18">
        <v>0</v>
      </c>
      <c r="CI274" s="18">
        <v>0</v>
      </c>
      <c r="CJ274" s="18">
        <v>5</v>
      </c>
      <c r="CK274" s="18">
        <v>0</v>
      </c>
      <c r="CL274" s="18">
        <v>0</v>
      </c>
      <c r="CM274" s="18">
        <v>0</v>
      </c>
      <c r="CN274" s="18">
        <v>4</v>
      </c>
      <c r="CO274" s="18">
        <v>0</v>
      </c>
      <c r="CP274" s="18">
        <v>0</v>
      </c>
      <c r="CQ274" s="18">
        <v>1</v>
      </c>
      <c r="CR274" s="18">
        <v>5</v>
      </c>
      <c r="CS274">
        <f t="shared" si="51"/>
        <v>8</v>
      </c>
      <c r="CT274">
        <f t="shared" si="52"/>
        <v>6</v>
      </c>
      <c r="CU274">
        <f t="shared" si="53"/>
        <v>0</v>
      </c>
      <c r="CV274">
        <f t="shared" si="54"/>
        <v>14</v>
      </c>
      <c r="CW274">
        <v>0</v>
      </c>
      <c r="CX274">
        <v>0</v>
      </c>
      <c r="CY274">
        <v>2</v>
      </c>
      <c r="CZ274" t="b">
        <v>1</v>
      </c>
    </row>
    <row r="275" spans="1:104" x14ac:dyDescent="0.35">
      <c r="A275" s="10">
        <v>274</v>
      </c>
      <c r="B275" t="s">
        <v>435</v>
      </c>
      <c r="C275" s="1">
        <v>15009</v>
      </c>
      <c r="D275" s="9">
        <f t="shared" si="59"/>
        <v>79</v>
      </c>
      <c r="E275" s="9">
        <f t="shared" si="55"/>
        <v>3</v>
      </c>
      <c r="F275" s="1">
        <v>44029</v>
      </c>
      <c r="G275" s="3">
        <v>44105</v>
      </c>
      <c r="H275" s="12">
        <f t="shared" si="56"/>
        <v>2.4666666666666668</v>
      </c>
      <c r="I275">
        <v>4</v>
      </c>
      <c r="J275">
        <v>0</v>
      </c>
      <c r="K275">
        <f t="shared" si="48"/>
        <v>6</v>
      </c>
      <c r="L275" t="b">
        <v>0</v>
      </c>
      <c r="M275" t="b">
        <v>0</v>
      </c>
      <c r="N275" t="b">
        <v>0</v>
      </c>
      <c r="O275" t="b">
        <v>0</v>
      </c>
      <c r="P275" t="b">
        <v>0</v>
      </c>
      <c r="Q275" t="b">
        <v>0</v>
      </c>
      <c r="R275" t="b">
        <v>0</v>
      </c>
      <c r="S275" t="b">
        <v>1</v>
      </c>
      <c r="T275" t="b">
        <v>0</v>
      </c>
      <c r="U275" t="s">
        <v>49</v>
      </c>
      <c r="V275" t="s">
        <v>43</v>
      </c>
      <c r="W275" t="s">
        <v>77</v>
      </c>
      <c r="X275" t="s">
        <v>48</v>
      </c>
      <c r="Y275" t="s">
        <v>122</v>
      </c>
      <c r="Z275" t="s">
        <v>98</v>
      </c>
      <c r="AC275" s="11" t="str">
        <f>IF(OR(INDEX(U275='ICD-codes-stroke'!$A$1:$A$20,)),"1",IF(OR(INDEX(U275='ICD-codes-stroke'!$A$22:$A$35,)),"2",IF(OR(INDEX(U275='ICD-codes-stroke'!$A$37:$A$64,)),"3","")))</f>
        <v>3</v>
      </c>
      <c r="AD275" s="1" t="str">
        <f>IF(COUNTIF(U275:AB275,"*"&amp;'ICD codes-diseases'!$A$15&amp;"*"),"YES",IF(COUNTIF(U275:AB275,"*"&amp;'ICD codes-diseases'!$A$16&amp;"*"),"YES",IF(COUNTIF(U275:AB275,"*"&amp;'ICD codes-diseases'!$A$17&amp;"*"),"YES",IF(COUNTIF(U275:AB275,"*"&amp;'ICD codes-diseases'!$A$18&amp;"*"),"YES",IF(COUNTIF(U275:AB275,"*"&amp;'ICD codes-diseases'!$A$19&amp;"*"),"YES",IF(COUNTIF(U275:AB275,"*"&amp;'ICD codes-diseases'!$A$20&amp;"*"),"YES",IF(COUNTIF(U275:AB275,"*"&amp;'ICD codes-diseases'!$A$21&amp;"*"),"YES",IF(COUNTIF(U275:AB275,"*"&amp;'ICD codes-diseases'!$A$22&amp;"*"),"YES",IF(COUNTIF(U275:AB275,"*"&amp;'ICD codes-diseases'!$A$23&amp;"*"),"YES",IF(COUNTIF(U275:AB275,"*"&amp;'ICD codes-diseases'!$A$24&amp;"*"),"YES",IF(COUNTIF(U275:AB275,"*"&amp;'ICD codes-diseases'!$A$25&amp;"*"),"YES",IF(COUNTIF(U275:AB275,"*"&amp;'ICD codes-diseases'!$A$26&amp;"*"),"YES",IF(COUNTIF(U275:AB275,"*"&amp;'ICD codes-diseases'!$A$27&amp;"*"),"YES",IF(COUNTIF(U275:AB275,"*"&amp;'ICD codes-diseases'!$A$28&amp;"*"),"YES",IF(COUNTIF(U275:AB275,"*"&amp;'ICD codes-diseases'!$A$29&amp;"*"),"YES",IF(COUNTIF(U275:AB275,"*"&amp;'ICD codes-diseases'!$A$30&amp;"*"),"YES","NO"))))))))))))))))</f>
        <v>YES</v>
      </c>
      <c r="AE275" s="1" t="str">
        <f>IF(COUNTIF(U275:AB275,"*"&amp;'ICD codes-diseases'!$A$92&amp;"*"),"YES","NO")</f>
        <v>YES</v>
      </c>
      <c r="AF275" s="10" t="str">
        <f>IF(COUNTIF(U275:AB275,"*"&amp;'ICD codes-diseases'!$A$34&amp;"*"),"YES",IF(COUNTIF(U275:AB275,"*"&amp;'ICD codes-diseases'!$A$35&amp;"*"),"YES",IF(COUNTIF(U275:AB275,"*"&amp;'ICD codes-diseases'!$A$36&amp;"*"),"YES",IF(COUNTIF(U275:AB275,"*"&amp;'ICD codes-diseases'!$A$37&amp;"*"),"YES",IF(COUNTIF(U275:AB275,"*"&amp;'ICD codes-diseases'!$A$38&amp;"*"),"YES",IF(COUNTIF(U275:AB275,"*"&amp;'ICD codes-diseases'!$A$39&amp;"*"),"YES","NO"))))))</f>
        <v>NO</v>
      </c>
      <c r="AG275" s="1" t="str">
        <f>IF(COUNTIF(U275:AB275,'ICD codes-diseases'!$A$113),"YES","NO")</f>
        <v>NO</v>
      </c>
      <c r="AH275" s="1" t="str">
        <f>IF(COUNTIF(U275:AB275,"*"&amp;'ICD codes-diseases'!$A$96&amp;"*"),"YES",IF(COUNTIF(U275:AB275,"*"&amp;'ICD codes-diseases'!$A$97&amp;"*"),"YES",IF(COUNTIF(U275:AB275,"*"&amp;'ICD codes-diseases'!$A$98&amp;"*"),"YES",IF(COUNTIF(U275:AB275,"*"&amp;'ICD codes-diseases'!$A$99&amp;"*"),"YES",IF(COUNTIF(U275:AB275,"*"&amp;'ICD codes-diseases'!$A$100&amp;"*"),"YES",IF(COUNTIF(U275:AB275,"*"&amp;'ICD codes-diseases'!$A$101&amp;"*"),"YES",IF(COUNTIF(U275:AB275,"*"&amp;'ICD codes-diseases'!$A$102&amp;"*"),"YES",IF(COUNTIF(U275:AB275,"*"&amp;'ICD codes-diseases'!$A$103&amp;"*"),"YES","NO"))))))))</f>
        <v>YES</v>
      </c>
      <c r="AI275" s="1" t="str">
        <f>IF(COUNTIF(U275:AB275,"*"&amp;'ICD codes-diseases'!$A$116&amp;"*"),"YES",IF(COUNTIF(U275:AB275,"*"&amp;'ICD codes-diseases'!$A$117&amp;"*"),"YES","NO"))</f>
        <v>NO</v>
      </c>
      <c r="AJ275" s="1" t="str">
        <f>IF(COUNTIF(U275:AB275,"*"&amp;'ICD codes-diseases'!$A$206&amp;"*"),"YES","NO")</f>
        <v>NO</v>
      </c>
      <c r="AK275" s="1" t="str">
        <f>IF(COUNTIF(U275:AB275,"*"&amp;'ICD codes-diseases'!$A$217&amp;"*"),"YES","NO")</f>
        <v>NO</v>
      </c>
      <c r="AL275" s="1" t="str">
        <f>IF(COUNTIF(U275:AB275,"*"&amp;'ICD codes-diseases'!$A$216&amp;"*"),"YES","NO")</f>
        <v>NO</v>
      </c>
      <c r="AM275" s="1" t="str">
        <f>IF(COUNTIF(U275:AB275,"*"&amp;'ICD codes-diseases'!$A$73&amp;"*"),"YES",IF(COUNTIF(U275:AB275,"*"&amp;'ICD codes-diseases'!$A$74&amp;"*"),"YES",IF(COUNTIF(U275:AB275,"*"&amp;'ICD codes-diseases'!$A$75&amp;"*"),"YES","NO")))</f>
        <v>YES</v>
      </c>
      <c r="AN275" s="1" t="str">
        <f>IF(COUNTIF(U275:AB275,"*"&amp;'ICD codes-diseases'!$A$76&amp;"*"),"YES",IF(COUNTIF(U275:AB275,"*"&amp;'ICD codes-diseases'!$A$77&amp;"*"),"YES",IF(COUNTIF(U275:AB275,"*"&amp;'ICD codes-diseases'!$A$78&amp;"*"),"YES","NO")))</f>
        <v>NO</v>
      </c>
      <c r="AO275" s="1" t="str">
        <f>IF(COUNTIF(U275:AB275,"*"&amp;'ICD codes-diseases'!$A$209&amp;"*"),"YES",IF(COUNTIF(U275:AB275,"*"&amp;'ICD codes-diseases'!$A$212&amp;"*"),"YES","NO"))</f>
        <v>NO</v>
      </c>
      <c r="AP275" s="1" t="str">
        <f>IF(COUNTIF(U275:AB275,"*"&amp;'ICD codes-diseases'!$A$47&amp;"*"),"YES",IF(COUNTIF(U275:AB275,"*"&amp;'ICD codes-diseases'!$A$48&amp;"*"),"YES",IF(COUNTIF(U275:AB275,"*"&amp;'ICD codes-diseases'!$A$49&amp;"*"),"YES",IF(COUNTIF(U275:AB275,"*"&amp;'ICD codes-diseases'!$A$50&amp;"*"),"YES",IF(COUNTIF(U275:AB275,"*"&amp;'ICD codes-diseases'!$A$52&amp;"*"),"YES",IF(COUNTIF(U275:AB275,"*"&amp;'ICD codes-diseases'!$A$53&amp;"*"),"YES",IF(COUNTIF(U275:AB275,"*"&amp;'ICD codes-diseases'!$A$54&amp;"*"),"YES",IF(COUNTIF(U275:AB275,"*"&amp;'ICD codes-diseases'!$A$55&amp;"*"),"YES",IF(COUNTIF(U275:AB275,"*"&amp;'ICD codes-diseases'!$A$56&amp;"*"),"YES",IF(COUNTIF(U275:AB275,"*"&amp;'ICD codes-diseases'!$A$57&amp;"*"),"YES",IF(COUNTIF(U275:AB275,"*"&amp;'ICD codes-diseases'!$A$58&amp;"*"),"YES",IF(COUNTIF(U275:AB275,"*"&amp;'ICD codes-diseases'!$A$60&amp;"*"),"YES",IF(COUNTIF(U275:AB275,"*"&amp;'ICD codes-diseases'!$A$61&amp;"*"),"YES","NO")))))))))))))</f>
        <v>NO</v>
      </c>
      <c r="AQ275" s="10" t="b">
        <f t="shared" si="49"/>
        <v>0</v>
      </c>
      <c r="AR275">
        <v>5</v>
      </c>
      <c r="AS275">
        <v>5</v>
      </c>
      <c r="AT275">
        <v>5</v>
      </c>
      <c r="AU275">
        <v>5</v>
      </c>
      <c r="AV275" t="b">
        <f t="shared" si="50"/>
        <v>0</v>
      </c>
      <c r="AW275">
        <v>0</v>
      </c>
      <c r="AX275">
        <v>33</v>
      </c>
      <c r="AY275">
        <v>45</v>
      </c>
      <c r="AZ275">
        <v>1</v>
      </c>
      <c r="BA275">
        <v>3</v>
      </c>
      <c r="BB275">
        <v>3</v>
      </c>
      <c r="BC275">
        <v>0</v>
      </c>
      <c r="BD275">
        <v>2</v>
      </c>
      <c r="BE275">
        <f t="shared" si="57"/>
        <v>2</v>
      </c>
      <c r="BF275" t="s">
        <v>37</v>
      </c>
      <c r="BG275" t="s">
        <v>38</v>
      </c>
      <c r="BH275">
        <f t="shared" si="58"/>
        <v>0</v>
      </c>
      <c r="BI275" t="s">
        <v>37</v>
      </c>
      <c r="BJ275" t="s">
        <v>37</v>
      </c>
      <c r="BK275" t="s">
        <v>37</v>
      </c>
      <c r="BL275" t="b">
        <v>0</v>
      </c>
      <c r="BM275" s="16">
        <v>3</v>
      </c>
      <c r="BN275" s="16">
        <v>0</v>
      </c>
      <c r="BO275" s="16">
        <v>0</v>
      </c>
      <c r="BP275" s="16">
        <v>4</v>
      </c>
      <c r="BQ275" s="16">
        <v>4</v>
      </c>
      <c r="BR275" s="16">
        <v>4</v>
      </c>
      <c r="BS275" s="16">
        <v>7</v>
      </c>
      <c r="BT275" s="16">
        <v>5</v>
      </c>
      <c r="BU275" s="16">
        <v>3</v>
      </c>
      <c r="BV275" s="16">
        <v>3</v>
      </c>
      <c r="BW275" s="16">
        <v>0</v>
      </c>
      <c r="BX275" s="16">
        <v>0</v>
      </c>
      <c r="BY275" s="16">
        <v>4</v>
      </c>
      <c r="BZ275" s="16">
        <v>4</v>
      </c>
      <c r="CA275" s="16">
        <v>4</v>
      </c>
      <c r="CB275" s="16">
        <v>5</v>
      </c>
      <c r="CC275" s="18">
        <v>4</v>
      </c>
      <c r="CD275" s="18">
        <v>1</v>
      </c>
      <c r="CE275" s="18">
        <v>0</v>
      </c>
      <c r="CF275" s="18">
        <v>0</v>
      </c>
      <c r="CG275" s="18">
        <v>4</v>
      </c>
      <c r="CH275" s="18">
        <v>4</v>
      </c>
      <c r="CI275" s="18">
        <v>3</v>
      </c>
      <c r="CJ275" s="18">
        <v>4</v>
      </c>
      <c r="CK275" s="18">
        <v>4</v>
      </c>
      <c r="CL275" s="18">
        <v>0</v>
      </c>
      <c r="CM275" s="18">
        <v>0</v>
      </c>
      <c r="CN275" s="18">
        <v>0</v>
      </c>
      <c r="CO275" s="18">
        <v>0</v>
      </c>
      <c r="CP275" s="18">
        <v>4</v>
      </c>
      <c r="CQ275" s="18">
        <v>3</v>
      </c>
      <c r="CR275" s="18">
        <v>5</v>
      </c>
      <c r="CS275">
        <f t="shared" si="51"/>
        <v>1</v>
      </c>
      <c r="CT275">
        <f t="shared" si="52"/>
        <v>15</v>
      </c>
      <c r="CU275">
        <f t="shared" si="53"/>
        <v>5</v>
      </c>
      <c r="CV275">
        <f t="shared" si="54"/>
        <v>21</v>
      </c>
      <c r="CW275">
        <v>0</v>
      </c>
      <c r="CX275">
        <v>0</v>
      </c>
      <c r="CY275">
        <v>4</v>
      </c>
      <c r="CZ275" t="b">
        <v>1</v>
      </c>
    </row>
    <row r="276" spans="1:104" x14ac:dyDescent="0.35">
      <c r="A276" s="10">
        <v>275</v>
      </c>
      <c r="B276" t="s">
        <v>436</v>
      </c>
      <c r="C276" s="1">
        <v>24796</v>
      </c>
      <c r="D276" s="9">
        <f t="shared" si="59"/>
        <v>52</v>
      </c>
      <c r="E276" s="9">
        <f t="shared" si="55"/>
        <v>2</v>
      </c>
      <c r="F276" s="1">
        <v>44082</v>
      </c>
      <c r="G276" s="3">
        <v>44105</v>
      </c>
      <c r="H276" s="12">
        <f t="shared" si="56"/>
        <v>0.76666666666666661</v>
      </c>
      <c r="I276">
        <v>3</v>
      </c>
      <c r="J276">
        <v>2</v>
      </c>
      <c r="K276">
        <f t="shared" si="48"/>
        <v>2</v>
      </c>
      <c r="L276" t="b">
        <v>0</v>
      </c>
      <c r="M276" t="b">
        <v>1</v>
      </c>
      <c r="N276" t="b">
        <v>0</v>
      </c>
      <c r="O276" t="b">
        <v>0</v>
      </c>
      <c r="P276" t="b">
        <v>0</v>
      </c>
      <c r="Q276" t="b">
        <v>0</v>
      </c>
      <c r="R276" t="b">
        <v>0</v>
      </c>
      <c r="S276" t="b">
        <v>0</v>
      </c>
      <c r="T276" t="b">
        <v>0</v>
      </c>
      <c r="U276" t="s">
        <v>49</v>
      </c>
      <c r="V276" t="s">
        <v>43</v>
      </c>
      <c r="W276" t="s">
        <v>48</v>
      </c>
      <c r="X276" t="s">
        <v>257</v>
      </c>
      <c r="Y276" t="s">
        <v>280</v>
      </c>
      <c r="AC276" s="11" t="str">
        <f>IF(OR(INDEX(U276='ICD-codes-stroke'!$A$1:$A$20,)),"1",IF(OR(INDEX(U276='ICD-codes-stroke'!$A$22:$A$35,)),"2",IF(OR(INDEX(U276='ICD-codes-stroke'!$A$37:$A$64,)),"3","")))</f>
        <v>3</v>
      </c>
      <c r="AD276" s="1" t="str">
        <f>IF(COUNTIF(U276:AB276,"*"&amp;'ICD codes-diseases'!$A$15&amp;"*"),"YES",IF(COUNTIF(U276:AB276,"*"&amp;'ICD codes-diseases'!$A$16&amp;"*"),"YES",IF(COUNTIF(U276:AB276,"*"&amp;'ICD codes-diseases'!$A$17&amp;"*"),"YES",IF(COUNTIF(U276:AB276,"*"&amp;'ICD codes-diseases'!$A$18&amp;"*"),"YES",IF(COUNTIF(U276:AB276,"*"&amp;'ICD codes-diseases'!$A$19&amp;"*"),"YES",IF(COUNTIF(U276:AB276,"*"&amp;'ICD codes-diseases'!$A$20&amp;"*"),"YES",IF(COUNTIF(U276:AB276,"*"&amp;'ICD codes-diseases'!$A$21&amp;"*"),"YES",IF(COUNTIF(U276:AB276,"*"&amp;'ICD codes-diseases'!$A$22&amp;"*"),"YES",IF(COUNTIF(U276:AB276,"*"&amp;'ICD codes-diseases'!$A$23&amp;"*"),"YES",IF(COUNTIF(U276:AB276,"*"&amp;'ICD codes-diseases'!$A$24&amp;"*"),"YES",IF(COUNTIF(U276:AB276,"*"&amp;'ICD codes-diseases'!$A$25&amp;"*"),"YES",IF(COUNTIF(U276:AB276,"*"&amp;'ICD codes-diseases'!$A$26&amp;"*"),"YES",IF(COUNTIF(U276:AB276,"*"&amp;'ICD codes-diseases'!$A$27&amp;"*"),"YES",IF(COUNTIF(U276:AB276,"*"&amp;'ICD codes-diseases'!$A$28&amp;"*"),"YES",IF(COUNTIF(U276:AB276,"*"&amp;'ICD codes-diseases'!$A$29&amp;"*"),"YES",IF(COUNTIF(U276:AB276,"*"&amp;'ICD codes-diseases'!$A$30&amp;"*"),"YES","NO"))))))))))))))))</f>
        <v>YES</v>
      </c>
      <c r="AE276" s="1" t="str">
        <f>IF(COUNTIF(U276:AB276,"*"&amp;'ICD codes-diseases'!$A$92&amp;"*"),"YES","NO")</f>
        <v>YES</v>
      </c>
      <c r="AF276" s="10" t="str">
        <f>IF(COUNTIF(U276:AB276,"*"&amp;'ICD codes-diseases'!$A$34&amp;"*"),"YES",IF(COUNTIF(U276:AB276,"*"&amp;'ICD codes-diseases'!$A$35&amp;"*"),"YES",IF(COUNTIF(U276:AB276,"*"&amp;'ICD codes-diseases'!$A$36&amp;"*"),"YES",IF(COUNTIF(U276:AB276,"*"&amp;'ICD codes-diseases'!$A$37&amp;"*"),"YES",IF(COUNTIF(U276:AB276,"*"&amp;'ICD codes-diseases'!$A$38&amp;"*"),"YES",IF(COUNTIF(U276:AB276,"*"&amp;'ICD codes-diseases'!$A$39&amp;"*"),"YES","NO"))))))</f>
        <v>NO</v>
      </c>
      <c r="AG276" s="1" t="str">
        <f>IF(COUNTIF(U276:AB276,'ICD codes-diseases'!$A$113),"YES","NO")</f>
        <v>NO</v>
      </c>
      <c r="AH276" s="1" t="str">
        <f>IF(COUNTIF(U276:AB276,"*"&amp;'ICD codes-diseases'!$A$96&amp;"*"),"YES",IF(COUNTIF(U276:AB276,"*"&amp;'ICD codes-diseases'!$A$97&amp;"*"),"YES",IF(COUNTIF(U276:AB276,"*"&amp;'ICD codes-diseases'!$A$98&amp;"*"),"YES",IF(COUNTIF(U276:AB276,"*"&amp;'ICD codes-diseases'!$A$99&amp;"*"),"YES",IF(COUNTIF(U276:AB276,"*"&amp;'ICD codes-diseases'!$A$100&amp;"*"),"YES",IF(COUNTIF(U276:AB276,"*"&amp;'ICD codes-diseases'!$A$101&amp;"*"),"YES",IF(COUNTIF(U276:AB276,"*"&amp;'ICD codes-diseases'!$A$102&amp;"*"),"YES",IF(COUNTIF(U276:AB276,"*"&amp;'ICD codes-diseases'!$A$103&amp;"*"),"YES","NO"))))))))</f>
        <v>NO</v>
      </c>
      <c r="AI276" s="1" t="str">
        <f>IF(COUNTIF(U276:AB276,"*"&amp;'ICD codes-diseases'!$A$116&amp;"*"),"YES",IF(COUNTIF(U276:AB276,"*"&amp;'ICD codes-diseases'!$A$117&amp;"*"),"YES","NO"))</f>
        <v>NO</v>
      </c>
      <c r="AJ276" s="1" t="str">
        <f>IF(COUNTIF(U276:AB276,"*"&amp;'ICD codes-diseases'!$A$206&amp;"*"),"YES","NO")</f>
        <v>NO</v>
      </c>
      <c r="AK276" s="1" t="str">
        <f>IF(COUNTIF(U276:AB276,"*"&amp;'ICD codes-diseases'!$A$217&amp;"*"),"YES","NO")</f>
        <v>NO</v>
      </c>
      <c r="AL276" s="1" t="str">
        <f>IF(COUNTIF(U276:AB276,"*"&amp;'ICD codes-diseases'!$A$216&amp;"*"),"YES","NO")</f>
        <v>NO</v>
      </c>
      <c r="AM276" s="1" t="str">
        <f>IF(COUNTIF(U276:AB276,"*"&amp;'ICD codes-diseases'!$A$73&amp;"*"),"YES",IF(COUNTIF(U276:AB276,"*"&amp;'ICD codes-diseases'!$A$74&amp;"*"),"YES",IF(COUNTIF(U276:AB276,"*"&amp;'ICD codes-diseases'!$A$75&amp;"*"),"YES","NO")))</f>
        <v>YES</v>
      </c>
      <c r="AN276" s="1" t="str">
        <f>IF(COUNTIF(U276:AB276,"*"&amp;'ICD codes-diseases'!$A$76&amp;"*"),"YES",IF(COUNTIF(U276:AB276,"*"&amp;'ICD codes-diseases'!$A$77&amp;"*"),"YES",IF(COUNTIF(U276:AB276,"*"&amp;'ICD codes-diseases'!$A$78&amp;"*"),"YES","NO")))</f>
        <v>NO</v>
      </c>
      <c r="AO276" s="1" t="str">
        <f>IF(COUNTIF(U276:AB276,"*"&amp;'ICD codes-diseases'!$A$209&amp;"*"),"YES",IF(COUNTIF(U276:AB276,"*"&amp;'ICD codes-diseases'!$A$212&amp;"*"),"YES","NO"))</f>
        <v>NO</v>
      </c>
      <c r="AP276" s="1" t="str">
        <f>IF(COUNTIF(U276:AB276,"*"&amp;'ICD codes-diseases'!$A$47&amp;"*"),"YES",IF(COUNTIF(U276:AB276,"*"&amp;'ICD codes-diseases'!$A$48&amp;"*"),"YES",IF(COUNTIF(U276:AB276,"*"&amp;'ICD codes-diseases'!$A$49&amp;"*"),"YES",IF(COUNTIF(U276:AB276,"*"&amp;'ICD codes-diseases'!$A$50&amp;"*"),"YES",IF(COUNTIF(U276:AB276,"*"&amp;'ICD codes-diseases'!$A$52&amp;"*"),"YES",IF(COUNTIF(U276:AB276,"*"&amp;'ICD codes-diseases'!$A$53&amp;"*"),"YES",IF(COUNTIF(U276:AB276,"*"&amp;'ICD codes-diseases'!$A$54&amp;"*"),"YES",IF(COUNTIF(U276:AB276,"*"&amp;'ICD codes-diseases'!$A$55&amp;"*"),"YES",IF(COUNTIF(U276:AB276,"*"&amp;'ICD codes-diseases'!$A$56&amp;"*"),"YES",IF(COUNTIF(U276:AB276,"*"&amp;'ICD codes-diseases'!$A$57&amp;"*"),"YES",IF(COUNTIF(U276:AB276,"*"&amp;'ICD codes-diseases'!$A$58&amp;"*"),"YES",IF(COUNTIF(U276:AB276,"*"&amp;'ICD codes-diseases'!$A$60&amp;"*"),"YES",IF(COUNTIF(U276:AB276,"*"&amp;'ICD codes-diseases'!$A$61&amp;"*"),"YES","NO")))))))))))))</f>
        <v>NO</v>
      </c>
      <c r="AQ276" s="10" t="b">
        <f t="shared" si="49"/>
        <v>1</v>
      </c>
      <c r="AR276">
        <v>0</v>
      </c>
      <c r="AS276">
        <v>5</v>
      </c>
      <c r="AT276">
        <v>5</v>
      </c>
      <c r="AU276">
        <v>5</v>
      </c>
      <c r="AV276" t="b">
        <f t="shared" si="50"/>
        <v>1</v>
      </c>
      <c r="AW276">
        <v>1</v>
      </c>
      <c r="AX276">
        <v>106</v>
      </c>
      <c r="AY276">
        <v>85</v>
      </c>
      <c r="AZ276">
        <v>0</v>
      </c>
      <c r="BA276">
        <v>3</v>
      </c>
      <c r="BB276">
        <v>5</v>
      </c>
      <c r="BC276">
        <v>0</v>
      </c>
      <c r="BD276">
        <v>2</v>
      </c>
      <c r="BE276">
        <f t="shared" si="57"/>
        <v>2</v>
      </c>
      <c r="BF276" t="s">
        <v>37</v>
      </c>
      <c r="BG276" t="s">
        <v>38</v>
      </c>
      <c r="BH276">
        <f t="shared" si="58"/>
        <v>0</v>
      </c>
      <c r="BI276" t="s">
        <v>37</v>
      </c>
      <c r="BJ276" t="s">
        <v>37</v>
      </c>
      <c r="BK276" t="s">
        <v>37</v>
      </c>
      <c r="BL276" t="b">
        <v>0</v>
      </c>
      <c r="BM276" s="16">
        <v>0</v>
      </c>
      <c r="BN276" s="16">
        <v>0</v>
      </c>
      <c r="BO276" s="16">
        <v>0</v>
      </c>
      <c r="BP276" s="16">
        <v>4</v>
      </c>
      <c r="BQ276" s="16">
        <v>1</v>
      </c>
      <c r="BR276" s="16">
        <v>0</v>
      </c>
      <c r="BS276" s="16">
        <v>1</v>
      </c>
      <c r="BT276" s="16">
        <v>5</v>
      </c>
      <c r="BU276" s="16">
        <v>0</v>
      </c>
      <c r="BV276" s="16">
        <v>0</v>
      </c>
      <c r="BW276" s="16">
        <v>0</v>
      </c>
      <c r="BX276" s="16">
        <v>0</v>
      </c>
      <c r="BY276" s="16">
        <v>0</v>
      </c>
      <c r="BZ276" s="16">
        <v>0</v>
      </c>
      <c r="CA276" s="16">
        <v>1</v>
      </c>
      <c r="CB276" s="16">
        <v>5</v>
      </c>
      <c r="CC276" s="18">
        <v>0</v>
      </c>
      <c r="CD276" s="18">
        <v>0</v>
      </c>
      <c r="CE276" s="18">
        <v>0</v>
      </c>
      <c r="CF276" s="18">
        <v>0</v>
      </c>
      <c r="CG276" s="18">
        <v>0</v>
      </c>
      <c r="CH276" s="18">
        <v>1</v>
      </c>
      <c r="CI276" s="18">
        <v>1</v>
      </c>
      <c r="CJ276" s="18">
        <v>1</v>
      </c>
      <c r="CK276" s="18">
        <v>0</v>
      </c>
      <c r="CL276" s="18">
        <v>0</v>
      </c>
      <c r="CM276" s="18">
        <v>0</v>
      </c>
      <c r="CN276" s="18">
        <v>0</v>
      </c>
      <c r="CO276" s="18">
        <v>0</v>
      </c>
      <c r="CP276" s="18">
        <v>1</v>
      </c>
      <c r="CQ276" s="18">
        <v>1</v>
      </c>
      <c r="CR276" s="18">
        <v>5</v>
      </c>
      <c r="CS276">
        <f t="shared" si="51"/>
        <v>8</v>
      </c>
      <c r="CT276">
        <f t="shared" si="52"/>
        <v>4</v>
      </c>
      <c r="CU276">
        <f t="shared" si="53"/>
        <v>0</v>
      </c>
      <c r="CV276">
        <f t="shared" si="54"/>
        <v>12</v>
      </c>
      <c r="CW276">
        <v>0</v>
      </c>
      <c r="CX276">
        <v>0</v>
      </c>
      <c r="CY276">
        <v>4</v>
      </c>
      <c r="CZ276" t="b">
        <v>1</v>
      </c>
    </row>
    <row r="277" spans="1:104" x14ac:dyDescent="0.35">
      <c r="A277" s="10">
        <v>276</v>
      </c>
      <c r="B277" t="s">
        <v>436</v>
      </c>
      <c r="C277" s="1">
        <v>18828</v>
      </c>
      <c r="D277" s="9">
        <f t="shared" si="59"/>
        <v>69</v>
      </c>
      <c r="E277" s="9">
        <f t="shared" si="55"/>
        <v>3</v>
      </c>
      <c r="F277" s="1">
        <v>44083</v>
      </c>
      <c r="G277" s="3">
        <v>44109</v>
      </c>
      <c r="H277" s="12">
        <f t="shared" si="56"/>
        <v>0.86666666666666659</v>
      </c>
      <c r="I277">
        <v>5</v>
      </c>
      <c r="J277">
        <v>1</v>
      </c>
      <c r="K277">
        <f t="shared" si="48"/>
        <v>6</v>
      </c>
      <c r="L277" t="b">
        <v>0</v>
      </c>
      <c r="M277" t="b">
        <v>0</v>
      </c>
      <c r="N277" t="b">
        <v>0</v>
      </c>
      <c r="O277" t="b">
        <v>0</v>
      </c>
      <c r="P277" t="b">
        <v>0</v>
      </c>
      <c r="Q277" t="b">
        <v>0</v>
      </c>
      <c r="R277" t="b">
        <v>0</v>
      </c>
      <c r="S277" t="b">
        <v>1</v>
      </c>
      <c r="T277" t="b">
        <v>0</v>
      </c>
      <c r="U277" t="s">
        <v>137</v>
      </c>
      <c r="V277" t="s">
        <v>74</v>
      </c>
      <c r="W277" t="s">
        <v>46</v>
      </c>
      <c r="X277" t="s">
        <v>48</v>
      </c>
      <c r="Y277" t="s">
        <v>258</v>
      </c>
      <c r="AC277" s="11" t="str">
        <f>IF(OR(INDEX(U277='ICD-codes-stroke'!$A$1:$A$20,)),"1",IF(OR(INDEX(U277='ICD-codes-stroke'!$A$22:$A$35,)),"2",IF(OR(INDEX(U277='ICD-codes-stroke'!$A$37:$A$64,)),"3","")))</f>
        <v>3</v>
      </c>
      <c r="AD277" s="1" t="str">
        <f>IF(COUNTIF(U277:AB277,"*"&amp;'ICD codes-diseases'!$A$15&amp;"*"),"YES",IF(COUNTIF(U277:AB277,"*"&amp;'ICD codes-diseases'!$A$16&amp;"*"),"YES",IF(COUNTIF(U277:AB277,"*"&amp;'ICD codes-diseases'!$A$17&amp;"*"),"YES",IF(COUNTIF(U277:AB277,"*"&amp;'ICD codes-diseases'!$A$18&amp;"*"),"YES",IF(COUNTIF(U277:AB277,"*"&amp;'ICD codes-diseases'!$A$19&amp;"*"),"YES",IF(COUNTIF(U277:AB277,"*"&amp;'ICD codes-diseases'!$A$20&amp;"*"),"YES",IF(COUNTIF(U277:AB277,"*"&amp;'ICD codes-diseases'!$A$21&amp;"*"),"YES",IF(COUNTIF(U277:AB277,"*"&amp;'ICD codes-diseases'!$A$22&amp;"*"),"YES",IF(COUNTIF(U277:AB277,"*"&amp;'ICD codes-diseases'!$A$23&amp;"*"),"YES",IF(COUNTIF(U277:AB277,"*"&amp;'ICD codes-diseases'!$A$24&amp;"*"),"YES",IF(COUNTIF(U277:AB277,"*"&amp;'ICD codes-diseases'!$A$25&amp;"*"),"YES",IF(COUNTIF(U277:AB277,"*"&amp;'ICD codes-diseases'!$A$26&amp;"*"),"YES",IF(COUNTIF(U277:AB277,"*"&amp;'ICD codes-diseases'!$A$27&amp;"*"),"YES",IF(COUNTIF(U277:AB277,"*"&amp;'ICD codes-diseases'!$A$28&amp;"*"),"YES",IF(COUNTIF(U277:AB277,"*"&amp;'ICD codes-diseases'!$A$29&amp;"*"),"YES",IF(COUNTIF(U277:AB277,"*"&amp;'ICD codes-diseases'!$A$30&amp;"*"),"YES","NO"))))))))))))))))</f>
        <v>NO</v>
      </c>
      <c r="AE277" s="1" t="str">
        <f>IF(COUNTIF(U277:AB277,"*"&amp;'ICD codes-diseases'!$A$92&amp;"*"),"YES","NO")</f>
        <v>YES</v>
      </c>
      <c r="AF277" s="10" t="str">
        <f>IF(COUNTIF(U277:AB277,"*"&amp;'ICD codes-diseases'!$A$34&amp;"*"),"YES",IF(COUNTIF(U277:AB277,"*"&amp;'ICD codes-diseases'!$A$35&amp;"*"),"YES",IF(COUNTIF(U277:AB277,"*"&amp;'ICD codes-diseases'!$A$36&amp;"*"),"YES",IF(COUNTIF(U277:AB277,"*"&amp;'ICD codes-diseases'!$A$37&amp;"*"),"YES",IF(COUNTIF(U277:AB277,"*"&amp;'ICD codes-diseases'!$A$38&amp;"*"),"YES",IF(COUNTIF(U277:AB277,"*"&amp;'ICD codes-diseases'!$A$39&amp;"*"),"YES","NO"))))))</f>
        <v>NO</v>
      </c>
      <c r="AG277" s="1" t="str">
        <f>IF(COUNTIF(U277:AB277,'ICD codes-diseases'!$A$113),"YES","NO")</f>
        <v>NO</v>
      </c>
      <c r="AH277" s="1" t="str">
        <f>IF(COUNTIF(U277:AB277,"*"&amp;'ICD codes-diseases'!$A$96&amp;"*"),"YES",IF(COUNTIF(U277:AB277,"*"&amp;'ICD codes-diseases'!$A$97&amp;"*"),"YES",IF(COUNTIF(U277:AB277,"*"&amp;'ICD codes-diseases'!$A$98&amp;"*"),"YES",IF(COUNTIF(U277:AB277,"*"&amp;'ICD codes-diseases'!$A$99&amp;"*"),"YES",IF(COUNTIF(U277:AB277,"*"&amp;'ICD codes-diseases'!$A$100&amp;"*"),"YES",IF(COUNTIF(U277:AB277,"*"&amp;'ICD codes-diseases'!$A$101&amp;"*"),"YES",IF(COUNTIF(U277:AB277,"*"&amp;'ICD codes-diseases'!$A$102&amp;"*"),"YES",IF(COUNTIF(U277:AB277,"*"&amp;'ICD codes-diseases'!$A$103&amp;"*"),"YES","NO"))))))))</f>
        <v>NO</v>
      </c>
      <c r="AI277" s="1" t="str">
        <f>IF(COUNTIF(U277:AB277,"*"&amp;'ICD codes-diseases'!$A$116&amp;"*"),"YES",IF(COUNTIF(U277:AB277,"*"&amp;'ICD codes-diseases'!$A$117&amp;"*"),"YES","NO"))</f>
        <v>NO</v>
      </c>
      <c r="AJ277" s="1" t="str">
        <f>IF(COUNTIF(U277:AB277,"*"&amp;'ICD codes-diseases'!$A$206&amp;"*"),"YES","NO")</f>
        <v>NO</v>
      </c>
      <c r="AK277" s="1" t="str">
        <f>IF(COUNTIF(U277:AB277,"*"&amp;'ICD codes-diseases'!$A$217&amp;"*"),"YES","NO")</f>
        <v>NO</v>
      </c>
      <c r="AL277" s="1" t="str">
        <f>IF(COUNTIF(U277:AB277,"*"&amp;'ICD codes-diseases'!$A$216&amp;"*"),"YES","NO")</f>
        <v>NO</v>
      </c>
      <c r="AM277" s="1" t="str">
        <f>IF(COUNTIF(U277:AB277,"*"&amp;'ICD codes-diseases'!$A$73&amp;"*"),"YES",IF(COUNTIF(U277:AB277,"*"&amp;'ICD codes-diseases'!$A$74&amp;"*"),"YES",IF(COUNTIF(U277:AB277,"*"&amp;'ICD codes-diseases'!$A$75&amp;"*"),"YES","NO")))</f>
        <v>YES</v>
      </c>
      <c r="AN277" s="1" t="str">
        <f>IF(COUNTIF(U277:AB277,"*"&amp;'ICD codes-diseases'!$A$76&amp;"*"),"YES",IF(COUNTIF(U277:AB277,"*"&amp;'ICD codes-diseases'!$A$77&amp;"*"),"YES",IF(COUNTIF(U277:AB277,"*"&amp;'ICD codes-diseases'!$A$78&amp;"*"),"YES","NO")))</f>
        <v>NO</v>
      </c>
      <c r="AO277" s="1" t="str">
        <f>IF(COUNTIF(U277:AB277,"*"&amp;'ICD codes-diseases'!$A$209&amp;"*"),"YES",IF(COUNTIF(U277:AB277,"*"&amp;'ICD codes-diseases'!$A$212&amp;"*"),"YES","NO"))</f>
        <v>NO</v>
      </c>
      <c r="AP277" s="1" t="str">
        <f>IF(COUNTIF(U277:AB277,"*"&amp;'ICD codes-diseases'!$A$47&amp;"*"),"YES",IF(COUNTIF(U277:AB277,"*"&amp;'ICD codes-diseases'!$A$48&amp;"*"),"YES",IF(COUNTIF(U277:AB277,"*"&amp;'ICD codes-diseases'!$A$49&amp;"*"),"YES",IF(COUNTIF(U277:AB277,"*"&amp;'ICD codes-diseases'!$A$50&amp;"*"),"YES",IF(COUNTIF(U277:AB277,"*"&amp;'ICD codes-diseases'!$A$52&amp;"*"),"YES",IF(COUNTIF(U277:AB277,"*"&amp;'ICD codes-diseases'!$A$53&amp;"*"),"YES",IF(COUNTIF(U277:AB277,"*"&amp;'ICD codes-diseases'!$A$54&amp;"*"),"YES",IF(COUNTIF(U277:AB277,"*"&amp;'ICD codes-diseases'!$A$55&amp;"*"),"YES",IF(COUNTIF(U277:AB277,"*"&amp;'ICD codes-diseases'!$A$56&amp;"*"),"YES",IF(COUNTIF(U277:AB277,"*"&amp;'ICD codes-diseases'!$A$57&amp;"*"),"YES",IF(COUNTIF(U277:AB277,"*"&amp;'ICD codes-diseases'!$A$58&amp;"*"),"YES",IF(COUNTIF(U277:AB277,"*"&amp;'ICD codes-diseases'!$A$60&amp;"*"),"YES",IF(COUNTIF(U277:AB277,"*"&amp;'ICD codes-diseases'!$A$61&amp;"*"),"YES","NO")))))))))))))</f>
        <v>NO</v>
      </c>
      <c r="AQ277" s="10" t="b">
        <f t="shared" si="49"/>
        <v>0</v>
      </c>
      <c r="AR277">
        <v>5</v>
      </c>
      <c r="AS277">
        <v>5</v>
      </c>
      <c r="AT277">
        <v>5</v>
      </c>
      <c r="AU277">
        <v>5</v>
      </c>
      <c r="AV277" t="b">
        <f t="shared" si="50"/>
        <v>1</v>
      </c>
      <c r="AW277">
        <v>1</v>
      </c>
      <c r="AX277">
        <v>50</v>
      </c>
      <c r="AY277">
        <v>5</v>
      </c>
      <c r="AZ277">
        <v>0</v>
      </c>
      <c r="BA277">
        <v>1</v>
      </c>
      <c r="BB277">
        <v>3</v>
      </c>
      <c r="BC277">
        <v>0</v>
      </c>
      <c r="BD277">
        <v>1</v>
      </c>
      <c r="BE277">
        <f t="shared" si="57"/>
        <v>2</v>
      </c>
      <c r="BF277" t="s">
        <v>37</v>
      </c>
      <c r="BG277" t="s">
        <v>38</v>
      </c>
      <c r="BH277">
        <f t="shared" si="58"/>
        <v>0</v>
      </c>
      <c r="BI277" t="s">
        <v>37</v>
      </c>
      <c r="BJ277" t="s">
        <v>37</v>
      </c>
      <c r="BK277" t="s">
        <v>37</v>
      </c>
      <c r="BL277" t="b">
        <v>0</v>
      </c>
      <c r="BM277" s="16">
        <v>7</v>
      </c>
      <c r="BN277" s="16">
        <v>4</v>
      </c>
      <c r="BO277" s="16">
        <v>7</v>
      </c>
      <c r="BP277" s="16">
        <v>4</v>
      </c>
      <c r="BQ277" s="16">
        <v>7</v>
      </c>
      <c r="BR277" s="16">
        <v>4</v>
      </c>
      <c r="BS277" s="16">
        <v>7</v>
      </c>
      <c r="BT277" s="16">
        <v>5</v>
      </c>
      <c r="BU277" s="16">
        <v>7</v>
      </c>
      <c r="BV277" s="16">
        <v>7</v>
      </c>
      <c r="BW277" s="16">
        <v>7</v>
      </c>
      <c r="BX277" s="16">
        <v>5</v>
      </c>
      <c r="BY277" s="16">
        <v>4</v>
      </c>
      <c r="BZ277" s="16">
        <v>7</v>
      </c>
      <c r="CA277" s="16">
        <v>0</v>
      </c>
      <c r="CB277" s="16">
        <v>5</v>
      </c>
      <c r="CC277" s="18">
        <v>0</v>
      </c>
      <c r="CD277" s="18">
        <v>0</v>
      </c>
      <c r="CE277" s="18">
        <v>0</v>
      </c>
      <c r="CF277" s="18">
        <v>7</v>
      </c>
      <c r="CG277" s="18">
        <v>4</v>
      </c>
      <c r="CH277" s="18">
        <v>4</v>
      </c>
      <c r="CI277" s="18">
        <v>7</v>
      </c>
      <c r="CJ277" s="18">
        <v>5</v>
      </c>
      <c r="CK277" s="18">
        <v>0</v>
      </c>
      <c r="CL277" s="18">
        <v>0</v>
      </c>
      <c r="CM277" s="18">
        <v>0</v>
      </c>
      <c r="CN277" s="18">
        <v>7</v>
      </c>
      <c r="CO277" s="18">
        <v>4</v>
      </c>
      <c r="CP277" s="18">
        <v>7</v>
      </c>
      <c r="CQ277" s="18">
        <v>4</v>
      </c>
      <c r="CR277" s="18">
        <v>7</v>
      </c>
      <c r="CS277">
        <f t="shared" si="51"/>
        <v>0</v>
      </c>
      <c r="CT277">
        <f t="shared" si="52"/>
        <v>12</v>
      </c>
      <c r="CU277">
        <f t="shared" si="53"/>
        <v>0</v>
      </c>
      <c r="CV277">
        <f t="shared" si="54"/>
        <v>12</v>
      </c>
      <c r="CW277">
        <v>0</v>
      </c>
      <c r="CX277">
        <v>0</v>
      </c>
      <c r="CY277">
        <v>2</v>
      </c>
      <c r="CZ277" t="b">
        <v>1</v>
      </c>
    </row>
    <row r="278" spans="1:104" x14ac:dyDescent="0.35">
      <c r="A278" s="10">
        <v>277</v>
      </c>
      <c r="B278" t="s">
        <v>435</v>
      </c>
      <c r="C278" s="1">
        <v>21148</v>
      </c>
      <c r="D278" s="9">
        <f t="shared" si="59"/>
        <v>62</v>
      </c>
      <c r="E278" s="9">
        <f t="shared" si="55"/>
        <v>2</v>
      </c>
      <c r="F278" s="1">
        <v>44069</v>
      </c>
      <c r="G278" s="3">
        <v>44137</v>
      </c>
      <c r="H278" s="12">
        <f t="shared" si="56"/>
        <v>2.1999999999999997</v>
      </c>
      <c r="I278">
        <v>4</v>
      </c>
      <c r="J278">
        <v>0</v>
      </c>
      <c r="K278">
        <f t="shared" si="48"/>
        <v>6</v>
      </c>
      <c r="L278" t="b">
        <v>0</v>
      </c>
      <c r="M278" t="b">
        <v>0</v>
      </c>
      <c r="N278" t="b">
        <v>0</v>
      </c>
      <c r="O278" t="b">
        <v>0</v>
      </c>
      <c r="P278" t="b">
        <v>0</v>
      </c>
      <c r="Q278" t="b">
        <v>0</v>
      </c>
      <c r="R278" t="b">
        <v>0</v>
      </c>
      <c r="S278" t="b">
        <v>1</v>
      </c>
      <c r="T278" t="b">
        <v>0</v>
      </c>
      <c r="U278" t="s">
        <v>62</v>
      </c>
      <c r="V278" t="s">
        <v>74</v>
      </c>
      <c r="W278" t="s">
        <v>48</v>
      </c>
      <c r="X278" t="s">
        <v>98</v>
      </c>
      <c r="Y278" t="s">
        <v>259</v>
      </c>
      <c r="AC278" s="11" t="str">
        <f>IF(OR(INDEX(U278='ICD-codes-stroke'!$A$1:$A$20,)),"1",IF(OR(INDEX(U278='ICD-codes-stroke'!$A$22:$A$35,)),"2",IF(OR(INDEX(U278='ICD-codes-stroke'!$A$37:$A$64,)),"3","")))</f>
        <v>2</v>
      </c>
      <c r="AD278" s="1" t="str">
        <f>IF(COUNTIF(U278:AB278,"*"&amp;'ICD codes-diseases'!$A$15&amp;"*"),"YES",IF(COUNTIF(U278:AB278,"*"&amp;'ICD codes-diseases'!$A$16&amp;"*"),"YES",IF(COUNTIF(U278:AB278,"*"&amp;'ICD codes-diseases'!$A$17&amp;"*"),"YES",IF(COUNTIF(U278:AB278,"*"&amp;'ICD codes-diseases'!$A$18&amp;"*"),"YES",IF(COUNTIF(U278:AB278,"*"&amp;'ICD codes-diseases'!$A$19&amp;"*"),"YES",IF(COUNTIF(U278:AB278,"*"&amp;'ICD codes-diseases'!$A$20&amp;"*"),"YES",IF(COUNTIF(U278:AB278,"*"&amp;'ICD codes-diseases'!$A$21&amp;"*"),"YES",IF(COUNTIF(U278:AB278,"*"&amp;'ICD codes-diseases'!$A$22&amp;"*"),"YES",IF(COUNTIF(U278:AB278,"*"&amp;'ICD codes-diseases'!$A$23&amp;"*"),"YES",IF(COUNTIF(U278:AB278,"*"&amp;'ICD codes-diseases'!$A$24&amp;"*"),"YES",IF(COUNTIF(U278:AB278,"*"&amp;'ICD codes-diseases'!$A$25&amp;"*"),"YES",IF(COUNTIF(U278:AB278,"*"&amp;'ICD codes-diseases'!$A$26&amp;"*"),"YES",IF(COUNTIF(U278:AB278,"*"&amp;'ICD codes-diseases'!$A$27&amp;"*"),"YES",IF(COUNTIF(U278:AB278,"*"&amp;'ICD codes-diseases'!$A$28&amp;"*"),"YES",IF(COUNTIF(U278:AB278,"*"&amp;'ICD codes-diseases'!$A$29&amp;"*"),"YES",IF(COUNTIF(U278:AB278,"*"&amp;'ICD codes-diseases'!$A$30&amp;"*"),"YES","NO"))))))))))))))))</f>
        <v>NO</v>
      </c>
      <c r="AE278" s="1" t="str">
        <f>IF(COUNTIF(U278:AB278,"*"&amp;'ICD codes-diseases'!$A$92&amp;"*"),"YES","NO")</f>
        <v>YES</v>
      </c>
      <c r="AF278" s="10" t="str">
        <f>IF(COUNTIF(U278:AB278,"*"&amp;'ICD codes-diseases'!$A$34&amp;"*"),"YES",IF(COUNTIF(U278:AB278,"*"&amp;'ICD codes-diseases'!$A$35&amp;"*"),"YES",IF(COUNTIF(U278:AB278,"*"&amp;'ICD codes-diseases'!$A$36&amp;"*"),"YES",IF(COUNTIF(U278:AB278,"*"&amp;'ICD codes-diseases'!$A$37&amp;"*"),"YES",IF(COUNTIF(U278:AB278,"*"&amp;'ICD codes-diseases'!$A$38&amp;"*"),"YES",IF(COUNTIF(U278:AB278,"*"&amp;'ICD codes-diseases'!$A$39&amp;"*"),"YES","NO"))))))</f>
        <v>NO</v>
      </c>
      <c r="AG278" s="1" t="str">
        <f>IF(COUNTIF(U278:AB278,'ICD codes-diseases'!$A$113),"YES","NO")</f>
        <v>NO</v>
      </c>
      <c r="AH278" s="1" t="str">
        <f>IF(COUNTIF(U278:AB278,"*"&amp;'ICD codes-diseases'!$A$96&amp;"*"),"YES",IF(COUNTIF(U278:AB278,"*"&amp;'ICD codes-diseases'!$A$97&amp;"*"),"YES",IF(COUNTIF(U278:AB278,"*"&amp;'ICD codes-diseases'!$A$98&amp;"*"),"YES",IF(COUNTIF(U278:AB278,"*"&amp;'ICD codes-diseases'!$A$99&amp;"*"),"YES",IF(COUNTIF(U278:AB278,"*"&amp;'ICD codes-diseases'!$A$100&amp;"*"),"YES",IF(COUNTIF(U278:AB278,"*"&amp;'ICD codes-diseases'!$A$101&amp;"*"),"YES",IF(COUNTIF(U278:AB278,"*"&amp;'ICD codes-diseases'!$A$102&amp;"*"),"YES",IF(COUNTIF(U278:AB278,"*"&amp;'ICD codes-diseases'!$A$103&amp;"*"),"YES","NO"))))))))</f>
        <v>NO</v>
      </c>
      <c r="AI278" s="1" t="str">
        <f>IF(COUNTIF(U278:AB278,"*"&amp;'ICD codes-diseases'!$A$116&amp;"*"),"YES",IF(COUNTIF(U278:AB278,"*"&amp;'ICD codes-diseases'!$A$117&amp;"*"),"YES","NO"))</f>
        <v>NO</v>
      </c>
      <c r="AJ278" s="1" t="str">
        <f>IF(COUNTIF(U278:AB278,"*"&amp;'ICD codes-diseases'!$A$206&amp;"*"),"YES","NO")</f>
        <v>NO</v>
      </c>
      <c r="AK278" s="1" t="str">
        <f>IF(COUNTIF(U278:AB278,"*"&amp;'ICD codes-diseases'!$A$217&amp;"*"),"YES","NO")</f>
        <v>NO</v>
      </c>
      <c r="AL278" s="1" t="str">
        <f>IF(COUNTIF(U278:AB278,"*"&amp;'ICD codes-diseases'!$A$216&amp;"*"),"YES","NO")</f>
        <v>NO</v>
      </c>
      <c r="AM278" s="1" t="str">
        <f>IF(COUNTIF(U278:AB278,"*"&amp;'ICD codes-diseases'!$A$73&amp;"*"),"YES",IF(COUNTIF(U278:AB278,"*"&amp;'ICD codes-diseases'!$A$74&amp;"*"),"YES",IF(COUNTIF(U278:AB278,"*"&amp;'ICD codes-diseases'!$A$75&amp;"*"),"YES","NO")))</f>
        <v>YES</v>
      </c>
      <c r="AN278" s="1" t="str">
        <f>IF(COUNTIF(U278:AB278,"*"&amp;'ICD codes-diseases'!$A$76&amp;"*"),"YES",IF(COUNTIF(U278:AB278,"*"&amp;'ICD codes-diseases'!$A$77&amp;"*"),"YES",IF(COUNTIF(U278:AB278,"*"&amp;'ICD codes-diseases'!$A$78&amp;"*"),"YES","NO")))</f>
        <v>NO</v>
      </c>
      <c r="AO278" s="1" t="str">
        <f>IF(COUNTIF(U278:AB278,"*"&amp;'ICD codes-diseases'!$A$209&amp;"*"),"YES",IF(COUNTIF(U278:AB278,"*"&amp;'ICD codes-diseases'!$A$212&amp;"*"),"YES","NO"))</f>
        <v>NO</v>
      </c>
      <c r="AP278" s="1" t="str">
        <f>IF(COUNTIF(U278:AB278,"*"&amp;'ICD codes-diseases'!$A$47&amp;"*"),"YES",IF(COUNTIF(U278:AB278,"*"&amp;'ICD codes-diseases'!$A$48&amp;"*"),"YES",IF(COUNTIF(U278:AB278,"*"&amp;'ICD codes-diseases'!$A$49&amp;"*"),"YES",IF(COUNTIF(U278:AB278,"*"&amp;'ICD codes-diseases'!$A$50&amp;"*"),"YES",IF(COUNTIF(U278:AB278,"*"&amp;'ICD codes-diseases'!$A$52&amp;"*"),"YES",IF(COUNTIF(U278:AB278,"*"&amp;'ICD codes-diseases'!$A$53&amp;"*"),"YES",IF(COUNTIF(U278:AB278,"*"&amp;'ICD codes-diseases'!$A$54&amp;"*"),"YES",IF(COUNTIF(U278:AB278,"*"&amp;'ICD codes-diseases'!$A$55&amp;"*"),"YES",IF(COUNTIF(U278:AB278,"*"&amp;'ICD codes-diseases'!$A$56&amp;"*"),"YES",IF(COUNTIF(U278:AB278,"*"&amp;'ICD codes-diseases'!$A$57&amp;"*"),"YES",IF(COUNTIF(U278:AB278,"*"&amp;'ICD codes-diseases'!$A$58&amp;"*"),"YES",IF(COUNTIF(U278:AB278,"*"&amp;'ICD codes-diseases'!$A$60&amp;"*"),"YES",IF(COUNTIF(U278:AB278,"*"&amp;'ICD codes-diseases'!$A$61&amp;"*"),"YES","NO")))))))))))))</f>
        <v>NO</v>
      </c>
      <c r="AQ278" s="10" t="b">
        <f t="shared" si="49"/>
        <v>0</v>
      </c>
      <c r="AR278">
        <v>5</v>
      </c>
      <c r="AS278">
        <v>5</v>
      </c>
      <c r="AT278">
        <v>5</v>
      </c>
      <c r="AU278">
        <v>5</v>
      </c>
      <c r="AV278" t="b">
        <f t="shared" si="50"/>
        <v>0</v>
      </c>
      <c r="AW278">
        <v>0</v>
      </c>
      <c r="AX278">
        <v>105</v>
      </c>
      <c r="AY278">
        <v>85</v>
      </c>
      <c r="AZ278">
        <v>0</v>
      </c>
      <c r="BA278">
        <v>3</v>
      </c>
      <c r="BB278">
        <v>3</v>
      </c>
      <c r="BC278">
        <v>0</v>
      </c>
      <c r="BD278">
        <v>1</v>
      </c>
      <c r="BE278">
        <f t="shared" si="57"/>
        <v>2</v>
      </c>
      <c r="BF278" t="s">
        <v>37</v>
      </c>
      <c r="BG278" t="s">
        <v>38</v>
      </c>
      <c r="BH278">
        <f t="shared" si="58"/>
        <v>2</v>
      </c>
      <c r="BI278" t="s">
        <v>37</v>
      </c>
      <c r="BJ278" t="s">
        <v>38</v>
      </c>
      <c r="BK278" t="s">
        <v>37</v>
      </c>
      <c r="BL278" t="b">
        <v>0</v>
      </c>
      <c r="BM278" s="16">
        <v>3</v>
      </c>
      <c r="BN278" s="16">
        <v>3</v>
      </c>
      <c r="BO278" s="16">
        <v>0</v>
      </c>
      <c r="BP278" s="16">
        <v>7</v>
      </c>
      <c r="BQ278" s="16">
        <v>4</v>
      </c>
      <c r="BR278" s="16">
        <v>4</v>
      </c>
      <c r="BS278" s="16">
        <v>7</v>
      </c>
      <c r="BT278" s="16">
        <v>5</v>
      </c>
      <c r="BU278" s="16">
        <v>0</v>
      </c>
      <c r="BV278" s="16">
        <v>0</v>
      </c>
      <c r="BW278" s="16">
        <v>7</v>
      </c>
      <c r="BX278" s="16">
        <v>4</v>
      </c>
      <c r="BY278" s="16">
        <v>4</v>
      </c>
      <c r="BZ278" s="16">
        <v>4</v>
      </c>
      <c r="CA278" s="16">
        <v>7</v>
      </c>
      <c r="CB278" s="16">
        <v>4</v>
      </c>
      <c r="CC278" s="18">
        <v>0</v>
      </c>
      <c r="CD278" s="18">
        <v>0</v>
      </c>
      <c r="CE278" s="18">
        <v>0</v>
      </c>
      <c r="CF278" s="18">
        <v>0</v>
      </c>
      <c r="CG278" s="18">
        <v>0</v>
      </c>
      <c r="CH278" s="18">
        <v>1</v>
      </c>
      <c r="CI278" s="18">
        <v>3</v>
      </c>
      <c r="CJ278" s="18">
        <v>6</v>
      </c>
      <c r="CK278" s="18">
        <v>0</v>
      </c>
      <c r="CL278" s="18">
        <v>0</v>
      </c>
      <c r="CM278" s="18">
        <v>1</v>
      </c>
      <c r="CN278" s="18">
        <v>0</v>
      </c>
      <c r="CO278" s="18">
        <v>0</v>
      </c>
      <c r="CP278" s="18">
        <v>4</v>
      </c>
      <c r="CQ278" s="18">
        <v>3</v>
      </c>
      <c r="CR278" s="18">
        <v>5</v>
      </c>
      <c r="CS278">
        <f t="shared" si="51"/>
        <v>2</v>
      </c>
      <c r="CT278">
        <f t="shared" si="52"/>
        <v>9</v>
      </c>
      <c r="CU278">
        <f t="shared" si="53"/>
        <v>4</v>
      </c>
      <c r="CV278">
        <f t="shared" si="54"/>
        <v>15</v>
      </c>
      <c r="CW278">
        <v>0</v>
      </c>
      <c r="CX278">
        <v>0</v>
      </c>
      <c r="CY278">
        <v>2</v>
      </c>
      <c r="CZ278" t="b">
        <v>1</v>
      </c>
    </row>
    <row r="279" spans="1:104" x14ac:dyDescent="0.35">
      <c r="A279" s="10">
        <v>278</v>
      </c>
      <c r="B279" t="s">
        <v>435</v>
      </c>
      <c r="C279" s="1">
        <v>35457</v>
      </c>
      <c r="D279" s="9">
        <f t="shared" si="59"/>
        <v>23</v>
      </c>
      <c r="E279" s="9">
        <f t="shared" si="55"/>
        <v>0</v>
      </c>
      <c r="F279" s="1">
        <v>43732</v>
      </c>
      <c r="G279" s="3">
        <v>44128</v>
      </c>
      <c r="H279" s="12">
        <f t="shared" si="56"/>
        <v>13</v>
      </c>
      <c r="I279">
        <v>4</v>
      </c>
      <c r="J279">
        <v>2</v>
      </c>
      <c r="K279">
        <f t="shared" si="48"/>
        <v>4</v>
      </c>
      <c r="L279" t="b">
        <v>0</v>
      </c>
      <c r="M279" t="b">
        <v>0</v>
      </c>
      <c r="N279" t="b">
        <v>0</v>
      </c>
      <c r="O279" t="b">
        <v>0</v>
      </c>
      <c r="P279" t="b">
        <v>0</v>
      </c>
      <c r="Q279" t="b">
        <v>1</v>
      </c>
      <c r="R279" t="b">
        <v>0</v>
      </c>
      <c r="S279" t="b">
        <v>0</v>
      </c>
      <c r="T279" t="b">
        <v>0</v>
      </c>
      <c r="U279" t="s">
        <v>137</v>
      </c>
      <c r="V279" t="s">
        <v>74</v>
      </c>
      <c r="W279" t="s">
        <v>101</v>
      </c>
      <c r="X279" t="s">
        <v>168</v>
      </c>
      <c r="Y279" t="s">
        <v>260</v>
      </c>
      <c r="AC279" s="11" t="str">
        <f>IF(OR(INDEX(U279='ICD-codes-stroke'!$A$1:$A$20,)),"1",IF(OR(INDEX(U279='ICD-codes-stroke'!$A$22:$A$35,)),"2",IF(OR(INDEX(U279='ICD-codes-stroke'!$A$37:$A$64,)),"3","")))</f>
        <v>3</v>
      </c>
      <c r="AD279" s="1" t="str">
        <f>IF(COUNTIF(U279:AB279,"*"&amp;'ICD codes-diseases'!$A$15&amp;"*"),"YES",IF(COUNTIF(U279:AB279,"*"&amp;'ICD codes-diseases'!$A$16&amp;"*"),"YES",IF(COUNTIF(U279:AB279,"*"&amp;'ICD codes-diseases'!$A$17&amp;"*"),"YES",IF(COUNTIF(U279:AB279,"*"&amp;'ICD codes-diseases'!$A$18&amp;"*"),"YES",IF(COUNTIF(U279:AB279,"*"&amp;'ICD codes-diseases'!$A$19&amp;"*"),"YES",IF(COUNTIF(U279:AB279,"*"&amp;'ICD codes-diseases'!$A$20&amp;"*"),"YES",IF(COUNTIF(U279:AB279,"*"&amp;'ICD codes-diseases'!$A$21&amp;"*"),"YES",IF(COUNTIF(U279:AB279,"*"&amp;'ICD codes-diseases'!$A$22&amp;"*"),"YES",IF(COUNTIF(U279:AB279,"*"&amp;'ICD codes-diseases'!$A$23&amp;"*"),"YES",IF(COUNTIF(U279:AB279,"*"&amp;'ICD codes-diseases'!$A$24&amp;"*"),"YES",IF(COUNTIF(U279:AB279,"*"&amp;'ICD codes-diseases'!$A$25&amp;"*"),"YES",IF(COUNTIF(U279:AB279,"*"&amp;'ICD codes-diseases'!$A$26&amp;"*"),"YES",IF(COUNTIF(U279:AB279,"*"&amp;'ICD codes-diseases'!$A$27&amp;"*"),"YES",IF(COUNTIF(U279:AB279,"*"&amp;'ICD codes-diseases'!$A$28&amp;"*"),"YES",IF(COUNTIF(U279:AB279,"*"&amp;'ICD codes-diseases'!$A$29&amp;"*"),"YES",IF(COUNTIF(U279:AB279,"*"&amp;'ICD codes-diseases'!$A$30&amp;"*"),"YES","NO"))))))))))))))))</f>
        <v>NO</v>
      </c>
      <c r="AE279" s="1" t="str">
        <f>IF(COUNTIF(U279:AB279,"*"&amp;'ICD codes-diseases'!$A$92&amp;"*"),"YES","NO")</f>
        <v>NO</v>
      </c>
      <c r="AF279" s="10" t="str">
        <f>IF(COUNTIF(U279:AB279,"*"&amp;'ICD codes-diseases'!$A$34&amp;"*"),"YES",IF(COUNTIF(U279:AB279,"*"&amp;'ICD codes-diseases'!$A$35&amp;"*"),"YES",IF(COUNTIF(U279:AB279,"*"&amp;'ICD codes-diseases'!$A$36&amp;"*"),"YES",IF(COUNTIF(U279:AB279,"*"&amp;'ICD codes-diseases'!$A$37&amp;"*"),"YES",IF(COUNTIF(U279:AB279,"*"&amp;'ICD codes-diseases'!$A$38&amp;"*"),"YES",IF(COUNTIF(U279:AB279,"*"&amp;'ICD codes-diseases'!$A$39&amp;"*"),"YES","NO"))))))</f>
        <v>NO</v>
      </c>
      <c r="AG279" s="1" t="str">
        <f>IF(COUNTIF(U279:AB279,'ICD codes-diseases'!$A$113),"YES","NO")</f>
        <v>NO</v>
      </c>
      <c r="AH279" s="1" t="str">
        <f>IF(COUNTIF(U279:AB279,"*"&amp;'ICD codes-diseases'!$A$96&amp;"*"),"YES",IF(COUNTIF(U279:AB279,"*"&amp;'ICD codes-diseases'!$A$97&amp;"*"),"YES",IF(COUNTIF(U279:AB279,"*"&amp;'ICD codes-diseases'!$A$98&amp;"*"),"YES",IF(COUNTIF(U279:AB279,"*"&amp;'ICD codes-diseases'!$A$99&amp;"*"),"YES",IF(COUNTIF(U279:AB279,"*"&amp;'ICD codes-diseases'!$A$100&amp;"*"),"YES",IF(COUNTIF(U279:AB279,"*"&amp;'ICD codes-diseases'!$A$101&amp;"*"),"YES",IF(COUNTIF(U279:AB279,"*"&amp;'ICD codes-diseases'!$A$102&amp;"*"),"YES",IF(COUNTIF(U279:AB279,"*"&amp;'ICD codes-diseases'!$A$103&amp;"*"),"YES","NO"))))))))</f>
        <v>NO</v>
      </c>
      <c r="AI279" s="1" t="str">
        <f>IF(COUNTIF(U279:AB279,"*"&amp;'ICD codes-diseases'!$A$116&amp;"*"),"YES",IF(COUNTIF(U279:AB279,"*"&amp;'ICD codes-diseases'!$A$117&amp;"*"),"YES","NO"))</f>
        <v>NO</v>
      </c>
      <c r="AJ279" s="1" t="str">
        <f>IF(COUNTIF(U279:AB279,"*"&amp;'ICD codes-diseases'!$A$206&amp;"*"),"YES","NO")</f>
        <v>NO</v>
      </c>
      <c r="AK279" s="1" t="str">
        <f>IF(COUNTIF(U279:AB279,"*"&amp;'ICD codes-diseases'!$A$217&amp;"*"),"YES","NO")</f>
        <v>NO</v>
      </c>
      <c r="AL279" s="1" t="str">
        <f>IF(COUNTIF(U279:AB279,"*"&amp;'ICD codes-diseases'!$A$216&amp;"*"),"YES","NO")</f>
        <v>NO</v>
      </c>
      <c r="AM279" s="1" t="str">
        <f>IF(COUNTIF(U279:AB279,"*"&amp;'ICD codes-diseases'!$A$73&amp;"*"),"YES",IF(COUNTIF(U279:AB279,"*"&amp;'ICD codes-diseases'!$A$74&amp;"*"),"YES",IF(COUNTIF(U279:AB279,"*"&amp;'ICD codes-diseases'!$A$75&amp;"*"),"YES","NO")))</f>
        <v>YES</v>
      </c>
      <c r="AN279" s="1" t="str">
        <f>IF(COUNTIF(U279:AB279,"*"&amp;'ICD codes-diseases'!$A$76&amp;"*"),"YES",IF(COUNTIF(U279:AB279,"*"&amp;'ICD codes-diseases'!$A$77&amp;"*"),"YES",IF(COUNTIF(U279:AB279,"*"&amp;'ICD codes-diseases'!$A$78&amp;"*"),"YES","NO")))</f>
        <v>NO</v>
      </c>
      <c r="AO279" s="1" t="str">
        <f>IF(COUNTIF(U279:AB279,"*"&amp;'ICD codes-diseases'!$A$209&amp;"*"),"YES",IF(COUNTIF(U279:AB279,"*"&amp;'ICD codes-diseases'!$A$212&amp;"*"),"YES","NO"))</f>
        <v>NO</v>
      </c>
      <c r="AP279" s="1" t="str">
        <f>IF(COUNTIF(U279:AB279,"*"&amp;'ICD codes-diseases'!$A$47&amp;"*"),"YES",IF(COUNTIF(U279:AB279,"*"&amp;'ICD codes-diseases'!$A$48&amp;"*"),"YES",IF(COUNTIF(U279:AB279,"*"&amp;'ICD codes-diseases'!$A$49&amp;"*"),"YES",IF(COUNTIF(U279:AB279,"*"&amp;'ICD codes-diseases'!$A$50&amp;"*"),"YES",IF(COUNTIF(U279:AB279,"*"&amp;'ICD codes-diseases'!$A$52&amp;"*"),"YES",IF(COUNTIF(U279:AB279,"*"&amp;'ICD codes-diseases'!$A$53&amp;"*"),"YES",IF(COUNTIF(U279:AB279,"*"&amp;'ICD codes-diseases'!$A$54&amp;"*"),"YES",IF(COUNTIF(U279:AB279,"*"&amp;'ICD codes-diseases'!$A$55&amp;"*"),"YES",IF(COUNTIF(U279:AB279,"*"&amp;'ICD codes-diseases'!$A$56&amp;"*"),"YES",IF(COUNTIF(U279:AB279,"*"&amp;'ICD codes-diseases'!$A$57&amp;"*"),"YES",IF(COUNTIF(U279:AB279,"*"&amp;'ICD codes-diseases'!$A$58&amp;"*"),"YES",IF(COUNTIF(U279:AB279,"*"&amp;'ICD codes-diseases'!$A$60&amp;"*"),"YES",IF(COUNTIF(U279:AB279,"*"&amp;'ICD codes-diseases'!$A$61&amp;"*"),"YES","NO")))))))))))))</f>
        <v>NO</v>
      </c>
      <c r="AQ279" s="10" t="b">
        <f t="shared" si="49"/>
        <v>0</v>
      </c>
      <c r="AR279">
        <v>5</v>
      </c>
      <c r="AS279">
        <v>5</v>
      </c>
      <c r="AT279">
        <v>5</v>
      </c>
      <c r="AU279">
        <v>5</v>
      </c>
      <c r="AV279" t="b">
        <f t="shared" si="50"/>
        <v>1</v>
      </c>
      <c r="AW279">
        <v>1</v>
      </c>
      <c r="AX279">
        <v>81</v>
      </c>
      <c r="AY279">
        <v>45</v>
      </c>
      <c r="AZ279">
        <v>0</v>
      </c>
      <c r="BA279">
        <v>3</v>
      </c>
      <c r="BB279">
        <v>1</v>
      </c>
      <c r="BC279">
        <v>0</v>
      </c>
      <c r="BD279">
        <v>1</v>
      </c>
      <c r="BE279">
        <f t="shared" si="57"/>
        <v>2</v>
      </c>
      <c r="BF279" t="s">
        <v>37</v>
      </c>
      <c r="BG279" t="s">
        <v>38</v>
      </c>
      <c r="BH279">
        <f t="shared" si="58"/>
        <v>2</v>
      </c>
      <c r="BI279" t="s">
        <v>37</v>
      </c>
      <c r="BJ279" t="s">
        <v>38</v>
      </c>
      <c r="BK279" t="s">
        <v>37</v>
      </c>
      <c r="BL279" t="b">
        <v>0</v>
      </c>
      <c r="BM279" s="16">
        <v>0</v>
      </c>
      <c r="BN279" s="16">
        <v>0</v>
      </c>
      <c r="BO279" s="16">
        <v>0</v>
      </c>
      <c r="BP279" s="16">
        <v>0</v>
      </c>
      <c r="BQ279" s="16">
        <v>0</v>
      </c>
      <c r="BR279" s="16">
        <v>0</v>
      </c>
      <c r="BS279" s="16">
        <v>0</v>
      </c>
      <c r="BT279" s="16">
        <v>5</v>
      </c>
      <c r="BU279" s="16">
        <v>0</v>
      </c>
      <c r="BV279" s="16">
        <v>0</v>
      </c>
      <c r="BW279" s="16">
        <v>0</v>
      </c>
      <c r="BX279" s="16">
        <v>0</v>
      </c>
      <c r="BY279" s="16">
        <v>0</v>
      </c>
      <c r="BZ279" s="16">
        <v>0</v>
      </c>
      <c r="CA279" s="16">
        <v>0</v>
      </c>
      <c r="CB279" s="16">
        <v>5</v>
      </c>
      <c r="CC279" s="18">
        <v>0</v>
      </c>
      <c r="CD279" s="18">
        <v>0</v>
      </c>
      <c r="CE279" s="18">
        <v>0</v>
      </c>
      <c r="CF279" s="18">
        <v>0</v>
      </c>
      <c r="CG279" s="18">
        <v>0</v>
      </c>
      <c r="CH279" s="18">
        <v>0</v>
      </c>
      <c r="CI279" s="18">
        <v>0</v>
      </c>
      <c r="CJ279" s="18">
        <v>5</v>
      </c>
      <c r="CK279" s="18">
        <v>0</v>
      </c>
      <c r="CL279" s="18">
        <v>0</v>
      </c>
      <c r="CM279" s="18">
        <v>0</v>
      </c>
      <c r="CN279" s="18">
        <v>0</v>
      </c>
      <c r="CO279" s="18">
        <v>0</v>
      </c>
      <c r="CP279" s="18">
        <v>0</v>
      </c>
      <c r="CQ279" s="18">
        <v>0</v>
      </c>
      <c r="CR279" s="18">
        <v>5</v>
      </c>
      <c r="CS279">
        <f t="shared" si="51"/>
        <v>0</v>
      </c>
      <c r="CT279">
        <f t="shared" si="52"/>
        <v>4</v>
      </c>
      <c r="CU279">
        <f t="shared" si="53"/>
        <v>0</v>
      </c>
      <c r="CV279">
        <f t="shared" si="54"/>
        <v>4</v>
      </c>
      <c r="CW279">
        <v>0</v>
      </c>
      <c r="CX279">
        <v>0</v>
      </c>
      <c r="CY279">
        <v>2</v>
      </c>
      <c r="CZ279" t="b">
        <v>1</v>
      </c>
    </row>
    <row r="280" spans="1:104" x14ac:dyDescent="0.35">
      <c r="A280" s="10">
        <v>279</v>
      </c>
      <c r="B280" t="s">
        <v>435</v>
      </c>
      <c r="C280" s="1">
        <v>21222</v>
      </c>
      <c r="D280" s="9">
        <f t="shared" si="59"/>
        <v>62</v>
      </c>
      <c r="E280" s="9">
        <f t="shared" si="55"/>
        <v>2</v>
      </c>
      <c r="F280" s="1">
        <v>43717</v>
      </c>
      <c r="G280" s="3">
        <v>44128</v>
      </c>
      <c r="H280" s="12">
        <f t="shared" si="56"/>
        <v>13.5</v>
      </c>
      <c r="I280">
        <v>4</v>
      </c>
      <c r="J280">
        <v>1</v>
      </c>
      <c r="K280">
        <f t="shared" si="48"/>
        <v>6</v>
      </c>
      <c r="L280" t="b">
        <v>0</v>
      </c>
      <c r="M280" t="b">
        <v>0</v>
      </c>
      <c r="N280" t="b">
        <v>0</v>
      </c>
      <c r="O280" t="b">
        <v>0</v>
      </c>
      <c r="P280" t="b">
        <v>0</v>
      </c>
      <c r="Q280" t="b">
        <v>0</v>
      </c>
      <c r="R280" t="b">
        <v>0</v>
      </c>
      <c r="S280" t="b">
        <v>1</v>
      </c>
      <c r="T280" t="b">
        <v>0</v>
      </c>
      <c r="U280" t="s">
        <v>49</v>
      </c>
      <c r="V280" t="s">
        <v>51</v>
      </c>
      <c r="W280" t="s">
        <v>261</v>
      </c>
      <c r="X280" t="s">
        <v>94</v>
      </c>
      <c r="Y280" t="s">
        <v>262</v>
      </c>
      <c r="Z280" t="s">
        <v>48</v>
      </c>
      <c r="AC280" s="11" t="str">
        <f>IF(OR(INDEX(U280='ICD-codes-stroke'!$A$1:$A$20,)),"1",IF(OR(INDEX(U280='ICD-codes-stroke'!$A$22:$A$35,)),"2",IF(OR(INDEX(U280='ICD-codes-stroke'!$A$37:$A$64,)),"3","")))</f>
        <v>3</v>
      </c>
      <c r="AD280" s="1" t="str">
        <f>IF(COUNTIF(U280:AB280,"*"&amp;'ICD codes-diseases'!$A$15&amp;"*"),"YES",IF(COUNTIF(U280:AB280,"*"&amp;'ICD codes-diseases'!$A$16&amp;"*"),"YES",IF(COUNTIF(U280:AB280,"*"&amp;'ICD codes-diseases'!$A$17&amp;"*"),"YES",IF(COUNTIF(U280:AB280,"*"&amp;'ICD codes-diseases'!$A$18&amp;"*"),"YES",IF(COUNTIF(U280:AB280,"*"&amp;'ICD codes-diseases'!$A$19&amp;"*"),"YES",IF(COUNTIF(U280:AB280,"*"&amp;'ICD codes-diseases'!$A$20&amp;"*"),"YES",IF(COUNTIF(U280:AB280,"*"&amp;'ICD codes-diseases'!$A$21&amp;"*"),"YES",IF(COUNTIF(U280:AB280,"*"&amp;'ICD codes-diseases'!$A$22&amp;"*"),"YES",IF(COUNTIF(U280:AB280,"*"&amp;'ICD codes-diseases'!$A$23&amp;"*"),"YES",IF(COUNTIF(U280:AB280,"*"&amp;'ICD codes-diseases'!$A$24&amp;"*"),"YES",IF(COUNTIF(U280:AB280,"*"&amp;'ICD codes-diseases'!$A$25&amp;"*"),"YES",IF(COUNTIF(U280:AB280,"*"&amp;'ICD codes-diseases'!$A$26&amp;"*"),"YES",IF(COUNTIF(U280:AB280,"*"&amp;'ICD codes-diseases'!$A$27&amp;"*"),"YES",IF(COUNTIF(U280:AB280,"*"&amp;'ICD codes-diseases'!$A$28&amp;"*"),"YES",IF(COUNTIF(U280:AB280,"*"&amp;'ICD codes-diseases'!$A$29&amp;"*"),"YES",IF(COUNTIF(U280:AB280,"*"&amp;'ICD codes-diseases'!$A$30&amp;"*"),"YES","NO"))))))))))))))))</f>
        <v>NO</v>
      </c>
      <c r="AE280" s="1" t="str">
        <f>IF(COUNTIF(U280:AB280,"*"&amp;'ICD codes-diseases'!$A$92&amp;"*"),"YES","NO")</f>
        <v>YES</v>
      </c>
      <c r="AF280" s="10" t="str">
        <f>IF(COUNTIF(U280:AB280,"*"&amp;'ICD codes-diseases'!$A$34&amp;"*"),"YES",IF(COUNTIF(U280:AB280,"*"&amp;'ICD codes-diseases'!$A$35&amp;"*"),"YES",IF(COUNTIF(U280:AB280,"*"&amp;'ICD codes-diseases'!$A$36&amp;"*"),"YES",IF(COUNTIF(U280:AB280,"*"&amp;'ICD codes-diseases'!$A$37&amp;"*"),"YES",IF(COUNTIF(U280:AB280,"*"&amp;'ICD codes-diseases'!$A$38&amp;"*"),"YES",IF(COUNTIF(U280:AB280,"*"&amp;'ICD codes-diseases'!$A$39&amp;"*"),"YES","NO"))))))</f>
        <v>NO</v>
      </c>
      <c r="AG280" s="1" t="str">
        <f>IF(COUNTIF(U280:AB280,'ICD codes-diseases'!$A$113),"YES","NO")</f>
        <v>NO</v>
      </c>
      <c r="AH280" s="1" t="str">
        <f>IF(COUNTIF(U280:AB280,"*"&amp;'ICD codes-diseases'!$A$96&amp;"*"),"YES",IF(COUNTIF(U280:AB280,"*"&amp;'ICD codes-diseases'!$A$97&amp;"*"),"YES",IF(COUNTIF(U280:AB280,"*"&amp;'ICD codes-diseases'!$A$98&amp;"*"),"YES",IF(COUNTIF(U280:AB280,"*"&amp;'ICD codes-diseases'!$A$99&amp;"*"),"YES",IF(COUNTIF(U280:AB280,"*"&amp;'ICD codes-diseases'!$A$100&amp;"*"),"YES",IF(COUNTIF(U280:AB280,"*"&amp;'ICD codes-diseases'!$A$101&amp;"*"),"YES",IF(COUNTIF(U280:AB280,"*"&amp;'ICD codes-diseases'!$A$102&amp;"*"),"YES",IF(COUNTIF(U280:AB280,"*"&amp;'ICD codes-diseases'!$A$103&amp;"*"),"YES","NO"))))))))</f>
        <v>NO</v>
      </c>
      <c r="AI280" s="1" t="str">
        <f>IF(COUNTIF(U280:AB280,"*"&amp;'ICD codes-diseases'!$A$116&amp;"*"),"YES",IF(COUNTIF(U280:AB280,"*"&amp;'ICD codes-diseases'!$A$117&amp;"*"),"YES","NO"))</f>
        <v>NO</v>
      </c>
      <c r="AJ280" s="1" t="str">
        <f>IF(COUNTIF(U280:AB280,"*"&amp;'ICD codes-diseases'!$A$206&amp;"*"),"YES","NO")</f>
        <v>NO</v>
      </c>
      <c r="AK280" s="1" t="str">
        <f>IF(COUNTIF(U280:AB280,"*"&amp;'ICD codes-diseases'!$A$217&amp;"*"),"YES","NO")</f>
        <v>NO</v>
      </c>
      <c r="AL280" s="1" t="str">
        <f>IF(COUNTIF(U280:AB280,"*"&amp;'ICD codes-diseases'!$A$216&amp;"*"),"YES","NO")</f>
        <v>NO</v>
      </c>
      <c r="AM280" s="1" t="str">
        <f>IF(COUNTIF(U280:AB280,"*"&amp;'ICD codes-diseases'!$A$73&amp;"*"),"YES",IF(COUNTIF(U280:AB280,"*"&amp;'ICD codes-diseases'!$A$74&amp;"*"),"YES",IF(COUNTIF(U280:AB280,"*"&amp;'ICD codes-diseases'!$A$75&amp;"*"),"YES","NO")))</f>
        <v>YES</v>
      </c>
      <c r="AN280" s="1" t="str">
        <f>IF(COUNTIF(U280:AB280,"*"&amp;'ICD codes-diseases'!$A$76&amp;"*"),"YES",IF(COUNTIF(U280:AB280,"*"&amp;'ICD codes-diseases'!$A$77&amp;"*"),"YES",IF(COUNTIF(U280:AB280,"*"&amp;'ICD codes-diseases'!$A$78&amp;"*"),"YES","NO")))</f>
        <v>NO</v>
      </c>
      <c r="AO280" s="1" t="str">
        <f>IF(COUNTIF(U280:AB280,"*"&amp;'ICD codes-diseases'!$A$209&amp;"*"),"YES",IF(COUNTIF(U280:AB280,"*"&amp;'ICD codes-diseases'!$A$212&amp;"*"),"YES","NO"))</f>
        <v>NO</v>
      </c>
      <c r="AP280" s="1" t="str">
        <f>IF(COUNTIF(U280:AB280,"*"&amp;'ICD codes-diseases'!$A$47&amp;"*"),"YES",IF(COUNTIF(U280:AB280,"*"&amp;'ICD codes-diseases'!$A$48&amp;"*"),"YES",IF(COUNTIF(U280:AB280,"*"&amp;'ICD codes-diseases'!$A$49&amp;"*"),"YES",IF(COUNTIF(U280:AB280,"*"&amp;'ICD codes-diseases'!$A$50&amp;"*"),"YES",IF(COUNTIF(U280:AB280,"*"&amp;'ICD codes-diseases'!$A$52&amp;"*"),"YES",IF(COUNTIF(U280:AB280,"*"&amp;'ICD codes-diseases'!$A$53&amp;"*"),"YES",IF(COUNTIF(U280:AB280,"*"&amp;'ICD codes-diseases'!$A$54&amp;"*"),"YES",IF(COUNTIF(U280:AB280,"*"&amp;'ICD codes-diseases'!$A$55&amp;"*"),"YES",IF(COUNTIF(U280:AB280,"*"&amp;'ICD codes-diseases'!$A$56&amp;"*"),"YES",IF(COUNTIF(U280:AB280,"*"&amp;'ICD codes-diseases'!$A$57&amp;"*"),"YES",IF(COUNTIF(U280:AB280,"*"&amp;'ICD codes-diseases'!$A$58&amp;"*"),"YES",IF(COUNTIF(U280:AB280,"*"&amp;'ICD codes-diseases'!$A$60&amp;"*"),"YES",IF(COUNTIF(U280:AB280,"*"&amp;'ICD codes-diseases'!$A$61&amp;"*"),"YES","NO")))))))))))))</f>
        <v>NO</v>
      </c>
      <c r="AQ280" s="10" t="b">
        <f t="shared" si="49"/>
        <v>1</v>
      </c>
      <c r="AR280">
        <v>0</v>
      </c>
      <c r="AS280">
        <v>5</v>
      </c>
      <c r="AT280">
        <v>5</v>
      </c>
      <c r="AU280">
        <v>5</v>
      </c>
      <c r="AV280" t="b">
        <f t="shared" si="50"/>
        <v>1</v>
      </c>
      <c r="AW280">
        <v>4</v>
      </c>
      <c r="AX280">
        <v>118</v>
      </c>
      <c r="AY280">
        <v>100</v>
      </c>
      <c r="AZ280">
        <v>3</v>
      </c>
      <c r="BA280">
        <v>1</v>
      </c>
      <c r="BB280">
        <v>4</v>
      </c>
      <c r="BC280">
        <v>0</v>
      </c>
      <c r="BD280">
        <v>1</v>
      </c>
      <c r="BE280">
        <f t="shared" si="57"/>
        <v>2</v>
      </c>
      <c r="BF280" t="s">
        <v>37</v>
      </c>
      <c r="BG280" t="s">
        <v>38</v>
      </c>
      <c r="BH280">
        <f t="shared" si="58"/>
        <v>2</v>
      </c>
      <c r="BI280" t="s">
        <v>37</v>
      </c>
      <c r="BJ280" t="s">
        <v>38</v>
      </c>
      <c r="BK280" t="s">
        <v>37</v>
      </c>
      <c r="BL280" t="b">
        <v>1</v>
      </c>
      <c r="BM280" s="16">
        <v>4</v>
      </c>
      <c r="BN280" s="16">
        <v>4</v>
      </c>
      <c r="BO280" s="16">
        <v>4</v>
      </c>
      <c r="BP280" s="16">
        <v>4</v>
      </c>
      <c r="BQ280" s="16">
        <v>4</v>
      </c>
      <c r="BR280" s="16">
        <v>4</v>
      </c>
      <c r="BS280" s="16">
        <v>4</v>
      </c>
      <c r="BT280" s="16">
        <v>4</v>
      </c>
      <c r="BU280" s="16">
        <v>4</v>
      </c>
      <c r="BV280" s="16">
        <v>4</v>
      </c>
      <c r="BW280" s="16">
        <v>4</v>
      </c>
      <c r="BX280" s="16">
        <v>4</v>
      </c>
      <c r="BY280" s="16">
        <v>4</v>
      </c>
      <c r="BZ280" s="16">
        <v>4</v>
      </c>
      <c r="CA280" s="16">
        <v>4</v>
      </c>
      <c r="CB280" s="16">
        <v>4</v>
      </c>
      <c r="CC280" s="18">
        <v>4</v>
      </c>
      <c r="CD280" s="18">
        <v>4</v>
      </c>
      <c r="CE280" s="18">
        <v>4</v>
      </c>
      <c r="CF280" s="18">
        <v>4</v>
      </c>
      <c r="CG280" s="18">
        <v>4</v>
      </c>
      <c r="CH280" s="18">
        <v>4</v>
      </c>
      <c r="CI280" s="18">
        <v>4</v>
      </c>
      <c r="CJ280" s="18">
        <v>4</v>
      </c>
      <c r="CK280" s="18">
        <v>4</v>
      </c>
      <c r="CL280" s="18">
        <v>4</v>
      </c>
      <c r="CM280" s="18">
        <v>4</v>
      </c>
      <c r="CN280" s="18">
        <v>4</v>
      </c>
      <c r="CO280" s="18">
        <v>4</v>
      </c>
      <c r="CP280" s="18">
        <v>4</v>
      </c>
      <c r="CQ280" s="18">
        <v>4</v>
      </c>
      <c r="CR280" s="18">
        <v>4</v>
      </c>
      <c r="CS280">
        <f t="shared" si="51"/>
        <v>0</v>
      </c>
      <c r="CT280">
        <f t="shared" si="52"/>
        <v>32</v>
      </c>
      <c r="CU280">
        <f t="shared" si="53"/>
        <v>0</v>
      </c>
      <c r="CV280">
        <f t="shared" si="54"/>
        <v>32</v>
      </c>
      <c r="CW280">
        <v>2</v>
      </c>
      <c r="CX280">
        <v>2</v>
      </c>
      <c r="CY280">
        <v>2</v>
      </c>
      <c r="CZ280" t="b">
        <v>1</v>
      </c>
    </row>
    <row r="281" spans="1:104" x14ac:dyDescent="0.35">
      <c r="A281" s="10">
        <v>280</v>
      </c>
      <c r="B281" t="s">
        <v>435</v>
      </c>
      <c r="C281" s="1">
        <v>31720</v>
      </c>
      <c r="D281" s="9">
        <f t="shared" si="59"/>
        <v>30</v>
      </c>
      <c r="E281" s="9">
        <f t="shared" si="55"/>
        <v>1</v>
      </c>
      <c r="F281" s="1">
        <v>42953</v>
      </c>
      <c r="G281" s="3">
        <v>42983.44326388889</v>
      </c>
      <c r="H281" s="12">
        <f t="shared" si="56"/>
        <v>0.96666666666666679</v>
      </c>
      <c r="I281">
        <v>5</v>
      </c>
      <c r="J281">
        <v>2</v>
      </c>
      <c r="K281">
        <f t="shared" si="48"/>
        <v>1</v>
      </c>
      <c r="L281" t="b">
        <v>1</v>
      </c>
      <c r="M281" t="b">
        <v>0</v>
      </c>
      <c r="N281" t="b">
        <v>0</v>
      </c>
      <c r="O281" t="b">
        <v>0</v>
      </c>
      <c r="P281" t="b">
        <v>0</v>
      </c>
      <c r="Q281" t="b">
        <v>0</v>
      </c>
      <c r="R281" t="b">
        <v>0</v>
      </c>
      <c r="S281" t="b">
        <v>0</v>
      </c>
      <c r="T281" t="b">
        <v>0</v>
      </c>
      <c r="U281" s="1" t="s">
        <v>57</v>
      </c>
      <c r="V281" t="s">
        <v>51</v>
      </c>
      <c r="W281" s="1" t="s">
        <v>46</v>
      </c>
      <c r="X281" t="s">
        <v>69</v>
      </c>
      <c r="Y281" s="1" t="s">
        <v>287</v>
      </c>
      <c r="Z281" s="1" t="s">
        <v>288</v>
      </c>
      <c r="AA281" s="1"/>
      <c r="AB281" s="1"/>
      <c r="AC281" s="11" t="str">
        <f>IF(OR(INDEX(U281='ICD-codes-stroke'!$A$1:$A$20,)),"1",IF(OR(INDEX(U281='ICD-codes-stroke'!$A$22:$A$35,)),"2",IF(OR(INDEX(U281='ICD-codes-stroke'!$A$37:$A$64,)),"3","")))</f>
        <v>3</v>
      </c>
      <c r="AD281" s="1" t="str">
        <f>IF(COUNTIF(U281:AB281,"*"&amp;'ICD codes-diseases'!$A$15&amp;"*"),"YES",IF(COUNTIF(U281:AB281,"*"&amp;'ICD codes-diseases'!$A$16&amp;"*"),"YES",IF(COUNTIF(U281:AB281,"*"&amp;'ICD codes-diseases'!$A$17&amp;"*"),"YES",IF(COUNTIF(U281:AB281,"*"&amp;'ICD codes-diseases'!$A$18&amp;"*"),"YES",IF(COUNTIF(U281:AB281,"*"&amp;'ICD codes-diseases'!$A$19&amp;"*"),"YES",IF(COUNTIF(U281:AB281,"*"&amp;'ICD codes-diseases'!$A$20&amp;"*"),"YES",IF(COUNTIF(U281:AB281,"*"&amp;'ICD codes-diseases'!$A$21&amp;"*"),"YES",IF(COUNTIF(U281:AB281,"*"&amp;'ICD codes-diseases'!$A$22&amp;"*"),"YES",IF(COUNTIF(U281:AB281,"*"&amp;'ICD codes-diseases'!$A$23&amp;"*"),"YES",IF(COUNTIF(U281:AB281,"*"&amp;'ICD codes-diseases'!$A$24&amp;"*"),"YES",IF(COUNTIF(U281:AB281,"*"&amp;'ICD codes-diseases'!$A$25&amp;"*"),"YES",IF(COUNTIF(U281:AB281,"*"&amp;'ICD codes-diseases'!$A$26&amp;"*"),"YES",IF(COUNTIF(U281:AB281,"*"&amp;'ICD codes-diseases'!$A$27&amp;"*"),"YES",IF(COUNTIF(U281:AB281,"*"&amp;'ICD codes-diseases'!$A$28&amp;"*"),"YES",IF(COUNTIF(U281:AB281,"*"&amp;'ICD codes-diseases'!$A$29&amp;"*"),"YES",IF(COUNTIF(U281:AB281,"*"&amp;'ICD codes-diseases'!$A$30&amp;"*"),"YES","NO"))))))))))))))))</f>
        <v>NO</v>
      </c>
      <c r="AE281" s="1" t="str">
        <f>IF(COUNTIF(U281:AB281,"*"&amp;'ICD codes-diseases'!$A$92&amp;"*"),"YES","NO")</f>
        <v>NO</v>
      </c>
      <c r="AF281" s="10" t="str">
        <f>IF(COUNTIF(U281:AB281,"*"&amp;'ICD codes-diseases'!$A$34&amp;"*"),"YES",IF(COUNTIF(U281:AB281,"*"&amp;'ICD codes-diseases'!$A$35&amp;"*"),"YES",IF(COUNTIF(U281:AB281,"*"&amp;'ICD codes-diseases'!$A$36&amp;"*"),"YES",IF(COUNTIF(U281:AB281,"*"&amp;'ICD codes-diseases'!$A$37&amp;"*"),"YES",IF(COUNTIF(U281:AB281,"*"&amp;'ICD codes-diseases'!$A$38&amp;"*"),"YES",IF(COUNTIF(U281:AB281,"*"&amp;'ICD codes-diseases'!$A$39&amp;"*"),"YES","NO"))))))</f>
        <v>NO</v>
      </c>
      <c r="AG281" s="1" t="str">
        <f>IF(COUNTIF(U281:AB281,'ICD codes-diseases'!$A$113),"YES","NO")</f>
        <v>NO</v>
      </c>
      <c r="AH281" s="1" t="str">
        <f>IF(COUNTIF(U281:AB281,"*"&amp;'ICD codes-diseases'!$A$96&amp;"*"),"YES",IF(COUNTIF(U281:AB281,"*"&amp;'ICD codes-diseases'!$A$97&amp;"*"),"YES",IF(COUNTIF(U281:AB281,"*"&amp;'ICD codes-diseases'!$A$98&amp;"*"),"YES",IF(COUNTIF(U281:AB281,"*"&amp;'ICD codes-diseases'!$A$99&amp;"*"),"YES",IF(COUNTIF(U281:AB281,"*"&amp;'ICD codes-diseases'!$A$100&amp;"*"),"YES",IF(COUNTIF(U281:AB281,"*"&amp;'ICD codes-diseases'!$A$101&amp;"*"),"YES",IF(COUNTIF(U281:AB281,"*"&amp;'ICD codes-diseases'!$A$102&amp;"*"),"YES",IF(COUNTIF(U281:AB281,"*"&amp;'ICD codes-diseases'!$A$103&amp;"*"),"YES","NO"))))))))</f>
        <v>NO</v>
      </c>
      <c r="AI281" s="1" t="str">
        <f>IF(COUNTIF(U281:AB281,"*"&amp;'ICD codes-diseases'!$A$116&amp;"*"),"YES",IF(COUNTIF(U281:AB281,"*"&amp;'ICD codes-diseases'!$A$117&amp;"*"),"YES","NO"))</f>
        <v>NO</v>
      </c>
      <c r="AJ281" s="1" t="str">
        <f>IF(COUNTIF(U281:AB281,"*"&amp;'ICD codes-diseases'!$A$206&amp;"*"),"YES","NO")</f>
        <v>NO</v>
      </c>
      <c r="AK281" s="1" t="str">
        <f>IF(COUNTIF(U281:AB281,"*"&amp;'ICD codes-diseases'!$A$217&amp;"*"),"YES","NO")</f>
        <v>NO</v>
      </c>
      <c r="AL281" s="1" t="str">
        <f>IF(COUNTIF(U281:AB281,"*"&amp;'ICD codes-diseases'!$A$216&amp;"*"),"YES","NO")</f>
        <v>NO</v>
      </c>
      <c r="AM281" s="1" t="str">
        <f>IF(COUNTIF(U281:AB281,"*"&amp;'ICD codes-diseases'!$A$73&amp;"*"),"YES",IF(COUNTIF(U281:AB281,"*"&amp;'ICD codes-diseases'!$A$74&amp;"*"),"YES",IF(COUNTIF(U281:AB281,"*"&amp;'ICD codes-diseases'!$A$75&amp;"*"),"YES","NO")))</f>
        <v>YES</v>
      </c>
      <c r="AN281" s="1" t="str">
        <f>IF(COUNTIF(U281:AB281,"*"&amp;'ICD codes-diseases'!$A$76&amp;"*"),"YES",IF(COUNTIF(U281:AB281,"*"&amp;'ICD codes-diseases'!$A$77&amp;"*"),"YES",IF(COUNTIF(U281:AB281,"*"&amp;'ICD codes-diseases'!$A$78&amp;"*"),"YES","NO")))</f>
        <v>NO</v>
      </c>
      <c r="AO281" s="1" t="str">
        <f>IF(COUNTIF(U281:AB281,"*"&amp;'ICD codes-diseases'!$A$209&amp;"*"),"YES",IF(COUNTIF(U281:AB281,"*"&amp;'ICD codes-diseases'!$A$212&amp;"*"),"YES","NO"))</f>
        <v>NO</v>
      </c>
      <c r="AP281" s="1" t="str">
        <f>IF(COUNTIF(U281:AB281,"*"&amp;'ICD codes-diseases'!$A$47&amp;"*"),"YES",IF(COUNTIF(U281:AB281,"*"&amp;'ICD codes-diseases'!$A$48&amp;"*"),"YES",IF(COUNTIF(U281:AB281,"*"&amp;'ICD codes-diseases'!$A$49&amp;"*"),"YES",IF(COUNTIF(U281:AB281,"*"&amp;'ICD codes-diseases'!$A$50&amp;"*"),"YES",IF(COUNTIF(U281:AB281,"*"&amp;'ICD codes-diseases'!$A$52&amp;"*"),"YES",IF(COUNTIF(U281:AB281,"*"&amp;'ICD codes-diseases'!$A$53&amp;"*"),"YES",IF(COUNTIF(U281:AB281,"*"&amp;'ICD codes-diseases'!$A$54&amp;"*"),"YES",IF(COUNTIF(U281:AB281,"*"&amp;'ICD codes-diseases'!$A$55&amp;"*"),"YES",IF(COUNTIF(U281:AB281,"*"&amp;'ICD codes-diseases'!$A$56&amp;"*"),"YES",IF(COUNTIF(U281:AB281,"*"&amp;'ICD codes-diseases'!$A$57&amp;"*"),"YES",IF(COUNTIF(U281:AB281,"*"&amp;'ICD codes-diseases'!$A$58&amp;"*"),"YES",IF(COUNTIF(U281:AB281,"*"&amp;'ICD codes-diseases'!$A$60&amp;"*"),"YES",IF(COUNTIF(U281:AB281,"*"&amp;'ICD codes-diseases'!$A$61&amp;"*"),"YES","NO")))))))))))))</f>
        <v>NO</v>
      </c>
      <c r="AQ281" s="10" t="b">
        <f t="shared" si="49"/>
        <v>0</v>
      </c>
      <c r="AR281">
        <v>5</v>
      </c>
      <c r="AS281">
        <v>5</v>
      </c>
      <c r="AT281">
        <v>5</v>
      </c>
      <c r="AU281">
        <v>5</v>
      </c>
      <c r="AV281" t="b">
        <f t="shared" si="50"/>
        <v>1</v>
      </c>
      <c r="AW281">
        <v>1</v>
      </c>
      <c r="AX281" s="9">
        <v>106</v>
      </c>
      <c r="AY281" s="9">
        <v>80</v>
      </c>
      <c r="AZ281">
        <v>0</v>
      </c>
      <c r="BA281">
        <v>3</v>
      </c>
      <c r="BB281">
        <v>4</v>
      </c>
      <c r="BC281">
        <v>0</v>
      </c>
      <c r="BD281">
        <v>1</v>
      </c>
      <c r="BE281">
        <f t="shared" si="57"/>
        <v>3</v>
      </c>
      <c r="BF281" t="s">
        <v>38</v>
      </c>
      <c r="BG281" t="s">
        <v>38</v>
      </c>
      <c r="BH281">
        <f t="shared" si="58"/>
        <v>3</v>
      </c>
      <c r="BI281" t="s">
        <v>38</v>
      </c>
      <c r="BJ281" t="s">
        <v>38</v>
      </c>
      <c r="BK281" t="s">
        <v>37</v>
      </c>
      <c r="BL281" t="b">
        <v>0</v>
      </c>
      <c r="BM281" s="16">
        <v>0</v>
      </c>
      <c r="BN281" s="16">
        <v>0</v>
      </c>
      <c r="BO281" s="16">
        <v>0</v>
      </c>
      <c r="BP281" s="16">
        <v>0</v>
      </c>
      <c r="BQ281" s="16">
        <v>0</v>
      </c>
      <c r="BR281" s="16">
        <v>3</v>
      </c>
      <c r="BS281" s="16">
        <v>4</v>
      </c>
      <c r="BT281" s="16">
        <v>4</v>
      </c>
      <c r="BU281" s="16">
        <v>0</v>
      </c>
      <c r="BV281" s="16">
        <v>0</v>
      </c>
      <c r="BW281" s="16">
        <v>0</v>
      </c>
      <c r="BX281" s="16">
        <v>0</v>
      </c>
      <c r="BY281" s="16">
        <v>0</v>
      </c>
      <c r="BZ281" s="16">
        <v>0</v>
      </c>
      <c r="CA281" s="16">
        <v>4</v>
      </c>
      <c r="CB281" s="16">
        <v>4</v>
      </c>
      <c r="CC281" s="18">
        <v>0</v>
      </c>
      <c r="CD281" s="18">
        <v>0</v>
      </c>
      <c r="CE281" s="18">
        <v>0</v>
      </c>
      <c r="CF281" s="18">
        <v>0</v>
      </c>
      <c r="CG281" s="18">
        <v>0</v>
      </c>
      <c r="CH281" s="18">
        <v>2</v>
      </c>
      <c r="CI281" s="18">
        <v>4</v>
      </c>
      <c r="CJ281" s="18">
        <v>4</v>
      </c>
      <c r="CK281" s="18">
        <v>0</v>
      </c>
      <c r="CL281" s="18">
        <v>0</v>
      </c>
      <c r="CM281" s="18">
        <v>0</v>
      </c>
      <c r="CN281" s="18">
        <v>0</v>
      </c>
      <c r="CO281" s="18">
        <v>0</v>
      </c>
      <c r="CP281" s="18">
        <v>3</v>
      </c>
      <c r="CQ281" s="18">
        <v>2</v>
      </c>
      <c r="CR281" s="18">
        <v>4</v>
      </c>
      <c r="CS281">
        <f t="shared" si="51"/>
        <v>2</v>
      </c>
      <c r="CT281">
        <f t="shared" si="52"/>
        <v>7</v>
      </c>
      <c r="CU281">
        <f t="shared" si="53"/>
        <v>2</v>
      </c>
      <c r="CV281">
        <f t="shared" si="54"/>
        <v>11</v>
      </c>
      <c r="CW281">
        <v>0</v>
      </c>
      <c r="CX281">
        <v>0</v>
      </c>
      <c r="CY281">
        <v>4</v>
      </c>
      <c r="CZ281" t="b">
        <v>1</v>
      </c>
    </row>
    <row r="282" spans="1:104" x14ac:dyDescent="0.35">
      <c r="A282" s="10">
        <v>281</v>
      </c>
      <c r="B282" t="s">
        <v>436</v>
      </c>
      <c r="C282" s="1">
        <v>17578</v>
      </c>
      <c r="D282" s="9">
        <f t="shared" si="59"/>
        <v>69</v>
      </c>
      <c r="E282" s="9">
        <f t="shared" si="55"/>
        <v>3</v>
      </c>
      <c r="F282" s="1">
        <v>42759</v>
      </c>
      <c r="G282" s="3">
        <v>42857.412430555552</v>
      </c>
      <c r="H282" s="12">
        <f t="shared" si="56"/>
        <v>3.2666666666666666</v>
      </c>
      <c r="I282">
        <v>5</v>
      </c>
      <c r="J282">
        <v>0</v>
      </c>
      <c r="K282">
        <f t="shared" si="48"/>
        <v>2</v>
      </c>
      <c r="L282" t="b">
        <v>0</v>
      </c>
      <c r="M282" t="b">
        <v>1</v>
      </c>
      <c r="N282" t="b">
        <v>0</v>
      </c>
      <c r="O282" t="b">
        <v>0</v>
      </c>
      <c r="P282" t="b">
        <v>0</v>
      </c>
      <c r="Q282" t="b">
        <v>0</v>
      </c>
      <c r="R282" t="b">
        <v>0</v>
      </c>
      <c r="S282" t="b">
        <v>0</v>
      </c>
      <c r="T282" t="b">
        <v>0</v>
      </c>
      <c r="U282" s="1" t="s">
        <v>49</v>
      </c>
      <c r="V282" t="s">
        <v>51</v>
      </c>
      <c r="W282" s="1" t="s">
        <v>59</v>
      </c>
      <c r="X282" t="s">
        <v>48</v>
      </c>
      <c r="Y282" s="1" t="s">
        <v>80</v>
      </c>
      <c r="Z282" s="1"/>
      <c r="AA282" s="1"/>
      <c r="AB282" s="1"/>
      <c r="AC282" s="11" t="str">
        <f>IF(OR(INDEX(U282='ICD-codes-stroke'!$A$1:$A$20,)),"1",IF(OR(INDEX(U282='ICD-codes-stroke'!$A$22:$A$35,)),"2",IF(OR(INDEX(U282='ICD-codes-stroke'!$A$37:$A$64,)),"3","")))</f>
        <v>3</v>
      </c>
      <c r="AD282" s="1" t="str">
        <f>IF(COUNTIF(U282:AB282,"*"&amp;'ICD codes-diseases'!$A$15&amp;"*"),"YES",IF(COUNTIF(U282:AB282,"*"&amp;'ICD codes-diseases'!$A$16&amp;"*"),"YES",IF(COUNTIF(U282:AB282,"*"&amp;'ICD codes-diseases'!$A$17&amp;"*"),"YES",IF(COUNTIF(U282:AB282,"*"&amp;'ICD codes-diseases'!$A$18&amp;"*"),"YES",IF(COUNTIF(U282:AB282,"*"&amp;'ICD codes-diseases'!$A$19&amp;"*"),"YES",IF(COUNTIF(U282:AB282,"*"&amp;'ICD codes-diseases'!$A$20&amp;"*"),"YES",IF(COUNTIF(U282:AB282,"*"&amp;'ICD codes-diseases'!$A$21&amp;"*"),"YES",IF(COUNTIF(U282:AB282,"*"&amp;'ICD codes-diseases'!$A$22&amp;"*"),"YES",IF(COUNTIF(U282:AB282,"*"&amp;'ICD codes-diseases'!$A$23&amp;"*"),"YES",IF(COUNTIF(U282:AB282,"*"&amp;'ICD codes-diseases'!$A$24&amp;"*"),"YES",IF(COUNTIF(U282:AB282,"*"&amp;'ICD codes-diseases'!$A$25&amp;"*"),"YES",IF(COUNTIF(U282:AB282,"*"&amp;'ICD codes-diseases'!$A$26&amp;"*"),"YES",IF(COUNTIF(U282:AB282,"*"&amp;'ICD codes-diseases'!$A$27&amp;"*"),"YES",IF(COUNTIF(U282:AB282,"*"&amp;'ICD codes-diseases'!$A$28&amp;"*"),"YES",IF(COUNTIF(U282:AB282,"*"&amp;'ICD codes-diseases'!$A$29&amp;"*"),"YES",IF(COUNTIF(U282:AB282,"*"&amp;'ICD codes-diseases'!$A$30&amp;"*"),"YES","NO"))))))))))))))))</f>
        <v>YES</v>
      </c>
      <c r="AE282" s="1" t="str">
        <f>IF(COUNTIF(U282:AB282,"*"&amp;'ICD codes-diseases'!$A$92&amp;"*"),"YES","NO")</f>
        <v>YES</v>
      </c>
      <c r="AF282" s="10" t="str">
        <f>IF(COUNTIF(U282:AB282,"*"&amp;'ICD codes-diseases'!$A$34&amp;"*"),"YES",IF(COUNTIF(U282:AB282,"*"&amp;'ICD codes-diseases'!$A$35&amp;"*"),"YES",IF(COUNTIF(U282:AB282,"*"&amp;'ICD codes-diseases'!$A$36&amp;"*"),"YES",IF(COUNTIF(U282:AB282,"*"&amp;'ICD codes-diseases'!$A$37&amp;"*"),"YES",IF(COUNTIF(U282:AB282,"*"&amp;'ICD codes-diseases'!$A$38&amp;"*"),"YES",IF(COUNTIF(U282:AB282,"*"&amp;'ICD codes-diseases'!$A$39&amp;"*"),"YES","NO"))))))</f>
        <v>NO</v>
      </c>
      <c r="AG282" s="1" t="str">
        <f>IF(COUNTIF(U282:AB282,'ICD codes-diseases'!$A$113),"YES","NO")</f>
        <v>NO</v>
      </c>
      <c r="AH282" s="1" t="str">
        <f>IF(COUNTIF(U282:AB282,"*"&amp;'ICD codes-diseases'!$A$96&amp;"*"),"YES",IF(COUNTIF(U282:AB282,"*"&amp;'ICD codes-diseases'!$A$97&amp;"*"),"YES",IF(COUNTIF(U282:AB282,"*"&amp;'ICD codes-diseases'!$A$98&amp;"*"),"YES",IF(COUNTIF(U282:AB282,"*"&amp;'ICD codes-diseases'!$A$99&amp;"*"),"YES",IF(COUNTIF(U282:AB282,"*"&amp;'ICD codes-diseases'!$A$100&amp;"*"),"YES",IF(COUNTIF(U282:AB282,"*"&amp;'ICD codes-diseases'!$A$101&amp;"*"),"YES",IF(COUNTIF(U282:AB282,"*"&amp;'ICD codes-diseases'!$A$102&amp;"*"),"YES",IF(COUNTIF(U282:AB282,"*"&amp;'ICD codes-diseases'!$A$103&amp;"*"),"YES","NO"))))))))</f>
        <v>NO</v>
      </c>
      <c r="AI282" s="1" t="str">
        <f>IF(COUNTIF(U282:AB282,"*"&amp;'ICD codes-diseases'!$A$116&amp;"*"),"YES",IF(COUNTIF(U282:AB282,"*"&amp;'ICD codes-diseases'!$A$117&amp;"*"),"YES","NO"))</f>
        <v>NO</v>
      </c>
      <c r="AJ282" s="1" t="str">
        <f>IF(COUNTIF(U282:AB282,"*"&amp;'ICD codes-diseases'!$A$206&amp;"*"),"YES","NO")</f>
        <v>NO</v>
      </c>
      <c r="AK282" s="1" t="str">
        <f>IF(COUNTIF(U282:AB282,"*"&amp;'ICD codes-diseases'!$A$217&amp;"*"),"YES","NO")</f>
        <v>NO</v>
      </c>
      <c r="AL282" s="1" t="str">
        <f>IF(COUNTIF(U282:AB282,"*"&amp;'ICD codes-diseases'!$A$216&amp;"*"),"YES","NO")</f>
        <v>YES</v>
      </c>
      <c r="AM282" s="1" t="str">
        <f>IF(COUNTIF(U282:AB282,"*"&amp;'ICD codes-diseases'!$A$73&amp;"*"),"YES",IF(COUNTIF(U282:AB282,"*"&amp;'ICD codes-diseases'!$A$74&amp;"*"),"YES",IF(COUNTIF(U282:AB282,"*"&amp;'ICD codes-diseases'!$A$75&amp;"*"),"YES","NO")))</f>
        <v>YES</v>
      </c>
      <c r="AN282" s="1" t="str">
        <f>IF(COUNTIF(U282:AB282,"*"&amp;'ICD codes-diseases'!$A$76&amp;"*"),"YES",IF(COUNTIF(U282:AB282,"*"&amp;'ICD codes-diseases'!$A$77&amp;"*"),"YES",IF(COUNTIF(U282:AB282,"*"&amp;'ICD codes-diseases'!$A$78&amp;"*"),"YES","NO")))</f>
        <v>NO</v>
      </c>
      <c r="AO282" s="1" t="str">
        <f>IF(COUNTIF(U282:AB282,"*"&amp;'ICD codes-diseases'!$A$209&amp;"*"),"YES",IF(COUNTIF(U282:AB282,"*"&amp;'ICD codes-diseases'!$A$212&amp;"*"),"YES","NO"))</f>
        <v>NO</v>
      </c>
      <c r="AP282" s="1" t="str">
        <f>IF(COUNTIF(U282:AB282,"*"&amp;'ICD codes-diseases'!$A$47&amp;"*"),"YES",IF(COUNTIF(U282:AB282,"*"&amp;'ICD codes-diseases'!$A$48&amp;"*"),"YES",IF(COUNTIF(U282:AB282,"*"&amp;'ICD codes-diseases'!$A$49&amp;"*"),"YES",IF(COUNTIF(U282:AB282,"*"&amp;'ICD codes-diseases'!$A$50&amp;"*"),"YES",IF(COUNTIF(U282:AB282,"*"&amp;'ICD codes-diseases'!$A$52&amp;"*"),"YES",IF(COUNTIF(U282:AB282,"*"&amp;'ICD codes-diseases'!$A$53&amp;"*"),"YES",IF(COUNTIF(U282:AB282,"*"&amp;'ICD codes-diseases'!$A$54&amp;"*"),"YES",IF(COUNTIF(U282:AB282,"*"&amp;'ICD codes-diseases'!$A$55&amp;"*"),"YES",IF(COUNTIF(U282:AB282,"*"&amp;'ICD codes-diseases'!$A$56&amp;"*"),"YES",IF(COUNTIF(U282:AB282,"*"&amp;'ICD codes-diseases'!$A$57&amp;"*"),"YES",IF(COUNTIF(U282:AB282,"*"&amp;'ICD codes-diseases'!$A$58&amp;"*"),"YES",IF(COUNTIF(U282:AB282,"*"&amp;'ICD codes-diseases'!$A$60&amp;"*"),"YES",IF(COUNTIF(U282:AB282,"*"&amp;'ICD codes-diseases'!$A$61&amp;"*"),"YES","NO")))))))))))))</f>
        <v>NO</v>
      </c>
      <c r="AQ282" s="10" t="b">
        <f t="shared" si="49"/>
        <v>0</v>
      </c>
      <c r="AR282">
        <v>5</v>
      </c>
      <c r="AS282">
        <v>5</v>
      </c>
      <c r="AT282">
        <v>5</v>
      </c>
      <c r="AU282">
        <v>5</v>
      </c>
      <c r="AV282" t="b">
        <f t="shared" si="50"/>
        <v>1</v>
      </c>
      <c r="AW282">
        <v>1</v>
      </c>
      <c r="AX282" s="9">
        <v>102</v>
      </c>
      <c r="AY282" s="9">
        <v>95</v>
      </c>
      <c r="AZ282">
        <v>0</v>
      </c>
      <c r="BA282">
        <v>3</v>
      </c>
      <c r="BB282">
        <v>0</v>
      </c>
      <c r="BC282">
        <v>1</v>
      </c>
      <c r="BD282">
        <v>4</v>
      </c>
      <c r="BE282">
        <f t="shared" si="57"/>
        <v>2</v>
      </c>
      <c r="BF282" t="s">
        <v>37</v>
      </c>
      <c r="BG282" t="s">
        <v>38</v>
      </c>
      <c r="BH282">
        <f t="shared" si="58"/>
        <v>0</v>
      </c>
      <c r="BI282" t="s">
        <v>37</v>
      </c>
      <c r="BJ282" t="s">
        <v>37</v>
      </c>
      <c r="BK282" t="s">
        <v>37</v>
      </c>
      <c r="BL282" t="b">
        <v>0</v>
      </c>
      <c r="BM282" s="16">
        <v>0</v>
      </c>
      <c r="BN282" s="16">
        <v>0</v>
      </c>
      <c r="BO282" s="16">
        <v>1</v>
      </c>
      <c r="BP282" s="16">
        <v>1</v>
      </c>
      <c r="BQ282" s="16">
        <v>0</v>
      </c>
      <c r="BR282" s="16">
        <v>5</v>
      </c>
      <c r="BS282" s="16">
        <v>5</v>
      </c>
      <c r="BT282" s="16">
        <v>5</v>
      </c>
      <c r="BU282" s="16">
        <v>0</v>
      </c>
      <c r="BV282" s="16">
        <v>0</v>
      </c>
      <c r="BW282" s="16">
        <v>1</v>
      </c>
      <c r="BX282" s="16">
        <v>1</v>
      </c>
      <c r="BY282" s="16">
        <v>0</v>
      </c>
      <c r="BZ282" s="16">
        <v>5</v>
      </c>
      <c r="CA282" s="16">
        <v>5</v>
      </c>
      <c r="CB282" s="16">
        <v>5</v>
      </c>
      <c r="CC282" s="18">
        <v>1</v>
      </c>
      <c r="CD282" s="18">
        <v>1</v>
      </c>
      <c r="CE282" s="18">
        <v>1</v>
      </c>
      <c r="CF282" s="18">
        <v>1</v>
      </c>
      <c r="CG282" s="18">
        <v>4</v>
      </c>
      <c r="CH282" s="18">
        <v>4</v>
      </c>
      <c r="CI282" s="18">
        <v>4</v>
      </c>
      <c r="CJ282" s="18">
        <v>4</v>
      </c>
      <c r="CK282" s="18">
        <v>1</v>
      </c>
      <c r="CL282" s="18">
        <v>1</v>
      </c>
      <c r="CM282" s="18">
        <v>1</v>
      </c>
      <c r="CN282" s="18">
        <v>1</v>
      </c>
      <c r="CO282" s="18">
        <v>1</v>
      </c>
      <c r="CP282" s="18">
        <v>4</v>
      </c>
      <c r="CQ282" s="18">
        <v>4</v>
      </c>
      <c r="CR282" s="18">
        <v>4</v>
      </c>
      <c r="CS282">
        <f t="shared" si="51"/>
        <v>13</v>
      </c>
      <c r="CT282">
        <f t="shared" si="52"/>
        <v>13</v>
      </c>
      <c r="CU282">
        <f t="shared" si="53"/>
        <v>0</v>
      </c>
      <c r="CV282">
        <f t="shared" si="54"/>
        <v>26</v>
      </c>
      <c r="CW282">
        <v>0</v>
      </c>
      <c r="CX282">
        <v>0</v>
      </c>
      <c r="CY282">
        <v>0</v>
      </c>
      <c r="CZ282" t="b">
        <v>1</v>
      </c>
    </row>
    <row r="283" spans="1:104" x14ac:dyDescent="0.35">
      <c r="A283" s="10">
        <v>282</v>
      </c>
      <c r="B283" t="s">
        <v>436</v>
      </c>
      <c r="C283" s="1">
        <v>17972</v>
      </c>
      <c r="D283" s="9">
        <f t="shared" si="59"/>
        <v>68</v>
      </c>
      <c r="E283" s="9">
        <f t="shared" si="55"/>
        <v>3</v>
      </c>
      <c r="F283" s="1">
        <v>42583</v>
      </c>
      <c r="G283" s="3">
        <v>43046.490601851852</v>
      </c>
      <c r="H283" s="12">
        <f t="shared" si="56"/>
        <v>15.2</v>
      </c>
      <c r="I283">
        <v>3</v>
      </c>
      <c r="J283">
        <v>0</v>
      </c>
      <c r="K283">
        <f t="shared" si="48"/>
        <v>1</v>
      </c>
      <c r="L283" t="b">
        <v>1</v>
      </c>
      <c r="M283" t="b">
        <v>0</v>
      </c>
      <c r="N283" t="b">
        <v>0</v>
      </c>
      <c r="O283" t="b">
        <v>0</v>
      </c>
      <c r="P283" t="b">
        <v>0</v>
      </c>
      <c r="Q283" t="b">
        <v>0</v>
      </c>
      <c r="R283" t="b">
        <v>0</v>
      </c>
      <c r="S283" t="b">
        <v>0</v>
      </c>
      <c r="T283" t="b">
        <v>0</v>
      </c>
      <c r="U283" s="1" t="s">
        <v>41</v>
      </c>
      <c r="V283" t="s">
        <v>43</v>
      </c>
      <c r="W283" s="1" t="s">
        <v>225</v>
      </c>
      <c r="X283" t="s">
        <v>289</v>
      </c>
      <c r="Y283" s="1" t="s">
        <v>290</v>
      </c>
      <c r="Z283" s="1" t="s">
        <v>48</v>
      </c>
      <c r="AA283" s="1"/>
      <c r="AB283" s="1"/>
      <c r="AC283" s="11" t="str">
        <f>IF(OR(INDEX(U283='ICD-codes-stroke'!$A$1:$A$20,)),"1",IF(OR(INDEX(U283='ICD-codes-stroke'!$A$22:$A$35,)),"2",IF(OR(INDEX(U283='ICD-codes-stroke'!$A$37:$A$64,)),"3","")))</f>
        <v>3</v>
      </c>
      <c r="AD283" s="1" t="str">
        <f>IF(COUNTIF(U283:AB283,"*"&amp;'ICD codes-diseases'!$A$15&amp;"*"),"YES",IF(COUNTIF(U283:AB283,"*"&amp;'ICD codes-diseases'!$A$16&amp;"*"),"YES",IF(COUNTIF(U283:AB283,"*"&amp;'ICD codes-diseases'!$A$17&amp;"*"),"YES",IF(COUNTIF(U283:AB283,"*"&amp;'ICD codes-diseases'!$A$18&amp;"*"),"YES",IF(COUNTIF(U283:AB283,"*"&amp;'ICD codes-diseases'!$A$19&amp;"*"),"YES",IF(COUNTIF(U283:AB283,"*"&amp;'ICD codes-diseases'!$A$20&amp;"*"),"YES",IF(COUNTIF(U283:AB283,"*"&amp;'ICD codes-diseases'!$A$21&amp;"*"),"YES",IF(COUNTIF(U283:AB283,"*"&amp;'ICD codes-diseases'!$A$22&amp;"*"),"YES",IF(COUNTIF(U283:AB283,"*"&amp;'ICD codes-diseases'!$A$23&amp;"*"),"YES",IF(COUNTIF(U283:AB283,"*"&amp;'ICD codes-diseases'!$A$24&amp;"*"),"YES",IF(COUNTIF(U283:AB283,"*"&amp;'ICD codes-diseases'!$A$25&amp;"*"),"YES",IF(COUNTIF(U283:AB283,"*"&amp;'ICD codes-diseases'!$A$26&amp;"*"),"YES",IF(COUNTIF(U283:AB283,"*"&amp;'ICD codes-diseases'!$A$27&amp;"*"),"YES",IF(COUNTIF(U283:AB283,"*"&amp;'ICD codes-diseases'!$A$28&amp;"*"),"YES",IF(COUNTIF(U283:AB283,"*"&amp;'ICD codes-diseases'!$A$29&amp;"*"),"YES",IF(COUNTIF(U283:AB283,"*"&amp;'ICD codes-diseases'!$A$30&amp;"*"),"YES","NO"))))))))))))))))</f>
        <v>NO</v>
      </c>
      <c r="AE283" s="1" t="str">
        <f>IF(COUNTIF(U283:AB283,"*"&amp;'ICD codes-diseases'!$A$92&amp;"*"),"YES","NO")</f>
        <v>YES</v>
      </c>
      <c r="AF283" s="10" t="str">
        <f>IF(COUNTIF(U283:AB283,"*"&amp;'ICD codes-diseases'!$A$34&amp;"*"),"YES",IF(COUNTIF(U283:AB283,"*"&amp;'ICD codes-diseases'!$A$35&amp;"*"),"YES",IF(COUNTIF(U283:AB283,"*"&amp;'ICD codes-diseases'!$A$36&amp;"*"),"YES",IF(COUNTIF(U283:AB283,"*"&amp;'ICD codes-diseases'!$A$37&amp;"*"),"YES",IF(COUNTIF(U283:AB283,"*"&amp;'ICD codes-diseases'!$A$38&amp;"*"),"YES",IF(COUNTIF(U283:AB283,"*"&amp;'ICD codes-diseases'!$A$39&amp;"*"),"YES","NO"))))))</f>
        <v>NO</v>
      </c>
      <c r="AG283" s="1" t="str">
        <f>IF(COUNTIF(U283:AB283,'ICD codes-diseases'!$A$113),"YES","NO")</f>
        <v>NO</v>
      </c>
      <c r="AH283" s="1" t="str">
        <f>IF(COUNTIF(U283:AB283,"*"&amp;'ICD codes-diseases'!$A$96&amp;"*"),"YES",IF(COUNTIF(U283:AB283,"*"&amp;'ICD codes-diseases'!$A$97&amp;"*"),"YES",IF(COUNTIF(U283:AB283,"*"&amp;'ICD codes-diseases'!$A$98&amp;"*"),"YES",IF(COUNTIF(U283:AB283,"*"&amp;'ICD codes-diseases'!$A$99&amp;"*"),"YES",IF(COUNTIF(U283:AB283,"*"&amp;'ICD codes-diseases'!$A$100&amp;"*"),"YES",IF(COUNTIF(U283:AB283,"*"&amp;'ICD codes-diseases'!$A$101&amp;"*"),"YES",IF(COUNTIF(U283:AB283,"*"&amp;'ICD codes-diseases'!$A$102&amp;"*"),"YES",IF(COUNTIF(U283:AB283,"*"&amp;'ICD codes-diseases'!$A$103&amp;"*"),"YES","NO"))))))))</f>
        <v>NO</v>
      </c>
      <c r="AI283" s="1" t="str">
        <f>IF(COUNTIF(U283:AB283,"*"&amp;'ICD codes-diseases'!$A$116&amp;"*"),"YES",IF(COUNTIF(U283:AB283,"*"&amp;'ICD codes-diseases'!$A$117&amp;"*"),"YES","NO"))</f>
        <v>NO</v>
      </c>
      <c r="AJ283" s="1" t="str">
        <f>IF(COUNTIF(U283:AB283,"*"&amp;'ICD codes-diseases'!$A$206&amp;"*"),"YES","NO")</f>
        <v>NO</v>
      </c>
      <c r="AK283" s="1" t="str">
        <f>IF(COUNTIF(U283:AB283,"*"&amp;'ICD codes-diseases'!$A$217&amp;"*"),"YES","NO")</f>
        <v>NO</v>
      </c>
      <c r="AL283" s="1" t="str">
        <f>IF(COUNTIF(U283:AB283,"*"&amp;'ICD codes-diseases'!$A$216&amp;"*"),"YES","NO")</f>
        <v>NO</v>
      </c>
      <c r="AM283" s="1" t="str">
        <f>IF(COUNTIF(U283:AB283,"*"&amp;'ICD codes-diseases'!$A$73&amp;"*"),"YES",IF(COUNTIF(U283:AB283,"*"&amp;'ICD codes-diseases'!$A$74&amp;"*"),"YES",IF(COUNTIF(U283:AB283,"*"&amp;'ICD codes-diseases'!$A$75&amp;"*"),"YES","NO")))</f>
        <v>YES</v>
      </c>
      <c r="AN283" s="1" t="str">
        <f>IF(COUNTIF(U283:AB283,"*"&amp;'ICD codes-diseases'!$A$76&amp;"*"),"YES",IF(COUNTIF(U283:AB283,"*"&amp;'ICD codes-diseases'!$A$77&amp;"*"),"YES",IF(COUNTIF(U283:AB283,"*"&amp;'ICD codes-diseases'!$A$78&amp;"*"),"YES","NO")))</f>
        <v>NO</v>
      </c>
      <c r="AO283" s="1" t="str">
        <f>IF(COUNTIF(U283:AB283,"*"&amp;'ICD codes-diseases'!$A$209&amp;"*"),"YES",IF(COUNTIF(U283:AB283,"*"&amp;'ICD codes-diseases'!$A$212&amp;"*"),"YES","NO"))</f>
        <v>YES</v>
      </c>
      <c r="AP283" s="1" t="str">
        <f>IF(COUNTIF(U283:AB283,"*"&amp;'ICD codes-diseases'!$A$47&amp;"*"),"YES",IF(COUNTIF(U283:AB283,"*"&amp;'ICD codes-diseases'!$A$48&amp;"*"),"YES",IF(COUNTIF(U283:AB283,"*"&amp;'ICD codes-diseases'!$A$49&amp;"*"),"YES",IF(COUNTIF(U283:AB283,"*"&amp;'ICD codes-diseases'!$A$50&amp;"*"),"YES",IF(COUNTIF(U283:AB283,"*"&amp;'ICD codes-diseases'!$A$52&amp;"*"),"YES",IF(COUNTIF(U283:AB283,"*"&amp;'ICD codes-diseases'!$A$53&amp;"*"),"YES",IF(COUNTIF(U283:AB283,"*"&amp;'ICD codes-diseases'!$A$54&amp;"*"),"YES",IF(COUNTIF(U283:AB283,"*"&amp;'ICD codes-diseases'!$A$55&amp;"*"),"YES",IF(COUNTIF(U283:AB283,"*"&amp;'ICD codes-diseases'!$A$56&amp;"*"),"YES",IF(COUNTIF(U283:AB283,"*"&amp;'ICD codes-diseases'!$A$57&amp;"*"),"YES",IF(COUNTIF(U283:AB283,"*"&amp;'ICD codes-diseases'!$A$58&amp;"*"),"YES",IF(COUNTIF(U283:AB283,"*"&amp;'ICD codes-diseases'!$A$60&amp;"*"),"YES",IF(COUNTIF(U283:AB283,"*"&amp;'ICD codes-diseases'!$A$61&amp;"*"),"YES","NO")))))))))))))</f>
        <v>NO</v>
      </c>
      <c r="AQ283" s="10" t="b">
        <f t="shared" si="49"/>
        <v>0</v>
      </c>
      <c r="AR283">
        <v>5</v>
      </c>
      <c r="AS283">
        <v>5</v>
      </c>
      <c r="AT283">
        <v>5</v>
      </c>
      <c r="AU283">
        <v>5</v>
      </c>
      <c r="AV283" t="b">
        <f t="shared" si="50"/>
        <v>1</v>
      </c>
      <c r="AW283">
        <v>1</v>
      </c>
      <c r="AX283" s="9">
        <v>116</v>
      </c>
      <c r="AY283" s="9">
        <v>90</v>
      </c>
      <c r="AZ283">
        <v>0</v>
      </c>
      <c r="BA283">
        <v>3</v>
      </c>
      <c r="BB283">
        <v>1</v>
      </c>
      <c r="BC283">
        <v>1</v>
      </c>
      <c r="BD283">
        <v>1</v>
      </c>
      <c r="BE283">
        <f t="shared" si="57"/>
        <v>2</v>
      </c>
      <c r="BF283" t="s">
        <v>37</v>
      </c>
      <c r="BG283" t="s">
        <v>38</v>
      </c>
      <c r="BH283">
        <f t="shared" si="58"/>
        <v>2</v>
      </c>
      <c r="BI283" t="s">
        <v>37</v>
      </c>
      <c r="BJ283" t="s">
        <v>38</v>
      </c>
      <c r="BK283" t="s">
        <v>37</v>
      </c>
      <c r="BL283" t="b">
        <v>0</v>
      </c>
      <c r="BM283" s="16">
        <v>1</v>
      </c>
      <c r="BN283" s="16">
        <v>3</v>
      </c>
      <c r="BO283" s="16">
        <v>2</v>
      </c>
      <c r="BP283" s="16">
        <v>7</v>
      </c>
      <c r="BQ283" s="16">
        <v>7</v>
      </c>
      <c r="BR283" s="16">
        <v>4</v>
      </c>
      <c r="BS283" s="16">
        <v>7</v>
      </c>
      <c r="BT283" s="16">
        <v>4</v>
      </c>
      <c r="BU283" s="16">
        <v>3</v>
      </c>
      <c r="BV283" s="16">
        <v>1</v>
      </c>
      <c r="BW283" s="16">
        <v>1</v>
      </c>
      <c r="BX283" s="16">
        <v>4</v>
      </c>
      <c r="BY283" s="16">
        <v>4</v>
      </c>
      <c r="BZ283" s="16">
        <v>4</v>
      </c>
      <c r="CA283" s="16">
        <v>1</v>
      </c>
      <c r="CB283" s="16">
        <v>4</v>
      </c>
      <c r="CC283" s="18">
        <v>7</v>
      </c>
      <c r="CD283" s="18">
        <v>4</v>
      </c>
      <c r="CE283" s="18">
        <v>7</v>
      </c>
      <c r="CF283" s="18">
        <v>7</v>
      </c>
      <c r="CG283" s="18">
        <v>7</v>
      </c>
      <c r="CH283" s="18">
        <v>4</v>
      </c>
      <c r="CI283" s="18">
        <v>4</v>
      </c>
      <c r="CJ283" s="18">
        <v>7</v>
      </c>
      <c r="CK283" s="18">
        <v>7</v>
      </c>
      <c r="CL283" s="18">
        <v>7</v>
      </c>
      <c r="CM283" s="18">
        <v>7</v>
      </c>
      <c r="CN283" s="18">
        <v>7</v>
      </c>
      <c r="CO283" s="18">
        <v>7</v>
      </c>
      <c r="CP283" s="18">
        <v>7</v>
      </c>
      <c r="CQ283" s="18">
        <v>7</v>
      </c>
      <c r="CR283" s="18">
        <v>1</v>
      </c>
      <c r="CS283">
        <f t="shared" si="51"/>
        <v>6</v>
      </c>
      <c r="CT283">
        <f t="shared" si="52"/>
        <v>9</v>
      </c>
      <c r="CU283">
        <f t="shared" si="53"/>
        <v>2</v>
      </c>
      <c r="CV283">
        <f t="shared" si="54"/>
        <v>17</v>
      </c>
      <c r="CW283">
        <v>0</v>
      </c>
      <c r="CX283">
        <v>0</v>
      </c>
      <c r="CY283">
        <v>0</v>
      </c>
      <c r="CZ283" t="b">
        <v>0</v>
      </c>
    </row>
    <row r="284" spans="1:104" x14ac:dyDescent="0.35">
      <c r="A284" s="10">
        <v>283</v>
      </c>
      <c r="B284" t="s">
        <v>435</v>
      </c>
      <c r="C284" s="1">
        <v>18094</v>
      </c>
      <c r="D284" s="9">
        <f t="shared" si="59"/>
        <v>67</v>
      </c>
      <c r="E284" s="9">
        <f t="shared" si="55"/>
        <v>3</v>
      </c>
      <c r="F284" s="1">
        <v>42880</v>
      </c>
      <c r="G284" s="3">
        <v>42912.469108796293</v>
      </c>
      <c r="H284" s="12">
        <f t="shared" si="56"/>
        <v>1.0333333333333332</v>
      </c>
      <c r="I284">
        <v>5</v>
      </c>
      <c r="J284">
        <v>1</v>
      </c>
      <c r="K284">
        <f t="shared" si="48"/>
        <v>1</v>
      </c>
      <c r="L284" t="b">
        <v>1</v>
      </c>
      <c r="M284" t="b">
        <v>0</v>
      </c>
      <c r="N284" t="b">
        <v>0</v>
      </c>
      <c r="O284" t="b">
        <v>0</v>
      </c>
      <c r="P284" t="b">
        <v>0</v>
      </c>
      <c r="Q284" t="b">
        <v>0</v>
      </c>
      <c r="R284" t="b">
        <v>0</v>
      </c>
      <c r="S284" t="b">
        <v>0</v>
      </c>
      <c r="T284" t="b">
        <v>0</v>
      </c>
      <c r="U284" s="1" t="s">
        <v>84</v>
      </c>
      <c r="V284" t="s">
        <v>43</v>
      </c>
      <c r="W284" s="1" t="s">
        <v>48</v>
      </c>
      <c r="X284" t="s">
        <v>291</v>
      </c>
      <c r="Y284" s="1" t="s">
        <v>129</v>
      </c>
      <c r="Z284" s="1" t="s">
        <v>59</v>
      </c>
      <c r="AA284" s="1"/>
      <c r="AB284" s="1"/>
      <c r="AC284" s="11" t="str">
        <f>IF(OR(INDEX(U284='ICD-codes-stroke'!$A$1:$A$20,)),"1",IF(OR(INDEX(U284='ICD-codes-stroke'!$A$22:$A$35,)),"2",IF(OR(INDEX(U284='ICD-codes-stroke'!$A$37:$A$64,)),"3","")))</f>
        <v>2</v>
      </c>
      <c r="AD284" s="1" t="str">
        <f>IF(COUNTIF(U284:AB284,"*"&amp;'ICD codes-diseases'!$A$15&amp;"*"),"YES",IF(COUNTIF(U284:AB284,"*"&amp;'ICD codes-diseases'!$A$16&amp;"*"),"YES",IF(COUNTIF(U284:AB284,"*"&amp;'ICD codes-diseases'!$A$17&amp;"*"),"YES",IF(COUNTIF(U284:AB284,"*"&amp;'ICD codes-diseases'!$A$18&amp;"*"),"YES",IF(COUNTIF(U284:AB284,"*"&amp;'ICD codes-diseases'!$A$19&amp;"*"),"YES",IF(COUNTIF(U284:AB284,"*"&amp;'ICD codes-diseases'!$A$20&amp;"*"),"YES",IF(COUNTIF(U284:AB284,"*"&amp;'ICD codes-diseases'!$A$21&amp;"*"),"YES",IF(COUNTIF(U284:AB284,"*"&amp;'ICD codes-diseases'!$A$22&amp;"*"),"YES",IF(COUNTIF(U284:AB284,"*"&amp;'ICD codes-diseases'!$A$23&amp;"*"),"YES",IF(COUNTIF(U284:AB284,"*"&amp;'ICD codes-diseases'!$A$24&amp;"*"),"YES",IF(COUNTIF(U284:AB284,"*"&amp;'ICD codes-diseases'!$A$25&amp;"*"),"YES",IF(COUNTIF(U284:AB284,"*"&amp;'ICD codes-diseases'!$A$26&amp;"*"),"YES",IF(COUNTIF(U284:AB284,"*"&amp;'ICD codes-diseases'!$A$27&amp;"*"),"YES",IF(COUNTIF(U284:AB284,"*"&amp;'ICD codes-diseases'!$A$28&amp;"*"),"YES",IF(COUNTIF(U284:AB284,"*"&amp;'ICD codes-diseases'!$A$29&amp;"*"),"YES",IF(COUNTIF(U284:AB284,"*"&amp;'ICD codes-diseases'!$A$30&amp;"*"),"YES","NO"))))))))))))))))</f>
        <v>NO</v>
      </c>
      <c r="AE284" s="1" t="str">
        <f>IF(COUNTIF(U284:AB284,"*"&amp;'ICD codes-diseases'!$A$92&amp;"*"),"YES","NO")</f>
        <v>YES</v>
      </c>
      <c r="AF284" s="10" t="str">
        <f>IF(COUNTIF(U284:AB284,"*"&amp;'ICD codes-diseases'!$A$34&amp;"*"),"YES",IF(COUNTIF(U284:AB284,"*"&amp;'ICD codes-diseases'!$A$35&amp;"*"),"YES",IF(COUNTIF(U284:AB284,"*"&amp;'ICD codes-diseases'!$A$36&amp;"*"),"YES",IF(COUNTIF(U284:AB284,"*"&amp;'ICD codes-diseases'!$A$37&amp;"*"),"YES",IF(COUNTIF(U284:AB284,"*"&amp;'ICD codes-diseases'!$A$38&amp;"*"),"YES",IF(COUNTIF(U284:AB284,"*"&amp;'ICD codes-diseases'!$A$39&amp;"*"),"YES","NO"))))))</f>
        <v>NO</v>
      </c>
      <c r="AG284" s="1" t="str">
        <f>IF(COUNTIF(U284:AB284,'ICD codes-diseases'!$A$113),"YES","NO")</f>
        <v>NO</v>
      </c>
      <c r="AH284" s="1" t="str">
        <f>IF(COUNTIF(U284:AB284,"*"&amp;'ICD codes-diseases'!$A$96&amp;"*"),"YES",IF(COUNTIF(U284:AB284,"*"&amp;'ICD codes-diseases'!$A$97&amp;"*"),"YES",IF(COUNTIF(U284:AB284,"*"&amp;'ICD codes-diseases'!$A$98&amp;"*"),"YES",IF(COUNTIF(U284:AB284,"*"&amp;'ICD codes-diseases'!$A$99&amp;"*"),"YES",IF(COUNTIF(U284:AB284,"*"&amp;'ICD codes-diseases'!$A$100&amp;"*"),"YES",IF(COUNTIF(U284:AB284,"*"&amp;'ICD codes-diseases'!$A$101&amp;"*"),"YES",IF(COUNTIF(U284:AB284,"*"&amp;'ICD codes-diseases'!$A$102&amp;"*"),"YES",IF(COUNTIF(U284:AB284,"*"&amp;'ICD codes-diseases'!$A$103&amp;"*"),"YES","NO"))))))))</f>
        <v>NO</v>
      </c>
      <c r="AI284" s="1" t="str">
        <f>IF(COUNTIF(U284:AB284,"*"&amp;'ICD codes-diseases'!$A$116&amp;"*"),"YES",IF(COUNTIF(U284:AB284,"*"&amp;'ICD codes-diseases'!$A$117&amp;"*"),"YES","NO"))</f>
        <v>NO</v>
      </c>
      <c r="AJ284" s="1" t="str">
        <f>IF(COUNTIF(U284:AB284,"*"&amp;'ICD codes-diseases'!$A$206&amp;"*"),"YES","NO")</f>
        <v>NO</v>
      </c>
      <c r="AK284" s="1" t="str">
        <f>IF(COUNTIF(U284:AB284,"*"&amp;'ICD codes-diseases'!$A$217&amp;"*"),"YES","NO")</f>
        <v>NO</v>
      </c>
      <c r="AL284" s="1" t="str">
        <f>IF(COUNTIF(U284:AB284,"*"&amp;'ICD codes-diseases'!$A$216&amp;"*"),"YES","NO")</f>
        <v>YES</v>
      </c>
      <c r="AM284" s="1" t="str">
        <f>IF(COUNTIF(U284:AB284,"*"&amp;'ICD codes-diseases'!$A$73&amp;"*"),"YES",IF(COUNTIF(U284:AB284,"*"&amp;'ICD codes-diseases'!$A$74&amp;"*"),"YES",IF(COUNTIF(U284:AB284,"*"&amp;'ICD codes-diseases'!$A$75&amp;"*"),"YES","NO")))</f>
        <v>YES</v>
      </c>
      <c r="AN284" s="1" t="str">
        <f>IF(COUNTIF(U284:AB284,"*"&amp;'ICD codes-diseases'!$A$76&amp;"*"),"YES",IF(COUNTIF(U284:AB284,"*"&amp;'ICD codes-diseases'!$A$77&amp;"*"),"YES",IF(COUNTIF(U284:AB284,"*"&amp;'ICD codes-diseases'!$A$78&amp;"*"),"YES","NO")))</f>
        <v>NO</v>
      </c>
      <c r="AO284" s="1" t="str">
        <f>IF(COUNTIF(U284:AB284,"*"&amp;'ICD codes-diseases'!$A$209&amp;"*"),"YES",IF(COUNTIF(U284:AB284,"*"&amp;'ICD codes-diseases'!$A$212&amp;"*"),"YES","NO"))</f>
        <v>NO</v>
      </c>
      <c r="AP284" s="1" t="str">
        <f>IF(COUNTIF(U284:AB284,"*"&amp;'ICD codes-diseases'!$A$47&amp;"*"),"YES",IF(COUNTIF(U284:AB284,"*"&amp;'ICD codes-diseases'!$A$48&amp;"*"),"YES",IF(COUNTIF(U284:AB284,"*"&amp;'ICD codes-diseases'!$A$49&amp;"*"),"YES",IF(COUNTIF(U284:AB284,"*"&amp;'ICD codes-diseases'!$A$50&amp;"*"),"YES",IF(COUNTIF(U284:AB284,"*"&amp;'ICD codes-diseases'!$A$52&amp;"*"),"YES",IF(COUNTIF(U284:AB284,"*"&amp;'ICD codes-diseases'!$A$53&amp;"*"),"YES",IF(COUNTIF(U284:AB284,"*"&amp;'ICD codes-diseases'!$A$54&amp;"*"),"YES",IF(COUNTIF(U284:AB284,"*"&amp;'ICD codes-diseases'!$A$55&amp;"*"),"YES",IF(COUNTIF(U284:AB284,"*"&amp;'ICD codes-diseases'!$A$56&amp;"*"),"YES",IF(COUNTIF(U284:AB284,"*"&amp;'ICD codes-diseases'!$A$57&amp;"*"),"YES",IF(COUNTIF(U284:AB284,"*"&amp;'ICD codes-diseases'!$A$58&amp;"*"),"YES",IF(COUNTIF(U284:AB284,"*"&amp;'ICD codes-diseases'!$A$60&amp;"*"),"YES",IF(COUNTIF(U284:AB284,"*"&amp;'ICD codes-diseases'!$A$61&amp;"*"),"YES","NO")))))))))))))</f>
        <v>YES</v>
      </c>
      <c r="AQ284" s="10" t="b">
        <f t="shared" si="49"/>
        <v>0</v>
      </c>
      <c r="AR284">
        <v>5</v>
      </c>
      <c r="AS284">
        <v>5</v>
      </c>
      <c r="AT284">
        <v>5</v>
      </c>
      <c r="AU284">
        <v>5</v>
      </c>
      <c r="AV284" t="b">
        <f t="shared" si="50"/>
        <v>0</v>
      </c>
      <c r="AW284">
        <v>0</v>
      </c>
      <c r="AX284" s="9">
        <v>41</v>
      </c>
      <c r="AY284" s="9">
        <v>5</v>
      </c>
      <c r="AZ284">
        <v>0</v>
      </c>
      <c r="BA284">
        <v>3</v>
      </c>
      <c r="BB284">
        <v>1</v>
      </c>
      <c r="BC284">
        <v>0</v>
      </c>
      <c r="BD284">
        <v>2</v>
      </c>
      <c r="BE284">
        <f t="shared" si="57"/>
        <v>2</v>
      </c>
      <c r="BF284" t="s">
        <v>37</v>
      </c>
      <c r="BG284" t="s">
        <v>38</v>
      </c>
      <c r="BH284">
        <f t="shared" si="58"/>
        <v>2</v>
      </c>
      <c r="BI284" t="s">
        <v>37</v>
      </c>
      <c r="BJ284" t="s">
        <v>38</v>
      </c>
      <c r="BK284" t="s">
        <v>37</v>
      </c>
      <c r="BL284" t="b">
        <v>0</v>
      </c>
      <c r="BM284" s="16">
        <v>7</v>
      </c>
      <c r="BN284" s="16">
        <v>7</v>
      </c>
      <c r="BO284" s="16">
        <v>7</v>
      </c>
      <c r="BP284" s="16">
        <v>4</v>
      </c>
      <c r="BQ284" s="16">
        <v>4</v>
      </c>
      <c r="BR284" s="16">
        <v>7</v>
      </c>
      <c r="BS284" s="16">
        <v>7</v>
      </c>
      <c r="BT284" s="16">
        <v>0</v>
      </c>
      <c r="BU284" s="16">
        <v>7</v>
      </c>
      <c r="BV284" s="16">
        <v>7</v>
      </c>
      <c r="BW284" s="16">
        <v>3</v>
      </c>
      <c r="BX284" s="16">
        <v>3</v>
      </c>
      <c r="BY284" s="16">
        <v>4</v>
      </c>
      <c r="BZ284" s="16">
        <v>3</v>
      </c>
      <c r="CA284" s="16">
        <v>4</v>
      </c>
      <c r="CB284" s="16">
        <v>4</v>
      </c>
      <c r="CC284" s="18">
        <v>0</v>
      </c>
      <c r="CD284" s="18">
        <v>0</v>
      </c>
      <c r="CE284" s="18">
        <v>0</v>
      </c>
      <c r="CF284" s="18">
        <v>7</v>
      </c>
      <c r="CG284" s="18">
        <v>7</v>
      </c>
      <c r="CH284" s="18">
        <v>4</v>
      </c>
      <c r="CI284" s="18">
        <v>7</v>
      </c>
      <c r="CJ284" s="18">
        <v>4</v>
      </c>
      <c r="CK284" s="18">
        <v>0</v>
      </c>
      <c r="CL284" s="18">
        <v>0</v>
      </c>
      <c r="CM284" s="18">
        <v>0</v>
      </c>
      <c r="CN284" s="18">
        <v>3</v>
      </c>
      <c r="CO284" s="18">
        <v>3</v>
      </c>
      <c r="CP284" s="18">
        <v>3</v>
      </c>
      <c r="CQ284" s="18">
        <v>0</v>
      </c>
      <c r="CR284" s="18">
        <v>4</v>
      </c>
      <c r="CS284">
        <f t="shared" si="51"/>
        <v>0</v>
      </c>
      <c r="CT284">
        <f t="shared" si="52"/>
        <v>8</v>
      </c>
      <c r="CU284">
        <f t="shared" si="53"/>
        <v>6</v>
      </c>
      <c r="CV284">
        <f t="shared" si="54"/>
        <v>14</v>
      </c>
      <c r="CW284">
        <v>0</v>
      </c>
      <c r="CX284">
        <v>0</v>
      </c>
      <c r="CY284">
        <v>2</v>
      </c>
      <c r="CZ284" t="b">
        <v>1</v>
      </c>
    </row>
    <row r="285" spans="1:104" x14ac:dyDescent="0.35">
      <c r="A285" s="10">
        <v>284</v>
      </c>
      <c r="B285" t="s">
        <v>435</v>
      </c>
      <c r="C285" s="1">
        <v>24855</v>
      </c>
      <c r="D285" s="9">
        <f t="shared" si="59"/>
        <v>49</v>
      </c>
      <c r="E285" s="9">
        <f t="shared" si="55"/>
        <v>1</v>
      </c>
      <c r="F285" s="1">
        <v>42857</v>
      </c>
      <c r="G285" s="3">
        <v>42914.462997685187</v>
      </c>
      <c r="H285" s="12">
        <f t="shared" si="56"/>
        <v>1.8666666666666667</v>
      </c>
      <c r="I285">
        <v>4</v>
      </c>
      <c r="J285">
        <v>0</v>
      </c>
      <c r="K285">
        <f t="shared" si="48"/>
        <v>1</v>
      </c>
      <c r="L285" t="b">
        <v>1</v>
      </c>
      <c r="M285" t="b">
        <v>0</v>
      </c>
      <c r="N285" t="b">
        <v>0</v>
      </c>
      <c r="O285" t="b">
        <v>0</v>
      </c>
      <c r="P285" t="b">
        <v>0</v>
      </c>
      <c r="Q285" t="b">
        <v>0</v>
      </c>
      <c r="R285" t="b">
        <v>0</v>
      </c>
      <c r="S285" t="b">
        <v>0</v>
      </c>
      <c r="T285" t="b">
        <v>0</v>
      </c>
      <c r="U285" s="1" t="s">
        <v>62</v>
      </c>
      <c r="V285" t="s">
        <v>43</v>
      </c>
      <c r="W285" s="1" t="s">
        <v>292</v>
      </c>
      <c r="X285" t="s">
        <v>48</v>
      </c>
      <c r="AC285" s="11" t="str">
        <f>IF(OR(INDEX(U285='ICD-codes-stroke'!$A$1:$A$20,)),"1",IF(OR(INDEX(U285='ICD-codes-stroke'!$A$22:$A$35,)),"2",IF(OR(INDEX(U285='ICD-codes-stroke'!$A$37:$A$64,)),"3","")))</f>
        <v>2</v>
      </c>
      <c r="AD285" s="1" t="str">
        <f>IF(COUNTIF(U285:AB285,"*"&amp;'ICD codes-diseases'!$A$15&amp;"*"),"YES",IF(COUNTIF(U285:AB285,"*"&amp;'ICD codes-diseases'!$A$16&amp;"*"),"YES",IF(COUNTIF(U285:AB285,"*"&amp;'ICD codes-diseases'!$A$17&amp;"*"),"YES",IF(COUNTIF(U285:AB285,"*"&amp;'ICD codes-diseases'!$A$18&amp;"*"),"YES",IF(COUNTIF(U285:AB285,"*"&amp;'ICD codes-diseases'!$A$19&amp;"*"),"YES",IF(COUNTIF(U285:AB285,"*"&amp;'ICD codes-diseases'!$A$20&amp;"*"),"YES",IF(COUNTIF(U285:AB285,"*"&amp;'ICD codes-diseases'!$A$21&amp;"*"),"YES",IF(COUNTIF(U285:AB285,"*"&amp;'ICD codes-diseases'!$A$22&amp;"*"),"YES",IF(COUNTIF(U285:AB285,"*"&amp;'ICD codes-diseases'!$A$23&amp;"*"),"YES",IF(COUNTIF(U285:AB285,"*"&amp;'ICD codes-diseases'!$A$24&amp;"*"),"YES",IF(COUNTIF(U285:AB285,"*"&amp;'ICD codes-diseases'!$A$25&amp;"*"),"YES",IF(COUNTIF(U285:AB285,"*"&amp;'ICD codes-diseases'!$A$26&amp;"*"),"YES",IF(COUNTIF(U285:AB285,"*"&amp;'ICD codes-diseases'!$A$27&amp;"*"),"YES",IF(COUNTIF(U285:AB285,"*"&amp;'ICD codes-diseases'!$A$28&amp;"*"),"YES",IF(COUNTIF(U285:AB285,"*"&amp;'ICD codes-diseases'!$A$29&amp;"*"),"YES",IF(COUNTIF(U285:AB285,"*"&amp;'ICD codes-diseases'!$A$30&amp;"*"),"YES","NO"))))))))))))))))</f>
        <v>NO</v>
      </c>
      <c r="AE285" s="1" t="str">
        <f>IF(COUNTIF(U285:AB285,"*"&amp;'ICD codes-diseases'!$A$92&amp;"*"),"YES","NO")</f>
        <v>YES</v>
      </c>
      <c r="AF285" s="10" t="str">
        <f>IF(COUNTIF(U285:AB285,"*"&amp;'ICD codes-diseases'!$A$34&amp;"*"),"YES",IF(COUNTIF(U285:AB285,"*"&amp;'ICD codes-diseases'!$A$35&amp;"*"),"YES",IF(COUNTIF(U285:AB285,"*"&amp;'ICD codes-diseases'!$A$36&amp;"*"),"YES",IF(COUNTIF(U285:AB285,"*"&amp;'ICD codes-diseases'!$A$37&amp;"*"),"YES",IF(COUNTIF(U285:AB285,"*"&amp;'ICD codes-diseases'!$A$38&amp;"*"),"YES",IF(COUNTIF(U285:AB285,"*"&amp;'ICD codes-diseases'!$A$39&amp;"*"),"YES","NO"))))))</f>
        <v>NO</v>
      </c>
      <c r="AG285" s="1" t="str">
        <f>IF(COUNTIF(U285:AB285,'ICD codes-diseases'!$A$113),"YES","NO")</f>
        <v>NO</v>
      </c>
      <c r="AH285" s="1" t="str">
        <f>IF(COUNTIF(U285:AB285,"*"&amp;'ICD codes-diseases'!$A$96&amp;"*"),"YES",IF(COUNTIF(U285:AB285,"*"&amp;'ICD codes-diseases'!$A$97&amp;"*"),"YES",IF(COUNTIF(U285:AB285,"*"&amp;'ICD codes-diseases'!$A$98&amp;"*"),"YES",IF(COUNTIF(U285:AB285,"*"&amp;'ICD codes-diseases'!$A$99&amp;"*"),"YES",IF(COUNTIF(U285:AB285,"*"&amp;'ICD codes-diseases'!$A$100&amp;"*"),"YES",IF(COUNTIF(U285:AB285,"*"&amp;'ICD codes-diseases'!$A$101&amp;"*"),"YES",IF(COUNTIF(U285:AB285,"*"&amp;'ICD codes-diseases'!$A$102&amp;"*"),"YES",IF(COUNTIF(U285:AB285,"*"&amp;'ICD codes-diseases'!$A$103&amp;"*"),"YES","NO"))))))))</f>
        <v>NO</v>
      </c>
      <c r="AI285" s="1" t="str">
        <f>IF(COUNTIF(U285:AB285,"*"&amp;'ICD codes-diseases'!$A$116&amp;"*"),"YES",IF(COUNTIF(U285:AB285,"*"&amp;'ICD codes-diseases'!$A$117&amp;"*"),"YES","NO"))</f>
        <v>NO</v>
      </c>
      <c r="AJ285" s="1" t="str">
        <f>IF(COUNTIF(U285:AB285,"*"&amp;'ICD codes-diseases'!$A$206&amp;"*"),"YES","NO")</f>
        <v>NO</v>
      </c>
      <c r="AK285" s="1" t="str">
        <f>IF(COUNTIF(U285:AB285,"*"&amp;'ICD codes-diseases'!$A$217&amp;"*"),"YES","NO")</f>
        <v>NO</v>
      </c>
      <c r="AL285" s="1" t="str">
        <f>IF(COUNTIF(U285:AB285,"*"&amp;'ICD codes-diseases'!$A$216&amp;"*"),"YES","NO")</f>
        <v>NO</v>
      </c>
      <c r="AM285" s="1" t="str">
        <f>IF(COUNTIF(U285:AB285,"*"&amp;'ICD codes-diseases'!$A$73&amp;"*"),"YES",IF(COUNTIF(U285:AB285,"*"&amp;'ICD codes-diseases'!$A$74&amp;"*"),"YES",IF(COUNTIF(U285:AB285,"*"&amp;'ICD codes-diseases'!$A$75&amp;"*"),"YES","NO")))</f>
        <v>YES</v>
      </c>
      <c r="AN285" s="1" t="str">
        <f>IF(COUNTIF(U285:AB285,"*"&amp;'ICD codes-diseases'!$A$76&amp;"*"),"YES",IF(COUNTIF(U285:AB285,"*"&amp;'ICD codes-diseases'!$A$77&amp;"*"),"YES",IF(COUNTIF(U285:AB285,"*"&amp;'ICD codes-diseases'!$A$78&amp;"*"),"YES","NO")))</f>
        <v>NO</v>
      </c>
      <c r="AO285" s="1" t="str">
        <f>IF(COUNTIF(U285:AB285,"*"&amp;'ICD codes-diseases'!$A$209&amp;"*"),"YES",IF(COUNTIF(U285:AB285,"*"&amp;'ICD codes-diseases'!$A$212&amp;"*"),"YES","NO"))</f>
        <v>NO</v>
      </c>
      <c r="AP285" s="1" t="str">
        <f>IF(COUNTIF(U285:AB285,"*"&amp;'ICD codes-diseases'!$A$47&amp;"*"),"YES",IF(COUNTIF(U285:AB285,"*"&amp;'ICD codes-diseases'!$A$48&amp;"*"),"YES",IF(COUNTIF(U285:AB285,"*"&amp;'ICD codes-diseases'!$A$49&amp;"*"),"YES",IF(COUNTIF(U285:AB285,"*"&amp;'ICD codes-diseases'!$A$50&amp;"*"),"YES",IF(COUNTIF(U285:AB285,"*"&amp;'ICD codes-diseases'!$A$52&amp;"*"),"YES",IF(COUNTIF(U285:AB285,"*"&amp;'ICD codes-diseases'!$A$53&amp;"*"),"YES",IF(COUNTIF(U285:AB285,"*"&amp;'ICD codes-diseases'!$A$54&amp;"*"),"YES",IF(COUNTIF(U285:AB285,"*"&amp;'ICD codes-diseases'!$A$55&amp;"*"),"YES",IF(COUNTIF(U285:AB285,"*"&amp;'ICD codes-diseases'!$A$56&amp;"*"),"YES",IF(COUNTIF(U285:AB285,"*"&amp;'ICD codes-diseases'!$A$57&amp;"*"),"YES",IF(COUNTIF(U285:AB285,"*"&amp;'ICD codes-diseases'!$A$58&amp;"*"),"YES",IF(COUNTIF(U285:AB285,"*"&amp;'ICD codes-diseases'!$A$60&amp;"*"),"YES",IF(COUNTIF(U285:AB285,"*"&amp;'ICD codes-diseases'!$A$61&amp;"*"),"YES","NO")))))))))))))</f>
        <v>NO</v>
      </c>
      <c r="AQ285" s="10" t="b">
        <f t="shared" si="49"/>
        <v>0</v>
      </c>
      <c r="AR285">
        <v>5</v>
      </c>
      <c r="AS285">
        <v>5</v>
      </c>
      <c r="AT285">
        <v>5</v>
      </c>
      <c r="AU285">
        <v>5</v>
      </c>
      <c r="AV285" t="b">
        <f t="shared" si="50"/>
        <v>0</v>
      </c>
      <c r="AW285">
        <v>0</v>
      </c>
      <c r="AX285" s="9">
        <v>111</v>
      </c>
      <c r="AY285" s="9">
        <v>60</v>
      </c>
      <c r="AZ285">
        <v>0</v>
      </c>
      <c r="BA285">
        <v>3</v>
      </c>
      <c r="BB285">
        <v>1</v>
      </c>
      <c r="BC285">
        <v>0</v>
      </c>
      <c r="BD285">
        <v>1</v>
      </c>
      <c r="BE285">
        <f t="shared" si="57"/>
        <v>2</v>
      </c>
      <c r="BF285" t="s">
        <v>37</v>
      </c>
      <c r="BG285" t="s">
        <v>38</v>
      </c>
      <c r="BH285">
        <f t="shared" si="58"/>
        <v>0</v>
      </c>
      <c r="BI285" t="s">
        <v>37</v>
      </c>
      <c r="BJ285" t="s">
        <v>37</v>
      </c>
      <c r="BK285" t="s">
        <v>37</v>
      </c>
      <c r="BL285" t="b">
        <v>0</v>
      </c>
      <c r="BM285" s="16">
        <v>0</v>
      </c>
      <c r="BN285" s="16">
        <v>0</v>
      </c>
      <c r="BO285" s="16">
        <v>0</v>
      </c>
      <c r="BP285" s="16">
        <v>4</v>
      </c>
      <c r="BQ285" s="16">
        <v>7</v>
      </c>
      <c r="BR285" s="16">
        <v>7</v>
      </c>
      <c r="BS285" s="16">
        <v>7</v>
      </c>
      <c r="BT285" s="16">
        <v>4</v>
      </c>
      <c r="BU285" s="16">
        <v>0</v>
      </c>
      <c r="BV285" s="16">
        <v>0</v>
      </c>
      <c r="BW285" s="16">
        <v>7</v>
      </c>
      <c r="BX285" s="16">
        <v>4</v>
      </c>
      <c r="BY285" s="16">
        <v>4</v>
      </c>
      <c r="BZ285" s="16">
        <v>7</v>
      </c>
      <c r="CA285" s="16">
        <v>7</v>
      </c>
      <c r="CB285" s="16">
        <v>4</v>
      </c>
      <c r="CC285" s="18">
        <v>4</v>
      </c>
      <c r="CD285" s="18">
        <v>4</v>
      </c>
      <c r="CE285" s="18">
        <v>4</v>
      </c>
      <c r="CF285" s="18">
        <v>4</v>
      </c>
      <c r="CG285" s="18">
        <v>7</v>
      </c>
      <c r="CH285" s="18">
        <v>4</v>
      </c>
      <c r="CI285" s="18">
        <v>7</v>
      </c>
      <c r="CJ285" s="18">
        <v>4</v>
      </c>
      <c r="CK285" s="18">
        <v>0</v>
      </c>
      <c r="CL285" s="18">
        <v>0</v>
      </c>
      <c r="CM285" s="18">
        <v>0</v>
      </c>
      <c r="CN285" s="18">
        <v>0</v>
      </c>
      <c r="CO285" s="18">
        <v>7</v>
      </c>
      <c r="CP285" s="18">
        <v>7</v>
      </c>
      <c r="CQ285" s="18">
        <v>7</v>
      </c>
      <c r="CR285" s="18">
        <v>4</v>
      </c>
      <c r="CS285">
        <f t="shared" si="51"/>
        <v>0</v>
      </c>
      <c r="CT285">
        <f t="shared" si="52"/>
        <v>12</v>
      </c>
      <c r="CU285">
        <f t="shared" si="53"/>
        <v>0</v>
      </c>
      <c r="CV285">
        <f t="shared" si="54"/>
        <v>12</v>
      </c>
      <c r="CW285">
        <v>0</v>
      </c>
      <c r="CX285">
        <v>0</v>
      </c>
      <c r="CY285">
        <v>2</v>
      </c>
      <c r="CZ285" t="b">
        <v>1</v>
      </c>
    </row>
    <row r="286" spans="1:104" x14ac:dyDescent="0.35">
      <c r="A286" s="10">
        <v>285</v>
      </c>
      <c r="B286" t="s">
        <v>436</v>
      </c>
      <c r="C286" s="1">
        <v>19035</v>
      </c>
      <c r="D286" s="9">
        <f t="shared" si="59"/>
        <v>65</v>
      </c>
      <c r="E286" s="9">
        <f t="shared" si="55"/>
        <v>3</v>
      </c>
      <c r="F286" s="1">
        <v>42840</v>
      </c>
      <c r="G286" s="3">
        <v>42901.446203703701</v>
      </c>
      <c r="H286" s="12">
        <f t="shared" si="56"/>
        <v>2</v>
      </c>
      <c r="I286">
        <v>5</v>
      </c>
      <c r="J286">
        <v>0</v>
      </c>
      <c r="K286">
        <f t="shared" si="48"/>
        <v>1</v>
      </c>
      <c r="L286" t="b">
        <v>1</v>
      </c>
      <c r="M286" t="b">
        <v>0</v>
      </c>
      <c r="N286" t="b">
        <v>0</v>
      </c>
      <c r="O286" t="b">
        <v>0</v>
      </c>
      <c r="P286" t="b">
        <v>0</v>
      </c>
      <c r="Q286" t="b">
        <v>0</v>
      </c>
      <c r="R286" t="b">
        <v>0</v>
      </c>
      <c r="S286" t="b">
        <v>0</v>
      </c>
      <c r="T286" t="b">
        <v>0</v>
      </c>
      <c r="U286" s="1" t="s">
        <v>57</v>
      </c>
      <c r="V286" t="s">
        <v>51</v>
      </c>
      <c r="W286" s="1" t="s">
        <v>48</v>
      </c>
      <c r="X286" t="s">
        <v>128</v>
      </c>
      <c r="Y286" s="1" t="s">
        <v>141</v>
      </c>
      <c r="Z286" s="1"/>
      <c r="AA286" s="1"/>
      <c r="AB286" s="1"/>
      <c r="AC286" s="11" t="str">
        <f>IF(OR(INDEX(U286='ICD-codes-stroke'!$A$1:$A$20,)),"1",IF(OR(INDEX(U286='ICD-codes-stroke'!$A$22:$A$35,)),"2",IF(OR(INDEX(U286='ICD-codes-stroke'!$A$37:$A$64,)),"3","")))</f>
        <v>3</v>
      </c>
      <c r="AD286" s="1" t="str">
        <f>IF(COUNTIF(U286:AB286,"*"&amp;'ICD codes-diseases'!$A$15&amp;"*"),"YES",IF(COUNTIF(U286:AB286,"*"&amp;'ICD codes-diseases'!$A$16&amp;"*"),"YES",IF(COUNTIF(U286:AB286,"*"&amp;'ICD codes-diseases'!$A$17&amp;"*"),"YES",IF(COUNTIF(U286:AB286,"*"&amp;'ICD codes-diseases'!$A$18&amp;"*"),"YES",IF(COUNTIF(U286:AB286,"*"&amp;'ICD codes-diseases'!$A$19&amp;"*"),"YES",IF(COUNTIF(U286:AB286,"*"&amp;'ICD codes-diseases'!$A$20&amp;"*"),"YES",IF(COUNTIF(U286:AB286,"*"&amp;'ICD codes-diseases'!$A$21&amp;"*"),"YES",IF(COUNTIF(U286:AB286,"*"&amp;'ICD codes-diseases'!$A$22&amp;"*"),"YES",IF(COUNTIF(U286:AB286,"*"&amp;'ICD codes-diseases'!$A$23&amp;"*"),"YES",IF(COUNTIF(U286:AB286,"*"&amp;'ICD codes-diseases'!$A$24&amp;"*"),"YES",IF(COUNTIF(U286:AB286,"*"&amp;'ICD codes-diseases'!$A$25&amp;"*"),"YES",IF(COUNTIF(U286:AB286,"*"&amp;'ICD codes-diseases'!$A$26&amp;"*"),"YES",IF(COUNTIF(U286:AB286,"*"&amp;'ICD codes-diseases'!$A$27&amp;"*"),"YES",IF(COUNTIF(U286:AB286,"*"&amp;'ICD codes-diseases'!$A$28&amp;"*"),"YES",IF(COUNTIF(U286:AB286,"*"&amp;'ICD codes-diseases'!$A$29&amp;"*"),"YES",IF(COUNTIF(U286:AB286,"*"&amp;'ICD codes-diseases'!$A$30&amp;"*"),"YES","NO"))))))))))))))))</f>
        <v>NO</v>
      </c>
      <c r="AE286" s="1" t="str">
        <f>IF(COUNTIF(U286:AB286,"*"&amp;'ICD codes-diseases'!$A$92&amp;"*"),"YES","NO")</f>
        <v>YES</v>
      </c>
      <c r="AF286" s="10" t="str">
        <f>IF(COUNTIF(U286:AB286,"*"&amp;'ICD codes-diseases'!$A$34&amp;"*"),"YES",IF(COUNTIF(U286:AB286,"*"&amp;'ICD codes-diseases'!$A$35&amp;"*"),"YES",IF(COUNTIF(U286:AB286,"*"&amp;'ICD codes-diseases'!$A$36&amp;"*"),"YES",IF(COUNTIF(U286:AB286,"*"&amp;'ICD codes-diseases'!$A$37&amp;"*"),"YES",IF(COUNTIF(U286:AB286,"*"&amp;'ICD codes-diseases'!$A$38&amp;"*"),"YES",IF(COUNTIF(U286:AB286,"*"&amp;'ICD codes-diseases'!$A$39&amp;"*"),"YES","NO"))))))</f>
        <v>YES</v>
      </c>
      <c r="AG286" s="1" t="str">
        <f>IF(COUNTIF(U286:AB286,'ICD codes-diseases'!$A$113),"YES","NO")</f>
        <v>NO</v>
      </c>
      <c r="AH286" s="1" t="str">
        <f>IF(COUNTIF(U286:AB286,"*"&amp;'ICD codes-diseases'!$A$96&amp;"*"),"YES",IF(COUNTIF(U286:AB286,"*"&amp;'ICD codes-diseases'!$A$97&amp;"*"),"YES",IF(COUNTIF(U286:AB286,"*"&amp;'ICD codes-diseases'!$A$98&amp;"*"),"YES",IF(COUNTIF(U286:AB286,"*"&amp;'ICD codes-diseases'!$A$99&amp;"*"),"YES",IF(COUNTIF(U286:AB286,"*"&amp;'ICD codes-diseases'!$A$100&amp;"*"),"YES",IF(COUNTIF(U286:AB286,"*"&amp;'ICD codes-diseases'!$A$101&amp;"*"),"YES",IF(COUNTIF(U286:AB286,"*"&amp;'ICD codes-diseases'!$A$102&amp;"*"),"YES",IF(COUNTIF(U286:AB286,"*"&amp;'ICD codes-diseases'!$A$103&amp;"*"),"YES","NO"))))))))</f>
        <v>NO</v>
      </c>
      <c r="AI286" s="1" t="str">
        <f>IF(COUNTIF(U286:AB286,"*"&amp;'ICD codes-diseases'!$A$116&amp;"*"),"YES",IF(COUNTIF(U286:AB286,"*"&amp;'ICD codes-diseases'!$A$117&amp;"*"),"YES","NO"))</f>
        <v>NO</v>
      </c>
      <c r="AJ286" s="1" t="str">
        <f>IF(COUNTIF(U286:AB286,"*"&amp;'ICD codes-diseases'!$A$206&amp;"*"),"YES","NO")</f>
        <v>NO</v>
      </c>
      <c r="AK286" s="1" t="str">
        <f>IF(COUNTIF(U286:AB286,"*"&amp;'ICD codes-diseases'!$A$217&amp;"*"),"YES","NO")</f>
        <v>NO</v>
      </c>
      <c r="AL286" s="1" t="str">
        <f>IF(COUNTIF(U286:AB286,"*"&amp;'ICD codes-diseases'!$A$216&amp;"*"),"YES","NO")</f>
        <v>NO</v>
      </c>
      <c r="AM286" s="1" t="str">
        <f>IF(COUNTIF(U286:AB286,"*"&amp;'ICD codes-diseases'!$A$73&amp;"*"),"YES",IF(COUNTIF(U286:AB286,"*"&amp;'ICD codes-diseases'!$A$74&amp;"*"),"YES",IF(COUNTIF(U286:AB286,"*"&amp;'ICD codes-diseases'!$A$75&amp;"*"),"YES","NO")))</f>
        <v>YES</v>
      </c>
      <c r="AN286" s="1" t="str">
        <f>IF(COUNTIF(U286:AB286,"*"&amp;'ICD codes-diseases'!$A$76&amp;"*"),"YES",IF(COUNTIF(U286:AB286,"*"&amp;'ICD codes-diseases'!$A$77&amp;"*"),"YES",IF(COUNTIF(U286:AB286,"*"&amp;'ICD codes-diseases'!$A$78&amp;"*"),"YES","NO")))</f>
        <v>NO</v>
      </c>
      <c r="AO286" s="1" t="str">
        <f>IF(COUNTIF(U286:AB286,"*"&amp;'ICD codes-diseases'!$A$209&amp;"*"),"YES",IF(COUNTIF(U286:AB286,"*"&amp;'ICD codes-diseases'!$A$212&amp;"*"),"YES","NO"))</f>
        <v>NO</v>
      </c>
      <c r="AP286" s="1" t="str">
        <f>IF(COUNTIF(U286:AB286,"*"&amp;'ICD codes-diseases'!$A$47&amp;"*"),"YES",IF(COUNTIF(U286:AB286,"*"&amp;'ICD codes-diseases'!$A$48&amp;"*"),"YES",IF(COUNTIF(U286:AB286,"*"&amp;'ICD codes-diseases'!$A$49&amp;"*"),"YES",IF(COUNTIF(U286:AB286,"*"&amp;'ICD codes-diseases'!$A$50&amp;"*"),"YES",IF(COUNTIF(U286:AB286,"*"&amp;'ICD codes-diseases'!$A$52&amp;"*"),"YES",IF(COUNTIF(U286:AB286,"*"&amp;'ICD codes-diseases'!$A$53&amp;"*"),"YES",IF(COUNTIF(U286:AB286,"*"&amp;'ICD codes-diseases'!$A$54&amp;"*"),"YES",IF(COUNTIF(U286:AB286,"*"&amp;'ICD codes-diseases'!$A$55&amp;"*"),"YES",IF(COUNTIF(U286:AB286,"*"&amp;'ICD codes-diseases'!$A$56&amp;"*"),"YES",IF(COUNTIF(U286:AB286,"*"&amp;'ICD codes-diseases'!$A$57&amp;"*"),"YES",IF(COUNTIF(U286:AB286,"*"&amp;'ICD codes-diseases'!$A$58&amp;"*"),"YES",IF(COUNTIF(U286:AB286,"*"&amp;'ICD codes-diseases'!$A$60&amp;"*"),"YES",IF(COUNTIF(U286:AB286,"*"&amp;'ICD codes-diseases'!$A$61&amp;"*"),"YES","NO")))))))))))))</f>
        <v>NO</v>
      </c>
      <c r="AQ286" s="10" t="b">
        <f t="shared" si="49"/>
        <v>1</v>
      </c>
      <c r="AR286">
        <v>0</v>
      </c>
      <c r="AS286">
        <v>5</v>
      </c>
      <c r="AT286">
        <v>5</v>
      </c>
      <c r="AU286">
        <v>5</v>
      </c>
      <c r="AV286" t="b">
        <f t="shared" si="50"/>
        <v>1</v>
      </c>
      <c r="AW286">
        <v>1</v>
      </c>
      <c r="AX286" s="9">
        <v>102</v>
      </c>
      <c r="AY286" s="9">
        <v>75</v>
      </c>
      <c r="AZ286">
        <v>3</v>
      </c>
      <c r="BA286">
        <v>1</v>
      </c>
      <c r="BB286">
        <v>3</v>
      </c>
      <c r="BC286">
        <v>0</v>
      </c>
      <c r="BD286">
        <v>3</v>
      </c>
      <c r="BE286">
        <f t="shared" si="57"/>
        <v>2</v>
      </c>
      <c r="BF286" t="s">
        <v>37</v>
      </c>
      <c r="BG286" t="s">
        <v>38</v>
      </c>
      <c r="BH286">
        <f t="shared" si="58"/>
        <v>0</v>
      </c>
      <c r="BI286" t="s">
        <v>37</v>
      </c>
      <c r="BJ286" t="s">
        <v>37</v>
      </c>
      <c r="BK286" t="s">
        <v>37</v>
      </c>
      <c r="BL286" t="b">
        <v>1</v>
      </c>
      <c r="BM286" s="16">
        <v>0</v>
      </c>
      <c r="BN286" s="16">
        <v>0</v>
      </c>
      <c r="BO286" s="16">
        <v>0</v>
      </c>
      <c r="BP286" s="16">
        <v>5</v>
      </c>
      <c r="BQ286" s="16">
        <v>5</v>
      </c>
      <c r="BR286" s="16">
        <v>4</v>
      </c>
      <c r="BS286" s="16">
        <v>4</v>
      </c>
      <c r="BT286" s="16">
        <v>4</v>
      </c>
      <c r="BU286" s="16">
        <v>0</v>
      </c>
      <c r="BV286" s="16">
        <v>5</v>
      </c>
      <c r="BW286" s="16">
        <v>5</v>
      </c>
      <c r="BX286" s="16">
        <v>5</v>
      </c>
      <c r="BY286" s="16">
        <v>4</v>
      </c>
      <c r="BZ286" s="16">
        <v>4</v>
      </c>
      <c r="CA286" s="16">
        <v>4</v>
      </c>
      <c r="CB286" s="16">
        <v>4</v>
      </c>
      <c r="CC286" s="18">
        <v>4</v>
      </c>
      <c r="CD286" s="18">
        <v>4</v>
      </c>
      <c r="CE286" s="18">
        <v>5</v>
      </c>
      <c r="CF286" s="18">
        <v>5</v>
      </c>
      <c r="CG286" s="18">
        <v>5</v>
      </c>
      <c r="CH286" s="18">
        <v>4</v>
      </c>
      <c r="CI286" s="18">
        <v>4</v>
      </c>
      <c r="CJ286" s="18">
        <v>4</v>
      </c>
      <c r="CK286" s="18">
        <v>4</v>
      </c>
      <c r="CL286" s="18">
        <v>4</v>
      </c>
      <c r="CM286" s="18">
        <v>4</v>
      </c>
      <c r="CN286" s="18">
        <v>5</v>
      </c>
      <c r="CO286" s="18">
        <v>5</v>
      </c>
      <c r="CP286" s="18">
        <v>4</v>
      </c>
      <c r="CQ286" s="18">
        <v>4</v>
      </c>
      <c r="CR286" s="18">
        <v>4</v>
      </c>
      <c r="CS286">
        <f t="shared" si="51"/>
        <v>0</v>
      </c>
      <c r="CT286">
        <f t="shared" si="52"/>
        <v>28</v>
      </c>
      <c r="CU286">
        <f t="shared" si="53"/>
        <v>0</v>
      </c>
      <c r="CV286">
        <f t="shared" si="54"/>
        <v>28</v>
      </c>
      <c r="CW286">
        <v>2</v>
      </c>
      <c r="CX286">
        <v>2</v>
      </c>
      <c r="CY286">
        <v>4</v>
      </c>
      <c r="CZ286" t="b">
        <v>1</v>
      </c>
    </row>
    <row r="287" spans="1:104" x14ac:dyDescent="0.35">
      <c r="A287" s="10">
        <v>286</v>
      </c>
      <c r="B287" t="s">
        <v>436</v>
      </c>
      <c r="C287" s="1">
        <v>23340</v>
      </c>
      <c r="D287" s="9">
        <f t="shared" si="59"/>
        <v>53</v>
      </c>
      <c r="E287" s="9">
        <f t="shared" si="55"/>
        <v>2</v>
      </c>
      <c r="F287" s="1">
        <v>42827</v>
      </c>
      <c r="G287" s="3">
        <v>42906.448113425926</v>
      </c>
      <c r="H287" s="12">
        <f t="shared" si="56"/>
        <v>2.6</v>
      </c>
      <c r="I287">
        <v>4</v>
      </c>
      <c r="J287">
        <v>0</v>
      </c>
      <c r="K287">
        <f t="shared" si="48"/>
        <v>0</v>
      </c>
      <c r="L287" t="b">
        <v>0</v>
      </c>
      <c r="M287" t="b">
        <v>0</v>
      </c>
      <c r="N287" t="b">
        <v>1</v>
      </c>
      <c r="O287" t="b">
        <v>0</v>
      </c>
      <c r="P287" t="b">
        <v>0</v>
      </c>
      <c r="Q287" t="b">
        <v>0</v>
      </c>
      <c r="R287" t="b">
        <v>0</v>
      </c>
      <c r="S287" t="b">
        <v>0</v>
      </c>
      <c r="T287" t="b">
        <v>0</v>
      </c>
      <c r="U287" s="1" t="s">
        <v>57</v>
      </c>
      <c r="V287" t="s">
        <v>51</v>
      </c>
      <c r="W287" s="1" t="s">
        <v>48</v>
      </c>
      <c r="X287" t="s">
        <v>85</v>
      </c>
      <c r="Y287" s="1" t="s">
        <v>53</v>
      </c>
      <c r="Z287" s="1"/>
      <c r="AA287" s="1"/>
      <c r="AB287" s="1"/>
      <c r="AC287" s="11" t="str">
        <f>IF(OR(INDEX(U287='ICD-codes-stroke'!$A$1:$A$20,)),"1",IF(OR(INDEX(U287='ICD-codes-stroke'!$A$22:$A$35,)),"2",IF(OR(INDEX(U287='ICD-codes-stroke'!$A$37:$A$64,)),"3","")))</f>
        <v>3</v>
      </c>
      <c r="AD287" s="1" t="str">
        <f>IF(COUNTIF(U287:AB287,"*"&amp;'ICD codes-diseases'!$A$15&amp;"*"),"YES",IF(COUNTIF(U287:AB287,"*"&amp;'ICD codes-diseases'!$A$16&amp;"*"),"YES",IF(COUNTIF(U287:AB287,"*"&amp;'ICD codes-diseases'!$A$17&amp;"*"),"YES",IF(COUNTIF(U287:AB287,"*"&amp;'ICD codes-diseases'!$A$18&amp;"*"),"YES",IF(COUNTIF(U287:AB287,"*"&amp;'ICD codes-diseases'!$A$19&amp;"*"),"YES",IF(COUNTIF(U287:AB287,"*"&amp;'ICD codes-diseases'!$A$20&amp;"*"),"YES",IF(COUNTIF(U287:AB287,"*"&amp;'ICD codes-diseases'!$A$21&amp;"*"),"YES",IF(COUNTIF(U287:AB287,"*"&amp;'ICD codes-diseases'!$A$22&amp;"*"),"YES",IF(COUNTIF(U287:AB287,"*"&amp;'ICD codes-diseases'!$A$23&amp;"*"),"YES",IF(COUNTIF(U287:AB287,"*"&amp;'ICD codes-diseases'!$A$24&amp;"*"),"YES",IF(COUNTIF(U287:AB287,"*"&amp;'ICD codes-diseases'!$A$25&amp;"*"),"YES",IF(COUNTIF(U287:AB287,"*"&amp;'ICD codes-diseases'!$A$26&amp;"*"),"YES",IF(COUNTIF(U287:AB287,"*"&amp;'ICD codes-diseases'!$A$27&amp;"*"),"YES",IF(COUNTIF(U287:AB287,"*"&amp;'ICD codes-diseases'!$A$28&amp;"*"),"YES",IF(COUNTIF(U287:AB287,"*"&amp;'ICD codes-diseases'!$A$29&amp;"*"),"YES",IF(COUNTIF(U287:AB287,"*"&amp;'ICD codes-diseases'!$A$30&amp;"*"),"YES","NO"))))))))))))))))</f>
        <v>NO</v>
      </c>
      <c r="AE287" s="1" t="str">
        <f>IF(COUNTIF(U287:AB287,"*"&amp;'ICD codes-diseases'!$A$92&amp;"*"),"YES","NO")</f>
        <v>YES</v>
      </c>
      <c r="AF287" s="10" t="str">
        <f>IF(COUNTIF(U287:AB287,"*"&amp;'ICD codes-diseases'!$A$34&amp;"*"),"YES",IF(COUNTIF(U287:AB287,"*"&amp;'ICD codes-diseases'!$A$35&amp;"*"),"YES",IF(COUNTIF(U287:AB287,"*"&amp;'ICD codes-diseases'!$A$36&amp;"*"),"YES",IF(COUNTIF(U287:AB287,"*"&amp;'ICD codes-diseases'!$A$37&amp;"*"),"YES",IF(COUNTIF(U287:AB287,"*"&amp;'ICD codes-diseases'!$A$38&amp;"*"),"YES",IF(COUNTIF(U287:AB287,"*"&amp;'ICD codes-diseases'!$A$39&amp;"*"),"YES","NO"))))))</f>
        <v>YES</v>
      </c>
      <c r="AG287" s="1" t="str">
        <f>IF(COUNTIF(U287:AB287,'ICD codes-diseases'!$A$113),"YES","NO")</f>
        <v>NO</v>
      </c>
      <c r="AH287" s="1" t="str">
        <f>IF(COUNTIF(U287:AB287,"*"&amp;'ICD codes-diseases'!$A$96&amp;"*"),"YES",IF(COUNTIF(U287:AB287,"*"&amp;'ICD codes-diseases'!$A$97&amp;"*"),"YES",IF(COUNTIF(U287:AB287,"*"&amp;'ICD codes-diseases'!$A$98&amp;"*"),"YES",IF(COUNTIF(U287:AB287,"*"&amp;'ICD codes-diseases'!$A$99&amp;"*"),"YES",IF(COUNTIF(U287:AB287,"*"&amp;'ICD codes-diseases'!$A$100&amp;"*"),"YES",IF(COUNTIF(U287:AB287,"*"&amp;'ICD codes-diseases'!$A$101&amp;"*"),"YES",IF(COUNTIF(U287:AB287,"*"&amp;'ICD codes-diseases'!$A$102&amp;"*"),"YES",IF(COUNTIF(U287:AB287,"*"&amp;'ICD codes-diseases'!$A$103&amp;"*"),"YES","NO"))))))))</f>
        <v>NO</v>
      </c>
      <c r="AI287" s="1" t="str">
        <f>IF(COUNTIF(U287:AB287,"*"&amp;'ICD codes-diseases'!$A$116&amp;"*"),"YES",IF(COUNTIF(U287:AB287,"*"&amp;'ICD codes-diseases'!$A$117&amp;"*"),"YES","NO"))</f>
        <v>NO</v>
      </c>
      <c r="AJ287" s="1" t="str">
        <f>IF(COUNTIF(U287:AB287,"*"&amp;'ICD codes-diseases'!$A$206&amp;"*"),"YES","NO")</f>
        <v>NO</v>
      </c>
      <c r="AK287" s="1" t="str">
        <f>IF(COUNTIF(U287:AB287,"*"&amp;'ICD codes-diseases'!$A$217&amp;"*"),"YES","NO")</f>
        <v>YES</v>
      </c>
      <c r="AL287" s="1" t="str">
        <f>IF(COUNTIF(U287:AB287,"*"&amp;'ICD codes-diseases'!$A$216&amp;"*"),"YES","NO")</f>
        <v>NO</v>
      </c>
      <c r="AM287" s="1" t="str">
        <f>IF(COUNTIF(U287:AB287,"*"&amp;'ICD codes-diseases'!$A$73&amp;"*"),"YES",IF(COUNTIF(U287:AB287,"*"&amp;'ICD codes-diseases'!$A$74&amp;"*"),"YES",IF(COUNTIF(U287:AB287,"*"&amp;'ICD codes-diseases'!$A$75&amp;"*"),"YES","NO")))</f>
        <v>YES</v>
      </c>
      <c r="AN287" s="1" t="str">
        <f>IF(COUNTIF(U287:AB287,"*"&amp;'ICD codes-diseases'!$A$76&amp;"*"),"YES",IF(COUNTIF(U287:AB287,"*"&amp;'ICD codes-diseases'!$A$77&amp;"*"),"YES",IF(COUNTIF(U287:AB287,"*"&amp;'ICD codes-diseases'!$A$78&amp;"*"),"YES","NO")))</f>
        <v>NO</v>
      </c>
      <c r="AO287" s="1" t="str">
        <f>IF(COUNTIF(U287:AB287,"*"&amp;'ICD codes-diseases'!$A$209&amp;"*"),"YES",IF(COUNTIF(U287:AB287,"*"&amp;'ICD codes-diseases'!$A$212&amp;"*"),"YES","NO"))</f>
        <v>NO</v>
      </c>
      <c r="AP287" s="1" t="str">
        <f>IF(COUNTIF(U287:AB287,"*"&amp;'ICD codes-diseases'!$A$47&amp;"*"),"YES",IF(COUNTIF(U287:AB287,"*"&amp;'ICD codes-diseases'!$A$48&amp;"*"),"YES",IF(COUNTIF(U287:AB287,"*"&amp;'ICD codes-diseases'!$A$49&amp;"*"),"YES",IF(COUNTIF(U287:AB287,"*"&amp;'ICD codes-diseases'!$A$50&amp;"*"),"YES",IF(COUNTIF(U287:AB287,"*"&amp;'ICD codes-diseases'!$A$52&amp;"*"),"YES",IF(COUNTIF(U287:AB287,"*"&amp;'ICD codes-diseases'!$A$53&amp;"*"),"YES",IF(COUNTIF(U287:AB287,"*"&amp;'ICD codes-diseases'!$A$54&amp;"*"),"YES",IF(COUNTIF(U287:AB287,"*"&amp;'ICD codes-diseases'!$A$55&amp;"*"),"YES",IF(COUNTIF(U287:AB287,"*"&amp;'ICD codes-diseases'!$A$56&amp;"*"),"YES",IF(COUNTIF(U287:AB287,"*"&amp;'ICD codes-diseases'!$A$57&amp;"*"),"YES",IF(COUNTIF(U287:AB287,"*"&amp;'ICD codes-diseases'!$A$58&amp;"*"),"YES",IF(COUNTIF(U287:AB287,"*"&amp;'ICD codes-diseases'!$A$60&amp;"*"),"YES",IF(COUNTIF(U287:AB287,"*"&amp;'ICD codes-diseases'!$A$61&amp;"*"),"YES","NO")))))))))))))</f>
        <v>NO</v>
      </c>
      <c r="AQ287" s="10" t="b">
        <f t="shared" si="49"/>
        <v>1</v>
      </c>
      <c r="AR287">
        <v>0</v>
      </c>
      <c r="AS287">
        <v>5</v>
      </c>
      <c r="AT287">
        <v>5</v>
      </c>
      <c r="AU287">
        <v>5</v>
      </c>
      <c r="AV287" t="b">
        <f t="shared" si="50"/>
        <v>0</v>
      </c>
      <c r="AW287">
        <v>0</v>
      </c>
      <c r="AX287" s="9">
        <v>115</v>
      </c>
      <c r="AY287" s="9">
        <v>90</v>
      </c>
      <c r="AZ287">
        <v>0</v>
      </c>
      <c r="BA287">
        <v>3</v>
      </c>
      <c r="BB287">
        <v>1</v>
      </c>
      <c r="BC287">
        <v>1</v>
      </c>
      <c r="BD287">
        <v>2</v>
      </c>
      <c r="BE287">
        <f t="shared" si="57"/>
        <v>2</v>
      </c>
      <c r="BF287" t="s">
        <v>37</v>
      </c>
      <c r="BG287" t="s">
        <v>38</v>
      </c>
      <c r="BH287">
        <f t="shared" si="58"/>
        <v>0</v>
      </c>
      <c r="BI287" t="s">
        <v>37</v>
      </c>
      <c r="BJ287" t="s">
        <v>37</v>
      </c>
      <c r="BK287" t="s">
        <v>37</v>
      </c>
      <c r="BL287" t="b">
        <v>0</v>
      </c>
      <c r="BM287" s="16">
        <v>0</v>
      </c>
      <c r="BN287" s="16">
        <v>0</v>
      </c>
      <c r="BO287" s="16">
        <v>0</v>
      </c>
      <c r="BP287" s="16">
        <v>0</v>
      </c>
      <c r="BQ287" s="16">
        <v>7</v>
      </c>
      <c r="BR287" s="16">
        <v>4</v>
      </c>
      <c r="BS287" s="16">
        <v>7</v>
      </c>
      <c r="BT287" s="16">
        <v>4</v>
      </c>
      <c r="BU287" s="16">
        <v>0</v>
      </c>
      <c r="BV287" s="16">
        <v>0</v>
      </c>
      <c r="BW287" s="16">
        <v>0</v>
      </c>
      <c r="BX287" s="16">
        <v>4</v>
      </c>
      <c r="BY287" s="16">
        <v>4</v>
      </c>
      <c r="BZ287" s="16">
        <v>4</v>
      </c>
      <c r="CA287" s="16">
        <v>4</v>
      </c>
      <c r="CB287" s="16">
        <v>4</v>
      </c>
      <c r="CC287" s="18">
        <v>0</v>
      </c>
      <c r="CD287" s="18">
        <v>0</v>
      </c>
      <c r="CE287" s="18">
        <v>0</v>
      </c>
      <c r="CF287" s="18">
        <v>7</v>
      </c>
      <c r="CG287" s="18">
        <v>4</v>
      </c>
      <c r="CH287" s="18">
        <v>4</v>
      </c>
      <c r="CI287" s="18">
        <v>7</v>
      </c>
      <c r="CJ287" s="18">
        <v>4</v>
      </c>
      <c r="CK287" s="18">
        <v>0</v>
      </c>
      <c r="CL287" s="18">
        <v>0</v>
      </c>
      <c r="CM287" s="18">
        <v>0</v>
      </c>
      <c r="CN287" s="18">
        <v>0</v>
      </c>
      <c r="CO287" s="18">
        <v>0</v>
      </c>
      <c r="CP287" s="18">
        <v>1</v>
      </c>
      <c r="CQ287" s="18">
        <v>4</v>
      </c>
      <c r="CR287" s="18">
        <v>4</v>
      </c>
      <c r="CS287">
        <f t="shared" si="51"/>
        <v>1</v>
      </c>
      <c r="CT287">
        <f t="shared" si="52"/>
        <v>12</v>
      </c>
      <c r="CU287">
        <f t="shared" si="53"/>
        <v>0</v>
      </c>
      <c r="CV287">
        <f t="shared" si="54"/>
        <v>13</v>
      </c>
      <c r="CW287">
        <v>0</v>
      </c>
      <c r="CX287">
        <v>0</v>
      </c>
      <c r="CY287">
        <v>4</v>
      </c>
      <c r="CZ287" t="b">
        <v>1</v>
      </c>
    </row>
    <row r="288" spans="1:104" x14ac:dyDescent="0.35">
      <c r="A288" s="10">
        <v>287</v>
      </c>
      <c r="B288" t="s">
        <v>436</v>
      </c>
      <c r="C288" s="1">
        <v>25742</v>
      </c>
      <c r="D288" s="9">
        <f t="shared" si="59"/>
        <v>46</v>
      </c>
      <c r="E288" s="9">
        <f t="shared" si="55"/>
        <v>1</v>
      </c>
      <c r="F288" s="1">
        <v>42773</v>
      </c>
      <c r="G288" s="3">
        <v>42835.419317129628</v>
      </c>
      <c r="H288" s="12">
        <f t="shared" si="56"/>
        <v>2.0999999999999996</v>
      </c>
      <c r="I288">
        <v>3</v>
      </c>
      <c r="J288">
        <v>0</v>
      </c>
      <c r="K288">
        <f t="shared" si="48"/>
        <v>1</v>
      </c>
      <c r="L288" t="b">
        <v>1</v>
      </c>
      <c r="M288" t="b">
        <v>0</v>
      </c>
      <c r="N288" t="b">
        <v>0</v>
      </c>
      <c r="O288" t="b">
        <v>0</v>
      </c>
      <c r="P288" t="b">
        <v>0</v>
      </c>
      <c r="Q288" t="b">
        <v>0</v>
      </c>
      <c r="R288" t="b">
        <v>0</v>
      </c>
      <c r="S288" t="b">
        <v>0</v>
      </c>
      <c r="T288" t="b">
        <v>0</v>
      </c>
      <c r="U288" s="1" t="s">
        <v>100</v>
      </c>
      <c r="V288" t="s">
        <v>43</v>
      </c>
      <c r="W288" s="1" t="s">
        <v>48</v>
      </c>
      <c r="X288" t="s">
        <v>102</v>
      </c>
      <c r="Y288" s="1" t="s">
        <v>71</v>
      </c>
      <c r="Z288" s="1"/>
      <c r="AA288" s="1"/>
      <c r="AB288" s="1"/>
      <c r="AC288" s="11" t="str">
        <f>IF(OR(INDEX(U288='ICD-codes-stroke'!$A$1:$A$20,)),"1",IF(OR(INDEX(U288='ICD-codes-stroke'!$A$22:$A$35,)),"2",IF(OR(INDEX(U288='ICD-codes-stroke'!$A$37:$A$64,)),"3","")))</f>
        <v>2</v>
      </c>
      <c r="AD288" s="1" t="str">
        <f>IF(COUNTIF(U288:AB288,"*"&amp;'ICD codes-diseases'!$A$15&amp;"*"),"YES",IF(COUNTIF(U288:AB288,"*"&amp;'ICD codes-diseases'!$A$16&amp;"*"),"YES",IF(COUNTIF(U288:AB288,"*"&amp;'ICD codes-diseases'!$A$17&amp;"*"),"YES",IF(COUNTIF(U288:AB288,"*"&amp;'ICD codes-diseases'!$A$18&amp;"*"),"YES",IF(COUNTIF(U288:AB288,"*"&amp;'ICD codes-diseases'!$A$19&amp;"*"),"YES",IF(COUNTIF(U288:AB288,"*"&amp;'ICD codes-diseases'!$A$20&amp;"*"),"YES",IF(COUNTIF(U288:AB288,"*"&amp;'ICD codes-diseases'!$A$21&amp;"*"),"YES",IF(COUNTIF(U288:AB288,"*"&amp;'ICD codes-diseases'!$A$22&amp;"*"),"YES",IF(COUNTIF(U288:AB288,"*"&amp;'ICD codes-diseases'!$A$23&amp;"*"),"YES",IF(COUNTIF(U288:AB288,"*"&amp;'ICD codes-diseases'!$A$24&amp;"*"),"YES",IF(COUNTIF(U288:AB288,"*"&amp;'ICD codes-diseases'!$A$25&amp;"*"),"YES",IF(COUNTIF(U288:AB288,"*"&amp;'ICD codes-diseases'!$A$26&amp;"*"),"YES",IF(COUNTIF(U288:AB288,"*"&amp;'ICD codes-diseases'!$A$27&amp;"*"),"YES",IF(COUNTIF(U288:AB288,"*"&amp;'ICD codes-diseases'!$A$28&amp;"*"),"YES",IF(COUNTIF(U288:AB288,"*"&amp;'ICD codes-diseases'!$A$29&amp;"*"),"YES",IF(COUNTIF(U288:AB288,"*"&amp;'ICD codes-diseases'!$A$30&amp;"*"),"YES","NO"))))))))))))))))</f>
        <v>NO</v>
      </c>
      <c r="AE288" s="1" t="str">
        <f>IF(COUNTIF(U288:AB288,"*"&amp;'ICD codes-diseases'!$A$92&amp;"*"),"YES","NO")</f>
        <v>YES</v>
      </c>
      <c r="AF288" s="10" t="str">
        <f>IF(COUNTIF(U288:AB288,"*"&amp;'ICD codes-diseases'!$A$34&amp;"*"),"YES",IF(COUNTIF(U288:AB288,"*"&amp;'ICD codes-diseases'!$A$35&amp;"*"),"YES",IF(COUNTIF(U288:AB288,"*"&amp;'ICD codes-diseases'!$A$36&amp;"*"),"YES",IF(COUNTIF(U288:AB288,"*"&amp;'ICD codes-diseases'!$A$37&amp;"*"),"YES",IF(COUNTIF(U288:AB288,"*"&amp;'ICD codes-diseases'!$A$38&amp;"*"),"YES",IF(COUNTIF(U288:AB288,"*"&amp;'ICD codes-diseases'!$A$39&amp;"*"),"YES","NO"))))))</f>
        <v>NO</v>
      </c>
      <c r="AG288" s="1" t="str">
        <f>IF(COUNTIF(U288:AB288,'ICD codes-diseases'!$A$113),"YES","NO")</f>
        <v>NO</v>
      </c>
      <c r="AH288" s="1" t="str">
        <f>IF(COUNTIF(U288:AB288,"*"&amp;'ICD codes-diseases'!$A$96&amp;"*"),"YES",IF(COUNTIF(U288:AB288,"*"&amp;'ICD codes-diseases'!$A$97&amp;"*"),"YES",IF(COUNTIF(U288:AB288,"*"&amp;'ICD codes-diseases'!$A$98&amp;"*"),"YES",IF(COUNTIF(U288:AB288,"*"&amp;'ICD codes-diseases'!$A$99&amp;"*"),"YES",IF(COUNTIF(U288:AB288,"*"&amp;'ICD codes-diseases'!$A$100&amp;"*"),"YES",IF(COUNTIF(U288:AB288,"*"&amp;'ICD codes-diseases'!$A$101&amp;"*"),"YES",IF(COUNTIF(U288:AB288,"*"&amp;'ICD codes-diseases'!$A$102&amp;"*"),"YES",IF(COUNTIF(U288:AB288,"*"&amp;'ICD codes-diseases'!$A$103&amp;"*"),"YES","NO"))))))))</f>
        <v>YES</v>
      </c>
      <c r="AI288" s="1" t="str">
        <f>IF(COUNTIF(U288:AB288,"*"&amp;'ICD codes-diseases'!$A$116&amp;"*"),"YES",IF(COUNTIF(U288:AB288,"*"&amp;'ICD codes-diseases'!$A$117&amp;"*"),"YES","NO"))</f>
        <v>NO</v>
      </c>
      <c r="AJ288" s="1" t="str">
        <f>IF(COUNTIF(U288:AB288,"*"&amp;'ICD codes-diseases'!$A$206&amp;"*"),"YES","NO")</f>
        <v>NO</v>
      </c>
      <c r="AK288" s="1" t="str">
        <f>IF(COUNTIF(U288:AB288,"*"&amp;'ICD codes-diseases'!$A$217&amp;"*"),"YES","NO")</f>
        <v>NO</v>
      </c>
      <c r="AL288" s="1" t="str">
        <f>IF(COUNTIF(U288:AB288,"*"&amp;'ICD codes-diseases'!$A$216&amp;"*"),"YES","NO")</f>
        <v>NO</v>
      </c>
      <c r="AM288" s="1" t="str">
        <f>IF(COUNTIF(U288:AB288,"*"&amp;'ICD codes-diseases'!$A$73&amp;"*"),"YES",IF(COUNTIF(U288:AB288,"*"&amp;'ICD codes-diseases'!$A$74&amp;"*"),"YES",IF(COUNTIF(U288:AB288,"*"&amp;'ICD codes-diseases'!$A$75&amp;"*"),"YES","NO")))</f>
        <v>YES</v>
      </c>
      <c r="AN288" s="1" t="str">
        <f>IF(COUNTIF(U288:AB288,"*"&amp;'ICD codes-diseases'!$A$76&amp;"*"),"YES",IF(COUNTIF(U288:AB288,"*"&amp;'ICD codes-diseases'!$A$77&amp;"*"),"YES",IF(COUNTIF(U288:AB288,"*"&amp;'ICD codes-diseases'!$A$78&amp;"*"),"YES","NO")))</f>
        <v>NO</v>
      </c>
      <c r="AO288" s="1" t="str">
        <f>IF(COUNTIF(U288:AB288,"*"&amp;'ICD codes-diseases'!$A$209&amp;"*"),"YES",IF(COUNTIF(U288:AB288,"*"&amp;'ICD codes-diseases'!$A$212&amp;"*"),"YES","NO"))</f>
        <v>NO</v>
      </c>
      <c r="AP288" s="1" t="str">
        <f>IF(COUNTIF(U288:AB288,"*"&amp;'ICD codes-diseases'!$A$47&amp;"*"),"YES",IF(COUNTIF(U288:AB288,"*"&amp;'ICD codes-diseases'!$A$48&amp;"*"),"YES",IF(COUNTIF(U288:AB288,"*"&amp;'ICD codes-diseases'!$A$49&amp;"*"),"YES",IF(COUNTIF(U288:AB288,"*"&amp;'ICD codes-diseases'!$A$50&amp;"*"),"YES",IF(COUNTIF(U288:AB288,"*"&amp;'ICD codes-diseases'!$A$52&amp;"*"),"YES",IF(COUNTIF(U288:AB288,"*"&amp;'ICD codes-diseases'!$A$53&amp;"*"),"YES",IF(COUNTIF(U288:AB288,"*"&amp;'ICD codes-diseases'!$A$54&amp;"*"),"YES",IF(COUNTIF(U288:AB288,"*"&amp;'ICD codes-diseases'!$A$55&amp;"*"),"YES",IF(COUNTIF(U288:AB288,"*"&amp;'ICD codes-diseases'!$A$56&amp;"*"),"YES",IF(COUNTIF(U288:AB288,"*"&amp;'ICD codes-diseases'!$A$57&amp;"*"),"YES",IF(COUNTIF(U288:AB288,"*"&amp;'ICD codes-diseases'!$A$58&amp;"*"),"YES",IF(COUNTIF(U288:AB288,"*"&amp;'ICD codes-diseases'!$A$60&amp;"*"),"YES",IF(COUNTIF(U288:AB288,"*"&amp;'ICD codes-diseases'!$A$61&amp;"*"),"YES","NO")))))))))))))</f>
        <v>YES</v>
      </c>
      <c r="AQ288" s="10" t="b">
        <f t="shared" si="49"/>
        <v>0</v>
      </c>
      <c r="AR288">
        <v>5</v>
      </c>
      <c r="AS288">
        <v>5</v>
      </c>
      <c r="AT288">
        <v>5</v>
      </c>
      <c r="AU288">
        <v>5</v>
      </c>
      <c r="AV288" t="b">
        <f t="shared" si="50"/>
        <v>0</v>
      </c>
      <c r="AW288">
        <v>0</v>
      </c>
      <c r="AX288">
        <v>50</v>
      </c>
      <c r="AY288">
        <v>15</v>
      </c>
      <c r="AZ288">
        <v>0</v>
      </c>
      <c r="BA288">
        <v>3</v>
      </c>
      <c r="BB288">
        <v>1</v>
      </c>
      <c r="BC288">
        <v>0</v>
      </c>
      <c r="BD288">
        <v>1</v>
      </c>
      <c r="BE288">
        <f t="shared" si="57"/>
        <v>1</v>
      </c>
      <c r="BF288" t="s">
        <v>38</v>
      </c>
      <c r="BG288" t="s">
        <v>37</v>
      </c>
      <c r="BH288">
        <f t="shared" si="58"/>
        <v>2</v>
      </c>
      <c r="BI288" t="s">
        <v>37</v>
      </c>
      <c r="BJ288" t="s">
        <v>38</v>
      </c>
      <c r="BK288" t="s">
        <v>38</v>
      </c>
      <c r="BL288" t="b">
        <v>0</v>
      </c>
      <c r="BM288" s="16">
        <v>0</v>
      </c>
      <c r="BN288" s="16">
        <v>7</v>
      </c>
      <c r="BO288" s="16">
        <v>7</v>
      </c>
      <c r="BP288" s="16">
        <v>7</v>
      </c>
      <c r="BQ288" s="16">
        <v>4</v>
      </c>
      <c r="BR288" s="16">
        <v>4</v>
      </c>
      <c r="BS288" s="16">
        <v>4</v>
      </c>
      <c r="BT288" s="16">
        <v>4</v>
      </c>
      <c r="BU288" s="16">
        <v>1</v>
      </c>
      <c r="BV288" s="16">
        <v>7</v>
      </c>
      <c r="BW288" s="16">
        <v>7</v>
      </c>
      <c r="BX288" s="16">
        <v>7</v>
      </c>
      <c r="BY288" s="16">
        <v>4</v>
      </c>
      <c r="BZ288" s="16">
        <v>4</v>
      </c>
      <c r="CA288" s="16">
        <v>4</v>
      </c>
      <c r="CB288" s="16">
        <v>4</v>
      </c>
      <c r="CC288" s="18">
        <v>0</v>
      </c>
      <c r="CD288" s="18">
        <v>0</v>
      </c>
      <c r="CE288" s="18">
        <v>0</v>
      </c>
      <c r="CF288" s="18">
        <v>1</v>
      </c>
      <c r="CG288" s="18">
        <v>1</v>
      </c>
      <c r="CH288" s="18">
        <v>4</v>
      </c>
      <c r="CI288" s="18">
        <v>4</v>
      </c>
      <c r="CJ288" s="18">
        <v>1</v>
      </c>
      <c r="CK288" s="18">
        <v>0</v>
      </c>
      <c r="CL288" s="18">
        <v>0</v>
      </c>
      <c r="CM288" s="18">
        <v>1</v>
      </c>
      <c r="CN288" s="18">
        <v>1</v>
      </c>
      <c r="CO288" s="18">
        <v>1</v>
      </c>
      <c r="CP288" s="18">
        <v>4</v>
      </c>
      <c r="CQ288" s="18">
        <v>1</v>
      </c>
      <c r="CR288" s="18">
        <v>4</v>
      </c>
      <c r="CS288">
        <f t="shared" si="51"/>
        <v>8</v>
      </c>
      <c r="CT288">
        <f t="shared" si="52"/>
        <v>12</v>
      </c>
      <c r="CU288">
        <f t="shared" si="53"/>
        <v>0</v>
      </c>
      <c r="CV288">
        <f t="shared" si="54"/>
        <v>20</v>
      </c>
      <c r="CW288">
        <v>0</v>
      </c>
      <c r="CX288">
        <v>0</v>
      </c>
      <c r="CY288">
        <v>2</v>
      </c>
      <c r="CZ288" t="b">
        <v>1</v>
      </c>
    </row>
    <row r="289" spans="1:104" x14ac:dyDescent="0.35">
      <c r="A289" s="10">
        <v>288</v>
      </c>
      <c r="B289" t="s">
        <v>436</v>
      </c>
      <c r="C289" s="1">
        <v>33491</v>
      </c>
      <c r="D289" s="9">
        <f t="shared" si="59"/>
        <v>25</v>
      </c>
      <c r="E289" s="9">
        <f t="shared" si="55"/>
        <v>1</v>
      </c>
      <c r="F289" s="1">
        <v>42875</v>
      </c>
      <c r="G289" s="3">
        <v>42913.486087962963</v>
      </c>
      <c r="H289" s="12">
        <f t="shared" si="56"/>
        <v>1.2333333333333334</v>
      </c>
      <c r="I289">
        <v>4</v>
      </c>
      <c r="J289">
        <v>2</v>
      </c>
      <c r="K289">
        <f t="shared" si="48"/>
        <v>1</v>
      </c>
      <c r="L289" t="b">
        <v>1</v>
      </c>
      <c r="M289" t="b">
        <v>0</v>
      </c>
      <c r="N289" t="b">
        <v>0</v>
      </c>
      <c r="O289" t="b">
        <v>0</v>
      </c>
      <c r="P289" t="b">
        <v>0</v>
      </c>
      <c r="Q289" t="b">
        <v>0</v>
      </c>
      <c r="R289" t="b">
        <v>0</v>
      </c>
      <c r="S289" t="b">
        <v>0</v>
      </c>
      <c r="T289" t="b">
        <v>0</v>
      </c>
      <c r="U289" s="1" t="s">
        <v>238</v>
      </c>
      <c r="V289" t="s">
        <v>293</v>
      </c>
      <c r="W289" s="1" t="s">
        <v>51</v>
      </c>
      <c r="X289" t="s">
        <v>79</v>
      </c>
      <c r="Y289" s="1" t="s">
        <v>269</v>
      </c>
      <c r="Z289" s="1" t="s">
        <v>294</v>
      </c>
      <c r="AA289" s="1"/>
      <c r="AB289" s="1"/>
      <c r="AC289" s="11" t="str">
        <f>IF(OR(INDEX(U289='ICD-codes-stroke'!$A$1:$A$20,)),"1",IF(OR(INDEX(U289='ICD-codes-stroke'!$A$22:$A$35,)),"2",IF(OR(INDEX(U289='ICD-codes-stroke'!$A$37:$A$64,)),"3","")))</f>
        <v>2</v>
      </c>
      <c r="AD289" s="1" t="str">
        <f>IF(COUNTIF(U289:AB289,"*"&amp;'ICD codes-diseases'!$A$15&amp;"*"),"YES",IF(COUNTIF(U289:AB289,"*"&amp;'ICD codes-diseases'!$A$16&amp;"*"),"YES",IF(COUNTIF(U289:AB289,"*"&amp;'ICD codes-diseases'!$A$17&amp;"*"),"YES",IF(COUNTIF(U289:AB289,"*"&amp;'ICD codes-diseases'!$A$18&amp;"*"),"YES",IF(COUNTIF(U289:AB289,"*"&amp;'ICD codes-diseases'!$A$19&amp;"*"),"YES",IF(COUNTIF(U289:AB289,"*"&amp;'ICD codes-diseases'!$A$20&amp;"*"),"YES",IF(COUNTIF(U289:AB289,"*"&amp;'ICD codes-diseases'!$A$21&amp;"*"),"YES",IF(COUNTIF(U289:AB289,"*"&amp;'ICD codes-diseases'!$A$22&amp;"*"),"YES",IF(COUNTIF(U289:AB289,"*"&amp;'ICD codes-diseases'!$A$23&amp;"*"),"YES",IF(COUNTIF(U289:AB289,"*"&amp;'ICD codes-diseases'!$A$24&amp;"*"),"YES",IF(COUNTIF(U289:AB289,"*"&amp;'ICD codes-diseases'!$A$25&amp;"*"),"YES",IF(COUNTIF(U289:AB289,"*"&amp;'ICD codes-diseases'!$A$26&amp;"*"),"YES",IF(COUNTIF(U289:AB289,"*"&amp;'ICD codes-diseases'!$A$27&amp;"*"),"YES",IF(COUNTIF(U289:AB289,"*"&amp;'ICD codes-diseases'!$A$28&amp;"*"),"YES",IF(COUNTIF(U289:AB289,"*"&amp;'ICD codes-diseases'!$A$29&amp;"*"),"YES",IF(COUNTIF(U289:AB289,"*"&amp;'ICD codes-diseases'!$A$30&amp;"*"),"YES","NO"))))))))))))))))</f>
        <v>NO</v>
      </c>
      <c r="AE289" s="1" t="str">
        <f>IF(COUNTIF(U289:AB289,"*"&amp;'ICD codes-diseases'!$A$92&amp;"*"),"YES","NO")</f>
        <v>NO</v>
      </c>
      <c r="AF289" s="10" t="str">
        <f>IF(COUNTIF(U289:AB289,"*"&amp;'ICD codes-diseases'!$A$34&amp;"*"),"YES",IF(COUNTIF(U289:AB289,"*"&amp;'ICD codes-diseases'!$A$35&amp;"*"),"YES",IF(COUNTIF(U289:AB289,"*"&amp;'ICD codes-diseases'!$A$36&amp;"*"),"YES",IF(COUNTIF(U289:AB289,"*"&amp;'ICD codes-diseases'!$A$37&amp;"*"),"YES",IF(COUNTIF(U289:AB289,"*"&amp;'ICD codes-diseases'!$A$38&amp;"*"),"YES",IF(COUNTIF(U289:AB289,"*"&amp;'ICD codes-diseases'!$A$39&amp;"*"),"YES","NO"))))))</f>
        <v>NO</v>
      </c>
      <c r="AG289" s="1" t="str">
        <f>IF(COUNTIF(U289:AB289,'ICD codes-diseases'!$A$113),"YES","NO")</f>
        <v>NO</v>
      </c>
      <c r="AH289" s="1" t="str">
        <f>IF(COUNTIF(U289:AB289,"*"&amp;'ICD codes-diseases'!$A$96&amp;"*"),"YES",IF(COUNTIF(U289:AB289,"*"&amp;'ICD codes-diseases'!$A$97&amp;"*"),"YES",IF(COUNTIF(U289:AB289,"*"&amp;'ICD codes-diseases'!$A$98&amp;"*"),"YES",IF(COUNTIF(U289:AB289,"*"&amp;'ICD codes-diseases'!$A$99&amp;"*"),"YES",IF(COUNTIF(U289:AB289,"*"&amp;'ICD codes-diseases'!$A$100&amp;"*"),"YES",IF(COUNTIF(U289:AB289,"*"&amp;'ICD codes-diseases'!$A$101&amp;"*"),"YES",IF(COUNTIF(U289:AB289,"*"&amp;'ICD codes-diseases'!$A$102&amp;"*"),"YES",IF(COUNTIF(U289:AB289,"*"&amp;'ICD codes-diseases'!$A$103&amp;"*"),"YES","NO"))))))))</f>
        <v>NO</v>
      </c>
      <c r="AI289" s="1" t="str">
        <f>IF(COUNTIF(U289:AB289,"*"&amp;'ICD codes-diseases'!$A$116&amp;"*"),"YES",IF(COUNTIF(U289:AB289,"*"&amp;'ICD codes-diseases'!$A$117&amp;"*"),"YES","NO"))</f>
        <v>NO</v>
      </c>
      <c r="AJ289" s="1" t="str">
        <f>IF(COUNTIF(U289:AB289,"*"&amp;'ICD codes-diseases'!$A$206&amp;"*"),"YES","NO")</f>
        <v>NO</v>
      </c>
      <c r="AK289" s="1" t="str">
        <f>IF(COUNTIF(U289:AB289,"*"&amp;'ICD codes-diseases'!$A$217&amp;"*"),"YES","NO")</f>
        <v>NO</v>
      </c>
      <c r="AL289" s="1" t="str">
        <f>IF(COUNTIF(U289:AB289,"*"&amp;'ICD codes-diseases'!$A$216&amp;"*"),"YES","NO")</f>
        <v>NO</v>
      </c>
      <c r="AM289" s="1" t="str">
        <f>IF(COUNTIF(U289:AB289,"*"&amp;'ICD codes-diseases'!$A$73&amp;"*"),"YES",IF(COUNTIF(U289:AB289,"*"&amp;'ICD codes-diseases'!$A$74&amp;"*"),"YES",IF(COUNTIF(U289:AB289,"*"&amp;'ICD codes-diseases'!$A$75&amp;"*"),"YES","NO")))</f>
        <v>YES</v>
      </c>
      <c r="AN289" s="1" t="str">
        <f>IF(COUNTIF(U289:AB289,"*"&amp;'ICD codes-diseases'!$A$76&amp;"*"),"YES",IF(COUNTIF(U289:AB289,"*"&amp;'ICD codes-diseases'!$A$77&amp;"*"),"YES",IF(COUNTIF(U289:AB289,"*"&amp;'ICD codes-diseases'!$A$78&amp;"*"),"YES","NO")))</f>
        <v>NO</v>
      </c>
      <c r="AO289" s="1" t="str">
        <f>IF(COUNTIF(U289:AB289,"*"&amp;'ICD codes-diseases'!$A$209&amp;"*"),"YES",IF(COUNTIF(U289:AB289,"*"&amp;'ICD codes-diseases'!$A$212&amp;"*"),"YES","NO"))</f>
        <v>YES</v>
      </c>
      <c r="AP289" s="1" t="str">
        <f>IF(COUNTIF(U289:AB289,"*"&amp;'ICD codes-diseases'!$A$47&amp;"*"),"YES",IF(COUNTIF(U289:AB289,"*"&amp;'ICD codes-diseases'!$A$48&amp;"*"),"YES",IF(COUNTIF(U289:AB289,"*"&amp;'ICD codes-diseases'!$A$49&amp;"*"),"YES",IF(COUNTIF(U289:AB289,"*"&amp;'ICD codes-diseases'!$A$50&amp;"*"),"YES",IF(COUNTIF(U289:AB289,"*"&amp;'ICD codes-diseases'!$A$52&amp;"*"),"YES",IF(COUNTIF(U289:AB289,"*"&amp;'ICD codes-diseases'!$A$53&amp;"*"),"YES",IF(COUNTIF(U289:AB289,"*"&amp;'ICD codes-diseases'!$A$54&amp;"*"),"YES",IF(COUNTIF(U289:AB289,"*"&amp;'ICD codes-diseases'!$A$55&amp;"*"),"YES",IF(COUNTIF(U289:AB289,"*"&amp;'ICD codes-diseases'!$A$56&amp;"*"),"YES",IF(COUNTIF(U289:AB289,"*"&amp;'ICD codes-diseases'!$A$57&amp;"*"),"YES",IF(COUNTIF(U289:AB289,"*"&amp;'ICD codes-diseases'!$A$58&amp;"*"),"YES",IF(COUNTIF(U289:AB289,"*"&amp;'ICD codes-diseases'!$A$60&amp;"*"),"YES",IF(COUNTIF(U289:AB289,"*"&amp;'ICD codes-diseases'!$A$61&amp;"*"),"YES","NO")))))))))))))</f>
        <v>NO</v>
      </c>
      <c r="AQ289" s="10" t="b">
        <f t="shared" si="49"/>
        <v>0</v>
      </c>
      <c r="AR289">
        <v>5</v>
      </c>
      <c r="AS289">
        <v>5</v>
      </c>
      <c r="AT289">
        <v>5</v>
      </c>
      <c r="AU289">
        <v>5</v>
      </c>
      <c r="AV289" t="b">
        <f t="shared" si="50"/>
        <v>0</v>
      </c>
      <c r="AW289">
        <v>0</v>
      </c>
      <c r="AX289" s="9">
        <v>110</v>
      </c>
      <c r="AY289" s="9">
        <v>85</v>
      </c>
      <c r="AZ289">
        <v>0</v>
      </c>
      <c r="BA289">
        <v>3</v>
      </c>
      <c r="BB289">
        <v>4</v>
      </c>
      <c r="BC289">
        <v>0</v>
      </c>
      <c r="BD289">
        <v>1</v>
      </c>
      <c r="BE289">
        <f t="shared" si="57"/>
        <v>1</v>
      </c>
      <c r="BF289" t="s">
        <v>38</v>
      </c>
      <c r="BG289" t="s">
        <v>37</v>
      </c>
      <c r="BH289">
        <f t="shared" si="58"/>
        <v>2</v>
      </c>
      <c r="BI289" t="s">
        <v>37</v>
      </c>
      <c r="BJ289" t="s">
        <v>38</v>
      </c>
      <c r="BK289" t="s">
        <v>37</v>
      </c>
      <c r="BL289" t="b">
        <v>0</v>
      </c>
      <c r="BM289" s="16">
        <v>0</v>
      </c>
      <c r="BN289" s="16">
        <v>0</v>
      </c>
      <c r="BO289" s="16">
        <v>0</v>
      </c>
      <c r="BP289" s="16">
        <v>0</v>
      </c>
      <c r="BQ289" s="16">
        <v>0</v>
      </c>
      <c r="BR289" s="16">
        <v>0</v>
      </c>
      <c r="BS289" s="16">
        <v>1</v>
      </c>
      <c r="BT289" s="16">
        <v>1</v>
      </c>
      <c r="BU289" s="16">
        <v>0</v>
      </c>
      <c r="BV289" s="16">
        <v>0</v>
      </c>
      <c r="BW289" s="16">
        <v>0</v>
      </c>
      <c r="BX289" s="16">
        <v>0</v>
      </c>
      <c r="BY289" s="16">
        <v>0</v>
      </c>
      <c r="BZ289" s="16">
        <v>0</v>
      </c>
      <c r="CA289" s="16">
        <v>0</v>
      </c>
      <c r="CB289" s="16">
        <v>1</v>
      </c>
      <c r="CC289" s="18">
        <v>0</v>
      </c>
      <c r="CD289" s="18">
        <v>0</v>
      </c>
      <c r="CE289" s="18">
        <v>0</v>
      </c>
      <c r="CF289" s="18">
        <v>0</v>
      </c>
      <c r="CG289" s="18">
        <v>0</v>
      </c>
      <c r="CH289" s="18">
        <v>1</v>
      </c>
      <c r="CI289" s="18">
        <v>1</v>
      </c>
      <c r="CJ289" s="18">
        <v>1</v>
      </c>
      <c r="CK289" s="18">
        <v>0</v>
      </c>
      <c r="CL289" s="18">
        <v>0</v>
      </c>
      <c r="CM289" s="18">
        <v>0</v>
      </c>
      <c r="CN289" s="18">
        <v>0</v>
      </c>
      <c r="CO289" s="18">
        <v>0</v>
      </c>
      <c r="CP289" s="18">
        <v>1</v>
      </c>
      <c r="CQ289" s="18">
        <v>1</v>
      </c>
      <c r="CR289" s="18">
        <v>1</v>
      </c>
      <c r="CS289">
        <f t="shared" si="51"/>
        <v>9</v>
      </c>
      <c r="CT289">
        <f t="shared" si="52"/>
        <v>0</v>
      </c>
      <c r="CU289">
        <f t="shared" si="53"/>
        <v>0</v>
      </c>
      <c r="CV289">
        <f t="shared" si="54"/>
        <v>9</v>
      </c>
      <c r="CW289">
        <v>0</v>
      </c>
      <c r="CX289">
        <v>0</v>
      </c>
      <c r="CY289">
        <v>2</v>
      </c>
      <c r="CZ289" t="b">
        <v>1</v>
      </c>
    </row>
    <row r="290" spans="1:104" x14ac:dyDescent="0.35">
      <c r="A290" s="10">
        <v>289</v>
      </c>
      <c r="B290" t="s">
        <v>436</v>
      </c>
      <c r="C290" s="1">
        <v>10987</v>
      </c>
      <c r="D290" s="9">
        <f t="shared" si="59"/>
        <v>87</v>
      </c>
      <c r="E290" s="9">
        <f t="shared" si="55"/>
        <v>4</v>
      </c>
      <c r="F290" s="1">
        <v>42652</v>
      </c>
      <c r="G290" s="3">
        <v>42747</v>
      </c>
      <c r="H290" s="12">
        <f t="shared" si="56"/>
        <v>3.1000000000000005</v>
      </c>
      <c r="I290">
        <v>0</v>
      </c>
      <c r="J290">
        <v>2</v>
      </c>
      <c r="K290">
        <f t="shared" si="48"/>
        <v>6</v>
      </c>
      <c r="L290" t="b">
        <v>0</v>
      </c>
      <c r="M290" t="b">
        <v>0</v>
      </c>
      <c r="N290" t="b">
        <v>0</v>
      </c>
      <c r="O290" t="b">
        <v>0</v>
      </c>
      <c r="P290" t="b">
        <v>0</v>
      </c>
      <c r="Q290" t="b">
        <v>0</v>
      </c>
      <c r="R290" t="b">
        <v>0</v>
      </c>
      <c r="S290" t="b">
        <v>1</v>
      </c>
      <c r="T290" t="b">
        <v>0</v>
      </c>
      <c r="U290" t="s">
        <v>49</v>
      </c>
      <c r="V290" t="s">
        <v>43</v>
      </c>
      <c r="W290" t="s">
        <v>102</v>
      </c>
      <c r="X290" t="s">
        <v>48</v>
      </c>
      <c r="Y290" t="s">
        <v>295</v>
      </c>
      <c r="AC290" s="11" t="str">
        <f>IF(OR(INDEX(U290='ICD-codes-stroke'!$A$1:$A$20,)),"1",IF(OR(INDEX(U290='ICD-codes-stroke'!$A$22:$A$35,)),"2",IF(OR(INDEX(U290='ICD-codes-stroke'!$A$37:$A$64,)),"3","")))</f>
        <v>3</v>
      </c>
      <c r="AD290" s="1" t="str">
        <f>IF(COUNTIF(U290:AB290,"*"&amp;'ICD codes-diseases'!$A$15&amp;"*"),"YES",IF(COUNTIF(U290:AB290,"*"&amp;'ICD codes-diseases'!$A$16&amp;"*"),"YES",IF(COUNTIF(U290:AB290,"*"&amp;'ICD codes-diseases'!$A$17&amp;"*"),"YES",IF(COUNTIF(U290:AB290,"*"&amp;'ICD codes-diseases'!$A$18&amp;"*"),"YES",IF(COUNTIF(U290:AB290,"*"&amp;'ICD codes-diseases'!$A$19&amp;"*"),"YES",IF(COUNTIF(U290:AB290,"*"&amp;'ICD codes-diseases'!$A$20&amp;"*"),"YES",IF(COUNTIF(U290:AB290,"*"&amp;'ICD codes-diseases'!$A$21&amp;"*"),"YES",IF(COUNTIF(U290:AB290,"*"&amp;'ICD codes-diseases'!$A$22&amp;"*"),"YES",IF(COUNTIF(U290:AB290,"*"&amp;'ICD codes-diseases'!$A$23&amp;"*"),"YES",IF(COUNTIF(U290:AB290,"*"&amp;'ICD codes-diseases'!$A$24&amp;"*"),"YES",IF(COUNTIF(U290:AB290,"*"&amp;'ICD codes-diseases'!$A$25&amp;"*"),"YES",IF(COUNTIF(U290:AB290,"*"&amp;'ICD codes-diseases'!$A$26&amp;"*"),"YES",IF(COUNTIF(U290:AB290,"*"&amp;'ICD codes-diseases'!$A$27&amp;"*"),"YES",IF(COUNTIF(U290:AB290,"*"&amp;'ICD codes-diseases'!$A$28&amp;"*"),"YES",IF(COUNTIF(U290:AB290,"*"&amp;'ICD codes-diseases'!$A$29&amp;"*"),"YES",IF(COUNTIF(U290:AB290,"*"&amp;'ICD codes-diseases'!$A$30&amp;"*"),"YES","NO"))))))))))))))))</f>
        <v>NO</v>
      </c>
      <c r="AE290" s="1" t="str">
        <f>IF(COUNTIF(U290:AB290,"*"&amp;'ICD codes-diseases'!$A$92&amp;"*"),"YES","NO")</f>
        <v>YES</v>
      </c>
      <c r="AF290" s="10" t="str">
        <f>IF(COUNTIF(U290:AB290,"*"&amp;'ICD codes-diseases'!$A$34&amp;"*"),"YES",IF(COUNTIF(U290:AB290,"*"&amp;'ICD codes-diseases'!$A$35&amp;"*"),"YES",IF(COUNTIF(U290:AB290,"*"&amp;'ICD codes-diseases'!$A$36&amp;"*"),"YES",IF(COUNTIF(U290:AB290,"*"&amp;'ICD codes-diseases'!$A$37&amp;"*"),"YES",IF(COUNTIF(U290:AB290,"*"&amp;'ICD codes-diseases'!$A$38&amp;"*"),"YES",IF(COUNTIF(U290:AB290,"*"&amp;'ICD codes-diseases'!$A$39&amp;"*"),"YES","NO"))))))</f>
        <v>NO</v>
      </c>
      <c r="AG290" s="1" t="str">
        <f>IF(COUNTIF(U290:AB290,'ICD codes-diseases'!$A$113),"YES","NO")</f>
        <v>NO</v>
      </c>
      <c r="AH290" s="1" t="str">
        <f>IF(COUNTIF(U290:AB290,"*"&amp;'ICD codes-diseases'!$A$96&amp;"*"),"YES",IF(COUNTIF(U290:AB290,"*"&amp;'ICD codes-diseases'!$A$97&amp;"*"),"YES",IF(COUNTIF(U290:AB290,"*"&amp;'ICD codes-diseases'!$A$98&amp;"*"),"YES",IF(COUNTIF(U290:AB290,"*"&amp;'ICD codes-diseases'!$A$99&amp;"*"),"YES",IF(COUNTIF(U290:AB290,"*"&amp;'ICD codes-diseases'!$A$100&amp;"*"),"YES",IF(COUNTIF(U290:AB290,"*"&amp;'ICD codes-diseases'!$A$101&amp;"*"),"YES",IF(COUNTIF(U290:AB290,"*"&amp;'ICD codes-diseases'!$A$102&amp;"*"),"YES",IF(COUNTIF(U290:AB290,"*"&amp;'ICD codes-diseases'!$A$103&amp;"*"),"YES","NO"))))))))</f>
        <v>YES</v>
      </c>
      <c r="AI290" s="1" t="str">
        <f>IF(COUNTIF(U290:AB290,"*"&amp;'ICD codes-diseases'!$A$116&amp;"*"),"YES",IF(COUNTIF(U290:AB290,"*"&amp;'ICD codes-diseases'!$A$117&amp;"*"),"YES","NO"))</f>
        <v>NO</v>
      </c>
      <c r="AJ290" s="1" t="str">
        <f>IF(COUNTIF(U290:AB290,"*"&amp;'ICD codes-diseases'!$A$206&amp;"*"),"YES","NO")</f>
        <v>NO</v>
      </c>
      <c r="AK290" s="1" t="str">
        <f>IF(COUNTIF(U290:AB290,"*"&amp;'ICD codes-diseases'!$A$217&amp;"*"),"YES","NO")</f>
        <v>NO</v>
      </c>
      <c r="AL290" s="1" t="str">
        <f>IF(COUNTIF(U290:AB290,"*"&amp;'ICD codes-diseases'!$A$216&amp;"*"),"YES","NO")</f>
        <v>NO</v>
      </c>
      <c r="AM290" s="1" t="str">
        <f>IF(COUNTIF(U290:AB290,"*"&amp;'ICD codes-diseases'!$A$73&amp;"*"),"YES",IF(COUNTIF(U290:AB290,"*"&amp;'ICD codes-diseases'!$A$74&amp;"*"),"YES",IF(COUNTIF(U290:AB290,"*"&amp;'ICD codes-diseases'!$A$75&amp;"*"),"YES","NO")))</f>
        <v>YES</v>
      </c>
      <c r="AN290" s="1" t="str">
        <f>IF(COUNTIF(U290:AB290,"*"&amp;'ICD codes-diseases'!$A$76&amp;"*"),"YES",IF(COUNTIF(U290:AB290,"*"&amp;'ICD codes-diseases'!$A$77&amp;"*"),"YES",IF(COUNTIF(U290:AB290,"*"&amp;'ICD codes-diseases'!$A$78&amp;"*"),"YES","NO")))</f>
        <v>NO</v>
      </c>
      <c r="AO290" s="1" t="str">
        <f>IF(COUNTIF(U290:AB290,"*"&amp;'ICD codes-diseases'!$A$209&amp;"*"),"YES",IF(COUNTIF(U290:AB290,"*"&amp;'ICD codes-diseases'!$A$212&amp;"*"),"YES","NO"))</f>
        <v>NO</v>
      </c>
      <c r="AP290" s="1" t="str">
        <f>IF(COUNTIF(U290:AB290,"*"&amp;'ICD codes-diseases'!$A$47&amp;"*"),"YES",IF(COUNTIF(U290:AB290,"*"&amp;'ICD codes-diseases'!$A$48&amp;"*"),"YES",IF(COUNTIF(U290:AB290,"*"&amp;'ICD codes-diseases'!$A$49&amp;"*"),"YES",IF(COUNTIF(U290:AB290,"*"&amp;'ICD codes-diseases'!$A$50&amp;"*"),"YES",IF(COUNTIF(U290:AB290,"*"&amp;'ICD codes-diseases'!$A$52&amp;"*"),"YES",IF(COUNTIF(U290:AB290,"*"&amp;'ICD codes-diseases'!$A$53&amp;"*"),"YES",IF(COUNTIF(U290:AB290,"*"&amp;'ICD codes-diseases'!$A$54&amp;"*"),"YES",IF(COUNTIF(U290:AB290,"*"&amp;'ICD codes-diseases'!$A$55&amp;"*"),"YES",IF(COUNTIF(U290:AB290,"*"&amp;'ICD codes-diseases'!$A$56&amp;"*"),"YES",IF(COUNTIF(U290:AB290,"*"&amp;'ICD codes-diseases'!$A$57&amp;"*"),"YES",IF(COUNTIF(U290:AB290,"*"&amp;'ICD codes-diseases'!$A$58&amp;"*"),"YES",IF(COUNTIF(U290:AB290,"*"&amp;'ICD codes-diseases'!$A$60&amp;"*"),"YES",IF(COUNTIF(U290:AB290,"*"&amp;'ICD codes-diseases'!$A$61&amp;"*"),"YES","NO")))))))))))))</f>
        <v>NO</v>
      </c>
      <c r="AQ290" s="10" t="b">
        <f t="shared" si="49"/>
        <v>0</v>
      </c>
      <c r="AR290">
        <v>5</v>
      </c>
      <c r="AS290">
        <v>5</v>
      </c>
      <c r="AT290">
        <v>5</v>
      </c>
      <c r="AU290">
        <v>5</v>
      </c>
      <c r="AV290" t="b">
        <f t="shared" si="50"/>
        <v>1</v>
      </c>
      <c r="AW290">
        <v>3</v>
      </c>
      <c r="AX290">
        <v>52</v>
      </c>
      <c r="AY290">
        <v>15</v>
      </c>
      <c r="AZ290">
        <v>3</v>
      </c>
      <c r="BA290">
        <v>1</v>
      </c>
      <c r="BB290">
        <v>5</v>
      </c>
      <c r="BC290">
        <v>0</v>
      </c>
      <c r="BD290">
        <v>2</v>
      </c>
      <c r="BE290">
        <f t="shared" si="57"/>
        <v>2</v>
      </c>
      <c r="BF290" t="s">
        <v>37</v>
      </c>
      <c r="BG290" t="s">
        <v>38</v>
      </c>
      <c r="BH290">
        <f t="shared" si="58"/>
        <v>0</v>
      </c>
      <c r="BI290" t="s">
        <v>37</v>
      </c>
      <c r="BJ290" t="s">
        <v>37</v>
      </c>
      <c r="BK290" t="s">
        <v>37</v>
      </c>
      <c r="BL290" t="b">
        <v>1</v>
      </c>
      <c r="BM290" s="16">
        <v>4</v>
      </c>
      <c r="BN290" s="16">
        <v>4</v>
      </c>
      <c r="BO290" s="16">
        <v>4</v>
      </c>
      <c r="BP290" s="16">
        <v>4</v>
      </c>
      <c r="BQ290" s="16">
        <v>4</v>
      </c>
      <c r="BR290" s="16">
        <v>4</v>
      </c>
      <c r="BS290" s="16">
        <v>4</v>
      </c>
      <c r="BT290" s="16">
        <v>4</v>
      </c>
      <c r="BU290" s="16">
        <v>4</v>
      </c>
      <c r="BV290" s="16">
        <v>4</v>
      </c>
      <c r="BW290" s="16">
        <v>4</v>
      </c>
      <c r="BX290" s="16">
        <v>4</v>
      </c>
      <c r="BY290" s="16">
        <v>4</v>
      </c>
      <c r="BZ290" s="16">
        <v>4</v>
      </c>
      <c r="CA290" s="16">
        <v>4</v>
      </c>
      <c r="CB290" s="16">
        <v>4</v>
      </c>
      <c r="CC290" s="18">
        <v>4</v>
      </c>
      <c r="CD290" s="18">
        <v>4</v>
      </c>
      <c r="CE290" s="18">
        <v>4</v>
      </c>
      <c r="CF290" s="18">
        <v>4</v>
      </c>
      <c r="CG290" s="18">
        <v>4</v>
      </c>
      <c r="CH290" s="18">
        <v>4</v>
      </c>
      <c r="CI290" s="18">
        <v>4</v>
      </c>
      <c r="CJ290" s="18">
        <v>4</v>
      </c>
      <c r="CK290" s="18">
        <v>4</v>
      </c>
      <c r="CL290" s="18">
        <v>4</v>
      </c>
      <c r="CM290" s="18">
        <v>4</v>
      </c>
      <c r="CN290" s="18">
        <v>4</v>
      </c>
      <c r="CO290" s="18">
        <v>4</v>
      </c>
      <c r="CP290" s="18">
        <v>4</v>
      </c>
      <c r="CQ290" s="18">
        <v>4</v>
      </c>
      <c r="CR290" s="18">
        <v>4</v>
      </c>
      <c r="CS290">
        <f t="shared" si="51"/>
        <v>0</v>
      </c>
      <c r="CT290">
        <f t="shared" si="52"/>
        <v>32</v>
      </c>
      <c r="CU290">
        <f t="shared" si="53"/>
        <v>0</v>
      </c>
      <c r="CV290">
        <f t="shared" si="54"/>
        <v>32</v>
      </c>
      <c r="CW290">
        <v>2</v>
      </c>
      <c r="CX290">
        <v>2</v>
      </c>
      <c r="CY290">
        <v>4</v>
      </c>
      <c r="CZ290" t="b">
        <v>1</v>
      </c>
    </row>
    <row r="291" spans="1:104" x14ac:dyDescent="0.35">
      <c r="A291" s="10">
        <v>290</v>
      </c>
      <c r="B291" t="s">
        <v>436</v>
      </c>
      <c r="C291" s="1">
        <v>17744</v>
      </c>
      <c r="D291" s="9">
        <f t="shared" si="59"/>
        <v>68</v>
      </c>
      <c r="E291" s="9">
        <f t="shared" si="55"/>
        <v>3</v>
      </c>
      <c r="F291" s="1">
        <v>39114</v>
      </c>
      <c r="G291" s="3">
        <v>42801</v>
      </c>
      <c r="H291" s="12">
        <f t="shared" si="56"/>
        <v>121.19999999999999</v>
      </c>
      <c r="I291">
        <v>5</v>
      </c>
      <c r="J291">
        <v>0</v>
      </c>
      <c r="K291">
        <f t="shared" si="48"/>
        <v>1</v>
      </c>
      <c r="L291" t="b">
        <v>1</v>
      </c>
      <c r="M291" t="b">
        <v>0</v>
      </c>
      <c r="N291" t="b">
        <v>0</v>
      </c>
      <c r="O291" t="b">
        <v>0</v>
      </c>
      <c r="P291" t="b">
        <v>0</v>
      </c>
      <c r="Q291" t="b">
        <v>0</v>
      </c>
      <c r="R291" t="b">
        <v>0</v>
      </c>
      <c r="S291" t="b">
        <v>0</v>
      </c>
      <c r="T291" t="b">
        <v>0</v>
      </c>
      <c r="U291" s="1" t="s">
        <v>84</v>
      </c>
      <c r="V291" t="s">
        <v>43</v>
      </c>
      <c r="W291" s="1" t="s">
        <v>54</v>
      </c>
      <c r="X291" t="s">
        <v>48</v>
      </c>
      <c r="Y291" s="1" t="s">
        <v>157</v>
      </c>
      <c r="Z291" s="1" t="s">
        <v>85</v>
      </c>
      <c r="AA291" s="1"/>
      <c r="AB291" s="1"/>
      <c r="AC291" s="11" t="str">
        <f>IF(OR(INDEX(U291='ICD-codes-stroke'!$A$1:$A$20,)),"1",IF(OR(INDEX(U291='ICD-codes-stroke'!$A$22:$A$35,)),"2",IF(OR(INDEX(U291='ICD-codes-stroke'!$A$37:$A$64,)),"3","")))</f>
        <v>2</v>
      </c>
      <c r="AD291" s="1" t="str">
        <f>IF(COUNTIF(U291:AB291,"*"&amp;'ICD codes-diseases'!$A$15&amp;"*"),"YES",IF(COUNTIF(U291:AB291,"*"&amp;'ICD codes-diseases'!$A$16&amp;"*"),"YES",IF(COUNTIF(U291:AB291,"*"&amp;'ICD codes-diseases'!$A$17&amp;"*"),"YES",IF(COUNTIF(U291:AB291,"*"&amp;'ICD codes-diseases'!$A$18&amp;"*"),"YES",IF(COUNTIF(U291:AB291,"*"&amp;'ICD codes-diseases'!$A$19&amp;"*"),"YES",IF(COUNTIF(U291:AB291,"*"&amp;'ICD codes-diseases'!$A$20&amp;"*"),"YES",IF(COUNTIF(U291:AB291,"*"&amp;'ICD codes-diseases'!$A$21&amp;"*"),"YES",IF(COUNTIF(U291:AB291,"*"&amp;'ICD codes-diseases'!$A$22&amp;"*"),"YES",IF(COUNTIF(U291:AB291,"*"&amp;'ICD codes-diseases'!$A$23&amp;"*"),"YES",IF(COUNTIF(U291:AB291,"*"&amp;'ICD codes-diseases'!$A$24&amp;"*"),"YES",IF(COUNTIF(U291:AB291,"*"&amp;'ICD codes-diseases'!$A$25&amp;"*"),"YES",IF(COUNTIF(U291:AB291,"*"&amp;'ICD codes-diseases'!$A$26&amp;"*"),"YES",IF(COUNTIF(U291:AB291,"*"&amp;'ICD codes-diseases'!$A$27&amp;"*"),"YES",IF(COUNTIF(U291:AB291,"*"&amp;'ICD codes-diseases'!$A$28&amp;"*"),"YES",IF(COUNTIF(U291:AB291,"*"&amp;'ICD codes-diseases'!$A$29&amp;"*"),"YES",IF(COUNTIF(U291:AB291,"*"&amp;'ICD codes-diseases'!$A$30&amp;"*"),"YES","NO"))))))))))))))))</f>
        <v>NO</v>
      </c>
      <c r="AE291" s="1" t="str">
        <f>IF(COUNTIF(U291:AB291,"*"&amp;'ICD codes-diseases'!$A$92&amp;"*"),"YES","NO")</f>
        <v>YES</v>
      </c>
      <c r="AF291" s="10" t="str">
        <f>IF(COUNTIF(U291:AB291,"*"&amp;'ICD codes-diseases'!$A$34&amp;"*"),"YES",IF(COUNTIF(U291:AB291,"*"&amp;'ICD codes-diseases'!$A$35&amp;"*"),"YES",IF(COUNTIF(U291:AB291,"*"&amp;'ICD codes-diseases'!$A$36&amp;"*"),"YES",IF(COUNTIF(U291:AB291,"*"&amp;'ICD codes-diseases'!$A$37&amp;"*"),"YES",IF(COUNTIF(U291:AB291,"*"&amp;'ICD codes-diseases'!$A$38&amp;"*"),"YES",IF(COUNTIF(U291:AB291,"*"&amp;'ICD codes-diseases'!$A$39&amp;"*"),"YES","NO"))))))</f>
        <v>YES</v>
      </c>
      <c r="AG291" s="1" t="str">
        <f>IF(COUNTIF(U291:AB291,'ICD codes-diseases'!$A$113),"YES","NO")</f>
        <v>NO</v>
      </c>
      <c r="AH291" s="1" t="str">
        <f>IF(COUNTIF(U291:AB291,"*"&amp;'ICD codes-diseases'!$A$96&amp;"*"),"YES",IF(COUNTIF(U291:AB291,"*"&amp;'ICD codes-diseases'!$A$97&amp;"*"),"YES",IF(COUNTIF(U291:AB291,"*"&amp;'ICD codes-diseases'!$A$98&amp;"*"),"YES",IF(COUNTIF(U291:AB291,"*"&amp;'ICD codes-diseases'!$A$99&amp;"*"),"YES",IF(COUNTIF(U291:AB291,"*"&amp;'ICD codes-diseases'!$A$100&amp;"*"),"YES",IF(COUNTIF(U291:AB291,"*"&amp;'ICD codes-diseases'!$A$101&amp;"*"),"YES",IF(COUNTIF(U291:AB291,"*"&amp;'ICD codes-diseases'!$A$102&amp;"*"),"YES",IF(COUNTIF(U291:AB291,"*"&amp;'ICD codes-diseases'!$A$103&amp;"*"),"YES","NO"))))))))</f>
        <v>NO</v>
      </c>
      <c r="AI291" s="1" t="str">
        <f>IF(COUNTIF(U291:AB291,"*"&amp;'ICD codes-diseases'!$A$116&amp;"*"),"YES",IF(COUNTIF(U291:AB291,"*"&amp;'ICD codes-diseases'!$A$117&amp;"*"),"YES","NO"))</f>
        <v>NO</v>
      </c>
      <c r="AJ291" s="1" t="str">
        <f>IF(COUNTIF(U291:AB291,"*"&amp;'ICD codes-diseases'!$A$206&amp;"*"),"YES","NO")</f>
        <v>NO</v>
      </c>
      <c r="AK291" s="1" t="str">
        <f>IF(COUNTIF(U291:AB291,"*"&amp;'ICD codes-diseases'!$A$217&amp;"*"),"YES","NO")</f>
        <v>NO</v>
      </c>
      <c r="AL291" s="1" t="str">
        <f>IF(COUNTIF(U291:AB291,"*"&amp;'ICD codes-diseases'!$A$216&amp;"*"),"YES","NO")</f>
        <v>NO</v>
      </c>
      <c r="AM291" s="1" t="str">
        <f>IF(COUNTIF(U291:AB291,"*"&amp;'ICD codes-diseases'!$A$73&amp;"*"),"YES",IF(COUNTIF(U291:AB291,"*"&amp;'ICD codes-diseases'!$A$74&amp;"*"),"YES",IF(COUNTIF(U291:AB291,"*"&amp;'ICD codes-diseases'!$A$75&amp;"*"),"YES","NO")))</f>
        <v>YES</v>
      </c>
      <c r="AN291" s="1" t="str">
        <f>IF(COUNTIF(U291:AB291,"*"&amp;'ICD codes-diseases'!$A$76&amp;"*"),"YES",IF(COUNTIF(U291:AB291,"*"&amp;'ICD codes-diseases'!$A$77&amp;"*"),"YES",IF(COUNTIF(U291:AB291,"*"&amp;'ICD codes-diseases'!$A$78&amp;"*"),"YES","NO")))</f>
        <v>NO</v>
      </c>
      <c r="AO291" s="1" t="str">
        <f>IF(COUNTIF(U291:AB291,"*"&amp;'ICD codes-diseases'!$A$209&amp;"*"),"YES",IF(COUNTIF(U291:AB291,"*"&amp;'ICD codes-diseases'!$A$212&amp;"*"),"YES","NO"))</f>
        <v>NO</v>
      </c>
      <c r="AP291" s="1" t="str">
        <f>IF(COUNTIF(U291:AB291,"*"&amp;'ICD codes-diseases'!$A$47&amp;"*"),"YES",IF(COUNTIF(U291:AB291,"*"&amp;'ICD codes-diseases'!$A$48&amp;"*"),"YES",IF(COUNTIF(U291:AB291,"*"&amp;'ICD codes-diseases'!$A$49&amp;"*"),"YES",IF(COUNTIF(U291:AB291,"*"&amp;'ICD codes-diseases'!$A$50&amp;"*"),"YES",IF(COUNTIF(U291:AB291,"*"&amp;'ICD codes-diseases'!$A$52&amp;"*"),"YES",IF(COUNTIF(U291:AB291,"*"&amp;'ICD codes-diseases'!$A$53&amp;"*"),"YES",IF(COUNTIF(U291:AB291,"*"&amp;'ICD codes-diseases'!$A$54&amp;"*"),"YES",IF(COUNTIF(U291:AB291,"*"&amp;'ICD codes-diseases'!$A$55&amp;"*"),"YES",IF(COUNTIF(U291:AB291,"*"&amp;'ICD codes-diseases'!$A$56&amp;"*"),"YES",IF(COUNTIF(U291:AB291,"*"&amp;'ICD codes-diseases'!$A$57&amp;"*"),"YES",IF(COUNTIF(U291:AB291,"*"&amp;'ICD codes-diseases'!$A$58&amp;"*"),"YES",IF(COUNTIF(U291:AB291,"*"&amp;'ICD codes-diseases'!$A$60&amp;"*"),"YES",IF(COUNTIF(U291:AB291,"*"&amp;'ICD codes-diseases'!$A$61&amp;"*"),"YES","NO")))))))))))))</f>
        <v>NO</v>
      </c>
      <c r="AQ291" s="10" t="b">
        <f t="shared" si="49"/>
        <v>0</v>
      </c>
      <c r="AR291">
        <v>5</v>
      </c>
      <c r="AS291">
        <v>5</v>
      </c>
      <c r="AT291">
        <v>5</v>
      </c>
      <c r="AU291">
        <v>5</v>
      </c>
      <c r="AV291" t="b">
        <f t="shared" si="50"/>
        <v>1</v>
      </c>
      <c r="AW291">
        <v>1</v>
      </c>
      <c r="AX291">
        <v>101</v>
      </c>
      <c r="AY291">
        <v>65</v>
      </c>
      <c r="AZ291">
        <v>1</v>
      </c>
      <c r="BA291">
        <v>2</v>
      </c>
      <c r="BB291">
        <v>1</v>
      </c>
      <c r="BC291">
        <v>1</v>
      </c>
      <c r="BD291">
        <v>1</v>
      </c>
      <c r="BE291">
        <f t="shared" si="57"/>
        <v>2</v>
      </c>
      <c r="BF291" t="s">
        <v>37</v>
      </c>
      <c r="BG291" t="s">
        <v>38</v>
      </c>
      <c r="BH291">
        <f t="shared" si="58"/>
        <v>2</v>
      </c>
      <c r="BI291" t="s">
        <v>37</v>
      </c>
      <c r="BJ291" t="s">
        <v>38</v>
      </c>
      <c r="BK291" t="s">
        <v>37</v>
      </c>
      <c r="BL291" t="b">
        <v>0</v>
      </c>
      <c r="BM291" s="16">
        <v>7</v>
      </c>
      <c r="BN291" s="16">
        <v>7</v>
      </c>
      <c r="BO291" s="16">
        <v>7</v>
      </c>
      <c r="BP291" s="16">
        <v>4</v>
      </c>
      <c r="BQ291" s="16">
        <v>4</v>
      </c>
      <c r="BR291" s="16">
        <v>4</v>
      </c>
      <c r="BS291" s="16">
        <v>4</v>
      </c>
      <c r="BT291" s="16">
        <v>4</v>
      </c>
      <c r="BU291" s="16">
        <v>7</v>
      </c>
      <c r="BV291" s="16">
        <v>7</v>
      </c>
      <c r="BW291" s="16">
        <v>7</v>
      </c>
      <c r="BX291" s="16">
        <v>4</v>
      </c>
      <c r="BY291" s="16">
        <v>4</v>
      </c>
      <c r="BZ291" s="16">
        <v>4</v>
      </c>
      <c r="CA291" s="16">
        <v>4</v>
      </c>
      <c r="CB291" s="16">
        <v>4</v>
      </c>
      <c r="CC291" s="18">
        <v>4</v>
      </c>
      <c r="CD291" s="18">
        <v>4</v>
      </c>
      <c r="CE291" s="18">
        <v>7</v>
      </c>
      <c r="CF291" s="18">
        <v>4</v>
      </c>
      <c r="CG291" s="18">
        <v>4</v>
      </c>
      <c r="CH291" s="18">
        <v>7</v>
      </c>
      <c r="CI291" s="18">
        <v>4</v>
      </c>
      <c r="CJ291" s="18">
        <v>4</v>
      </c>
      <c r="CK291" s="18">
        <v>7</v>
      </c>
      <c r="CL291" s="18">
        <v>0</v>
      </c>
      <c r="CM291" s="18">
        <v>4</v>
      </c>
      <c r="CN291" s="18">
        <v>4</v>
      </c>
      <c r="CO291" s="18">
        <v>4</v>
      </c>
      <c r="CP291" s="18">
        <v>4</v>
      </c>
      <c r="CQ291" s="18">
        <v>4</v>
      </c>
      <c r="CR291" s="18">
        <v>4</v>
      </c>
      <c r="CS291">
        <f t="shared" si="51"/>
        <v>0</v>
      </c>
      <c r="CT291">
        <f t="shared" si="52"/>
        <v>22</v>
      </c>
      <c r="CU291">
        <f t="shared" si="53"/>
        <v>0</v>
      </c>
      <c r="CV291">
        <f t="shared" si="54"/>
        <v>22</v>
      </c>
      <c r="CW291">
        <v>0</v>
      </c>
      <c r="CX291">
        <v>0</v>
      </c>
      <c r="CY291">
        <v>1</v>
      </c>
      <c r="CZ291" t="b">
        <v>1</v>
      </c>
    </row>
    <row r="292" spans="1:104" x14ac:dyDescent="0.35">
      <c r="A292" s="10">
        <v>291</v>
      </c>
      <c r="B292" t="s">
        <v>435</v>
      </c>
      <c r="C292" s="1">
        <v>12883</v>
      </c>
      <c r="D292" s="9">
        <f t="shared" si="59"/>
        <v>82</v>
      </c>
      <c r="E292" s="9">
        <f t="shared" si="55"/>
        <v>4</v>
      </c>
      <c r="F292" s="1">
        <v>42892</v>
      </c>
      <c r="G292" s="3">
        <v>42962.490324074075</v>
      </c>
      <c r="H292" s="12">
        <f t="shared" si="56"/>
        <v>2.3000000000000003</v>
      </c>
      <c r="I292">
        <v>3</v>
      </c>
      <c r="J292">
        <v>0</v>
      </c>
      <c r="K292">
        <f t="shared" si="48"/>
        <v>6</v>
      </c>
      <c r="L292" t="b">
        <v>0</v>
      </c>
      <c r="M292" t="b">
        <v>0</v>
      </c>
      <c r="N292" t="b">
        <v>0</v>
      </c>
      <c r="O292" t="b">
        <v>0</v>
      </c>
      <c r="P292" t="b">
        <v>0</v>
      </c>
      <c r="Q292" t="b">
        <v>0</v>
      </c>
      <c r="R292" t="b">
        <v>0</v>
      </c>
      <c r="S292" t="b">
        <v>1</v>
      </c>
      <c r="T292" t="b">
        <v>0</v>
      </c>
      <c r="U292" s="1" t="s">
        <v>49</v>
      </c>
      <c r="V292" t="s">
        <v>51</v>
      </c>
      <c r="W292" s="1" t="s">
        <v>48</v>
      </c>
      <c r="X292" t="s">
        <v>296</v>
      </c>
      <c r="Y292" s="1" t="s">
        <v>209</v>
      </c>
      <c r="Z292" s="1"/>
      <c r="AA292" s="1"/>
      <c r="AB292" s="1"/>
      <c r="AC292" s="11" t="str">
        <f>IF(OR(INDEX(U292='ICD-codes-stroke'!$A$1:$A$20,)),"1",IF(OR(INDEX(U292='ICD-codes-stroke'!$A$22:$A$35,)),"2",IF(OR(INDEX(U292='ICD-codes-stroke'!$A$37:$A$64,)),"3","")))</f>
        <v>3</v>
      </c>
      <c r="AD292" s="1" t="str">
        <f>IF(COUNTIF(U292:AB292,"*"&amp;'ICD codes-diseases'!$A$15&amp;"*"),"YES",IF(COUNTIF(U292:AB292,"*"&amp;'ICD codes-diseases'!$A$16&amp;"*"),"YES",IF(COUNTIF(U292:AB292,"*"&amp;'ICD codes-diseases'!$A$17&amp;"*"),"YES",IF(COUNTIF(U292:AB292,"*"&amp;'ICD codes-diseases'!$A$18&amp;"*"),"YES",IF(COUNTIF(U292:AB292,"*"&amp;'ICD codes-diseases'!$A$19&amp;"*"),"YES",IF(COUNTIF(U292:AB292,"*"&amp;'ICD codes-diseases'!$A$20&amp;"*"),"YES",IF(COUNTIF(U292:AB292,"*"&amp;'ICD codes-diseases'!$A$21&amp;"*"),"YES",IF(COUNTIF(U292:AB292,"*"&amp;'ICD codes-diseases'!$A$22&amp;"*"),"YES",IF(COUNTIF(U292:AB292,"*"&amp;'ICD codes-diseases'!$A$23&amp;"*"),"YES",IF(COUNTIF(U292:AB292,"*"&amp;'ICD codes-diseases'!$A$24&amp;"*"),"YES",IF(COUNTIF(U292:AB292,"*"&amp;'ICD codes-diseases'!$A$25&amp;"*"),"YES",IF(COUNTIF(U292:AB292,"*"&amp;'ICD codes-diseases'!$A$26&amp;"*"),"YES",IF(COUNTIF(U292:AB292,"*"&amp;'ICD codes-diseases'!$A$27&amp;"*"),"YES",IF(COUNTIF(U292:AB292,"*"&amp;'ICD codes-diseases'!$A$28&amp;"*"),"YES",IF(COUNTIF(U292:AB292,"*"&amp;'ICD codes-diseases'!$A$29&amp;"*"),"YES",IF(COUNTIF(U292:AB292,"*"&amp;'ICD codes-diseases'!$A$30&amp;"*"),"YES","NO"))))))))))))))))</f>
        <v>NO</v>
      </c>
      <c r="AE292" s="1" t="str">
        <f>IF(COUNTIF(U292:AB292,"*"&amp;'ICD codes-diseases'!$A$92&amp;"*"),"YES","NO")</f>
        <v>YES</v>
      </c>
      <c r="AF292" s="10" t="str">
        <f>IF(COUNTIF(U292:AB292,"*"&amp;'ICD codes-diseases'!$A$34&amp;"*"),"YES",IF(COUNTIF(U292:AB292,"*"&amp;'ICD codes-diseases'!$A$35&amp;"*"),"YES",IF(COUNTIF(U292:AB292,"*"&amp;'ICD codes-diseases'!$A$36&amp;"*"),"YES",IF(COUNTIF(U292:AB292,"*"&amp;'ICD codes-diseases'!$A$37&amp;"*"),"YES",IF(COUNTIF(U292:AB292,"*"&amp;'ICD codes-diseases'!$A$38&amp;"*"),"YES",IF(COUNTIF(U292:AB292,"*"&amp;'ICD codes-diseases'!$A$39&amp;"*"),"YES","NO"))))))</f>
        <v>NO</v>
      </c>
      <c r="AG292" s="1" t="str">
        <f>IF(COUNTIF(U292:AB292,'ICD codes-diseases'!$A$113),"YES","NO")</f>
        <v>NO</v>
      </c>
      <c r="AH292" s="1" t="str">
        <f>IF(COUNTIF(U292:AB292,"*"&amp;'ICD codes-diseases'!$A$96&amp;"*"),"YES",IF(COUNTIF(U292:AB292,"*"&amp;'ICD codes-diseases'!$A$97&amp;"*"),"YES",IF(COUNTIF(U292:AB292,"*"&amp;'ICD codes-diseases'!$A$98&amp;"*"),"YES",IF(COUNTIF(U292:AB292,"*"&amp;'ICD codes-diseases'!$A$99&amp;"*"),"YES",IF(COUNTIF(U292:AB292,"*"&amp;'ICD codes-diseases'!$A$100&amp;"*"),"YES",IF(COUNTIF(U292:AB292,"*"&amp;'ICD codes-diseases'!$A$101&amp;"*"),"YES",IF(COUNTIF(U292:AB292,"*"&amp;'ICD codes-diseases'!$A$102&amp;"*"),"YES",IF(COUNTIF(U292:AB292,"*"&amp;'ICD codes-diseases'!$A$103&amp;"*"),"YES","NO"))))))))</f>
        <v>NO</v>
      </c>
      <c r="AI292" s="1" t="str">
        <f>IF(COUNTIF(U292:AB292,"*"&amp;'ICD codes-diseases'!$A$116&amp;"*"),"YES",IF(COUNTIF(U292:AB292,"*"&amp;'ICD codes-diseases'!$A$117&amp;"*"),"YES","NO"))</f>
        <v>NO</v>
      </c>
      <c r="AJ292" s="1" t="str">
        <f>IF(COUNTIF(U292:AB292,"*"&amp;'ICD codes-diseases'!$A$206&amp;"*"),"YES","NO")</f>
        <v>NO</v>
      </c>
      <c r="AK292" s="1" t="str">
        <f>IF(COUNTIF(U292:AB292,"*"&amp;'ICD codes-diseases'!$A$217&amp;"*"),"YES","NO")</f>
        <v>NO</v>
      </c>
      <c r="AL292" s="1" t="str">
        <f>IF(COUNTIF(U292:AB292,"*"&amp;'ICD codes-diseases'!$A$216&amp;"*"),"YES","NO")</f>
        <v>NO</v>
      </c>
      <c r="AM292" s="1" t="str">
        <f>IF(COUNTIF(U292:AB292,"*"&amp;'ICD codes-diseases'!$A$73&amp;"*"),"YES",IF(COUNTIF(U292:AB292,"*"&amp;'ICD codes-diseases'!$A$74&amp;"*"),"YES",IF(COUNTIF(U292:AB292,"*"&amp;'ICD codes-diseases'!$A$75&amp;"*"),"YES","NO")))</f>
        <v>YES</v>
      </c>
      <c r="AN292" s="1" t="str">
        <f>IF(COUNTIF(U292:AB292,"*"&amp;'ICD codes-diseases'!$A$76&amp;"*"),"YES",IF(COUNTIF(U292:AB292,"*"&amp;'ICD codes-diseases'!$A$77&amp;"*"),"YES",IF(COUNTIF(U292:AB292,"*"&amp;'ICD codes-diseases'!$A$78&amp;"*"),"YES","NO")))</f>
        <v>NO</v>
      </c>
      <c r="AO292" s="1" t="str">
        <f>IF(COUNTIF(U292:AB292,"*"&amp;'ICD codes-diseases'!$A$209&amp;"*"),"YES",IF(COUNTIF(U292:AB292,"*"&amp;'ICD codes-diseases'!$A$212&amp;"*"),"YES","NO"))</f>
        <v>NO</v>
      </c>
      <c r="AP292" s="1" t="str">
        <f>IF(COUNTIF(U292:AB292,"*"&amp;'ICD codes-diseases'!$A$47&amp;"*"),"YES",IF(COUNTIF(U292:AB292,"*"&amp;'ICD codes-diseases'!$A$48&amp;"*"),"YES",IF(COUNTIF(U292:AB292,"*"&amp;'ICD codes-diseases'!$A$49&amp;"*"),"YES",IF(COUNTIF(U292:AB292,"*"&amp;'ICD codes-diseases'!$A$50&amp;"*"),"YES",IF(COUNTIF(U292:AB292,"*"&amp;'ICD codes-diseases'!$A$52&amp;"*"),"YES",IF(COUNTIF(U292:AB292,"*"&amp;'ICD codes-diseases'!$A$53&amp;"*"),"YES",IF(COUNTIF(U292:AB292,"*"&amp;'ICD codes-diseases'!$A$54&amp;"*"),"YES",IF(COUNTIF(U292:AB292,"*"&amp;'ICD codes-diseases'!$A$55&amp;"*"),"YES",IF(COUNTIF(U292:AB292,"*"&amp;'ICD codes-diseases'!$A$56&amp;"*"),"YES",IF(COUNTIF(U292:AB292,"*"&amp;'ICD codes-diseases'!$A$57&amp;"*"),"YES",IF(COUNTIF(U292:AB292,"*"&amp;'ICD codes-diseases'!$A$58&amp;"*"),"YES",IF(COUNTIF(U292:AB292,"*"&amp;'ICD codes-diseases'!$A$60&amp;"*"),"YES",IF(COUNTIF(U292:AB292,"*"&amp;'ICD codes-diseases'!$A$61&amp;"*"),"YES","NO")))))))))))))</f>
        <v>YES</v>
      </c>
      <c r="AQ292" s="10" t="b">
        <f t="shared" si="49"/>
        <v>0</v>
      </c>
      <c r="AR292">
        <v>5</v>
      </c>
      <c r="AS292">
        <v>5</v>
      </c>
      <c r="AT292">
        <v>5</v>
      </c>
      <c r="AU292">
        <v>5</v>
      </c>
      <c r="AV292" t="b">
        <f t="shared" si="50"/>
        <v>1</v>
      </c>
      <c r="AW292">
        <v>3</v>
      </c>
      <c r="AX292" s="9">
        <v>67</v>
      </c>
      <c r="AY292" s="9">
        <v>25</v>
      </c>
      <c r="AZ292">
        <v>1</v>
      </c>
      <c r="BA292">
        <v>3</v>
      </c>
      <c r="BB292">
        <v>3</v>
      </c>
      <c r="BC292">
        <v>0</v>
      </c>
      <c r="BD292">
        <v>1</v>
      </c>
      <c r="BE292">
        <f t="shared" si="57"/>
        <v>1</v>
      </c>
      <c r="BF292" t="s">
        <v>38</v>
      </c>
      <c r="BG292" t="s">
        <v>37</v>
      </c>
      <c r="BH292">
        <f t="shared" si="58"/>
        <v>3</v>
      </c>
      <c r="BI292" t="s">
        <v>38</v>
      </c>
      <c r="BJ292" t="s">
        <v>38</v>
      </c>
      <c r="BK292" t="s">
        <v>37</v>
      </c>
      <c r="BL292" t="b">
        <v>1</v>
      </c>
      <c r="BM292" s="16">
        <v>5</v>
      </c>
      <c r="BN292" s="16">
        <v>5</v>
      </c>
      <c r="BO292" s="16">
        <v>5</v>
      </c>
      <c r="BP292" s="16">
        <v>5</v>
      </c>
      <c r="BQ292" s="16">
        <v>4</v>
      </c>
      <c r="BR292" s="16">
        <v>4</v>
      </c>
      <c r="BS292" s="16">
        <v>4</v>
      </c>
      <c r="BT292" s="16">
        <v>4</v>
      </c>
      <c r="BU292" s="16">
        <v>6</v>
      </c>
      <c r="BV292" s="16">
        <v>5</v>
      </c>
      <c r="BW292" s="16">
        <v>5</v>
      </c>
      <c r="BX292" s="16">
        <v>5</v>
      </c>
      <c r="BY292" s="16">
        <v>4</v>
      </c>
      <c r="BZ292" s="16">
        <v>4</v>
      </c>
      <c r="CA292" s="16">
        <v>4</v>
      </c>
      <c r="CB292" s="16">
        <v>4</v>
      </c>
      <c r="CC292" s="18">
        <v>1</v>
      </c>
      <c r="CD292" s="18">
        <v>0</v>
      </c>
      <c r="CE292" s="18">
        <v>3</v>
      </c>
      <c r="CF292" s="18">
        <v>0</v>
      </c>
      <c r="CG292" s="18">
        <v>0</v>
      </c>
      <c r="CH292" s="18">
        <v>0</v>
      </c>
      <c r="CI292" s="18">
        <v>4</v>
      </c>
      <c r="CJ292" s="18">
        <v>4</v>
      </c>
      <c r="CK292" s="18">
        <v>0</v>
      </c>
      <c r="CL292" s="18">
        <v>0</v>
      </c>
      <c r="CM292" s="18">
        <v>0</v>
      </c>
      <c r="CN292" s="18">
        <v>0</v>
      </c>
      <c r="CO292" s="18">
        <v>3</v>
      </c>
      <c r="CP292" s="18">
        <v>0</v>
      </c>
      <c r="CQ292" s="18">
        <v>4</v>
      </c>
      <c r="CR292" s="18">
        <v>4</v>
      </c>
      <c r="CS292">
        <f t="shared" si="51"/>
        <v>1</v>
      </c>
      <c r="CT292">
        <f t="shared" si="52"/>
        <v>19</v>
      </c>
      <c r="CU292">
        <f t="shared" si="53"/>
        <v>2</v>
      </c>
      <c r="CV292">
        <f t="shared" si="54"/>
        <v>22</v>
      </c>
      <c r="CW292">
        <v>1</v>
      </c>
      <c r="CX292">
        <v>0</v>
      </c>
      <c r="CY292">
        <v>2</v>
      </c>
      <c r="CZ292" t="b">
        <v>1</v>
      </c>
    </row>
    <row r="293" spans="1:104" x14ac:dyDescent="0.35">
      <c r="A293" s="10">
        <v>292</v>
      </c>
      <c r="B293" t="s">
        <v>436</v>
      </c>
      <c r="C293" s="1">
        <v>16361</v>
      </c>
      <c r="D293" s="9">
        <f t="shared" si="59"/>
        <v>72</v>
      </c>
      <c r="E293" s="9">
        <f t="shared" si="55"/>
        <v>3</v>
      </c>
      <c r="F293" s="1">
        <v>42931</v>
      </c>
      <c r="G293" s="3">
        <v>43004.402384259258</v>
      </c>
      <c r="H293" s="12">
        <f t="shared" si="56"/>
        <v>2.3666666666666667</v>
      </c>
      <c r="I293">
        <v>3</v>
      </c>
      <c r="J293">
        <v>2</v>
      </c>
      <c r="K293">
        <f t="shared" si="48"/>
        <v>6</v>
      </c>
      <c r="L293" t="b">
        <v>0</v>
      </c>
      <c r="M293" t="b">
        <v>0</v>
      </c>
      <c r="N293" t="b">
        <v>0</v>
      </c>
      <c r="O293" t="b">
        <v>0</v>
      </c>
      <c r="P293" t="b">
        <v>0</v>
      </c>
      <c r="Q293" t="b">
        <v>0</v>
      </c>
      <c r="R293" t="b">
        <v>0</v>
      </c>
      <c r="S293" t="b">
        <v>1</v>
      </c>
      <c r="T293" t="b">
        <v>0</v>
      </c>
      <c r="U293" s="1" t="s">
        <v>84</v>
      </c>
      <c r="V293" t="s">
        <v>43</v>
      </c>
      <c r="W293" s="1" t="s">
        <v>53</v>
      </c>
      <c r="X293" t="s">
        <v>48</v>
      </c>
      <c r="Y293" s="1" t="s">
        <v>50</v>
      </c>
      <c r="Z293" s="1"/>
      <c r="AA293" s="1"/>
      <c r="AB293" s="1"/>
      <c r="AC293" s="11" t="str">
        <f>IF(OR(INDEX(U293='ICD-codes-stroke'!$A$1:$A$20,)),"1",IF(OR(INDEX(U293='ICD-codes-stroke'!$A$22:$A$35,)),"2",IF(OR(INDEX(U293='ICD-codes-stroke'!$A$37:$A$64,)),"3","")))</f>
        <v>2</v>
      </c>
      <c r="AD293" s="1" t="str">
        <f>IF(COUNTIF(U293:AB293,"*"&amp;'ICD codes-diseases'!$A$15&amp;"*"),"YES",IF(COUNTIF(U293:AB293,"*"&amp;'ICD codes-diseases'!$A$16&amp;"*"),"YES",IF(COUNTIF(U293:AB293,"*"&amp;'ICD codes-diseases'!$A$17&amp;"*"),"YES",IF(COUNTIF(U293:AB293,"*"&amp;'ICD codes-diseases'!$A$18&amp;"*"),"YES",IF(COUNTIF(U293:AB293,"*"&amp;'ICD codes-diseases'!$A$19&amp;"*"),"YES",IF(COUNTIF(U293:AB293,"*"&amp;'ICD codes-diseases'!$A$20&amp;"*"),"YES",IF(COUNTIF(U293:AB293,"*"&amp;'ICD codes-diseases'!$A$21&amp;"*"),"YES",IF(COUNTIF(U293:AB293,"*"&amp;'ICD codes-diseases'!$A$22&amp;"*"),"YES",IF(COUNTIF(U293:AB293,"*"&amp;'ICD codes-diseases'!$A$23&amp;"*"),"YES",IF(COUNTIF(U293:AB293,"*"&amp;'ICD codes-diseases'!$A$24&amp;"*"),"YES",IF(COUNTIF(U293:AB293,"*"&amp;'ICD codes-diseases'!$A$25&amp;"*"),"YES",IF(COUNTIF(U293:AB293,"*"&amp;'ICD codes-diseases'!$A$26&amp;"*"),"YES",IF(COUNTIF(U293:AB293,"*"&amp;'ICD codes-diseases'!$A$27&amp;"*"),"YES",IF(COUNTIF(U293:AB293,"*"&amp;'ICD codes-diseases'!$A$28&amp;"*"),"YES",IF(COUNTIF(U293:AB293,"*"&amp;'ICD codes-diseases'!$A$29&amp;"*"),"YES",IF(COUNTIF(U293:AB293,"*"&amp;'ICD codes-diseases'!$A$30&amp;"*"),"YES","NO"))))))))))))))))</f>
        <v>NO</v>
      </c>
      <c r="AE293" s="1" t="str">
        <f>IF(COUNTIF(U293:AB293,"*"&amp;'ICD codes-diseases'!$A$92&amp;"*"),"YES","NO")</f>
        <v>YES</v>
      </c>
      <c r="AF293" s="10" t="str">
        <f>IF(COUNTIF(U293:AB293,"*"&amp;'ICD codes-diseases'!$A$34&amp;"*"),"YES",IF(COUNTIF(U293:AB293,"*"&amp;'ICD codes-diseases'!$A$35&amp;"*"),"YES",IF(COUNTIF(U293:AB293,"*"&amp;'ICD codes-diseases'!$A$36&amp;"*"),"YES",IF(COUNTIF(U293:AB293,"*"&amp;'ICD codes-diseases'!$A$37&amp;"*"),"YES",IF(COUNTIF(U293:AB293,"*"&amp;'ICD codes-diseases'!$A$38&amp;"*"),"YES",IF(COUNTIF(U293:AB293,"*"&amp;'ICD codes-diseases'!$A$39&amp;"*"),"YES","NO"))))))</f>
        <v>NO</v>
      </c>
      <c r="AG293" s="1" t="str">
        <f>IF(COUNTIF(U293:AB293,'ICD codes-diseases'!$A$113),"YES","NO")</f>
        <v>NO</v>
      </c>
      <c r="AH293" s="1" t="str">
        <f>IF(COUNTIF(U293:AB293,"*"&amp;'ICD codes-diseases'!$A$96&amp;"*"),"YES",IF(COUNTIF(U293:AB293,"*"&amp;'ICD codes-diseases'!$A$97&amp;"*"),"YES",IF(COUNTIF(U293:AB293,"*"&amp;'ICD codes-diseases'!$A$98&amp;"*"),"YES",IF(COUNTIF(U293:AB293,"*"&amp;'ICD codes-diseases'!$A$99&amp;"*"),"YES",IF(COUNTIF(U293:AB293,"*"&amp;'ICD codes-diseases'!$A$100&amp;"*"),"YES",IF(COUNTIF(U293:AB293,"*"&amp;'ICD codes-diseases'!$A$101&amp;"*"),"YES",IF(COUNTIF(U293:AB293,"*"&amp;'ICD codes-diseases'!$A$102&amp;"*"),"YES",IF(COUNTIF(U293:AB293,"*"&amp;'ICD codes-diseases'!$A$103&amp;"*"),"YES","NO"))))))))</f>
        <v>NO</v>
      </c>
      <c r="AI293" s="1" t="str">
        <f>IF(COUNTIF(U293:AB293,"*"&amp;'ICD codes-diseases'!$A$116&amp;"*"),"YES",IF(COUNTIF(U293:AB293,"*"&amp;'ICD codes-diseases'!$A$117&amp;"*"),"YES","NO"))</f>
        <v>NO</v>
      </c>
      <c r="AJ293" s="1" t="str">
        <f>IF(COUNTIF(U293:AB293,"*"&amp;'ICD codes-diseases'!$A$206&amp;"*"),"YES","NO")</f>
        <v>NO</v>
      </c>
      <c r="AK293" s="1" t="str">
        <f>IF(COUNTIF(U293:AB293,"*"&amp;'ICD codes-diseases'!$A$217&amp;"*"),"YES","NO")</f>
        <v>YES</v>
      </c>
      <c r="AL293" s="1" t="str">
        <f>IF(COUNTIF(U293:AB293,"*"&amp;'ICD codes-diseases'!$A$216&amp;"*"),"YES","NO")</f>
        <v>NO</v>
      </c>
      <c r="AM293" s="1" t="str">
        <f>IF(COUNTIF(U293:AB293,"*"&amp;'ICD codes-diseases'!$A$73&amp;"*"),"YES",IF(COUNTIF(U293:AB293,"*"&amp;'ICD codes-diseases'!$A$74&amp;"*"),"YES",IF(COUNTIF(U293:AB293,"*"&amp;'ICD codes-diseases'!$A$75&amp;"*"),"YES","NO")))</f>
        <v>YES</v>
      </c>
      <c r="AN293" s="1" t="str">
        <f>IF(COUNTIF(U293:AB293,"*"&amp;'ICD codes-diseases'!$A$76&amp;"*"),"YES",IF(COUNTIF(U293:AB293,"*"&amp;'ICD codes-diseases'!$A$77&amp;"*"),"YES",IF(COUNTIF(U293:AB293,"*"&amp;'ICD codes-diseases'!$A$78&amp;"*"),"YES","NO")))</f>
        <v>NO</v>
      </c>
      <c r="AO293" s="1" t="str">
        <f>IF(COUNTIF(U293:AB293,"*"&amp;'ICD codes-diseases'!$A$209&amp;"*"),"YES",IF(COUNTIF(U293:AB293,"*"&amp;'ICD codes-diseases'!$A$212&amp;"*"),"YES","NO"))</f>
        <v>NO</v>
      </c>
      <c r="AP293" s="1" t="str">
        <f>IF(COUNTIF(U293:AB293,"*"&amp;'ICD codes-diseases'!$A$47&amp;"*"),"YES",IF(COUNTIF(U293:AB293,"*"&amp;'ICD codes-diseases'!$A$48&amp;"*"),"YES",IF(COUNTIF(U293:AB293,"*"&amp;'ICD codes-diseases'!$A$49&amp;"*"),"YES",IF(COUNTIF(U293:AB293,"*"&amp;'ICD codes-diseases'!$A$50&amp;"*"),"YES",IF(COUNTIF(U293:AB293,"*"&amp;'ICD codes-diseases'!$A$52&amp;"*"),"YES",IF(COUNTIF(U293:AB293,"*"&amp;'ICD codes-diseases'!$A$53&amp;"*"),"YES",IF(COUNTIF(U293:AB293,"*"&amp;'ICD codes-diseases'!$A$54&amp;"*"),"YES",IF(COUNTIF(U293:AB293,"*"&amp;'ICD codes-diseases'!$A$55&amp;"*"),"YES",IF(COUNTIF(U293:AB293,"*"&amp;'ICD codes-diseases'!$A$56&amp;"*"),"YES",IF(COUNTIF(U293:AB293,"*"&amp;'ICD codes-diseases'!$A$57&amp;"*"),"YES",IF(COUNTIF(U293:AB293,"*"&amp;'ICD codes-diseases'!$A$58&amp;"*"),"YES",IF(COUNTIF(U293:AB293,"*"&amp;'ICD codes-diseases'!$A$60&amp;"*"),"YES",IF(COUNTIF(U293:AB293,"*"&amp;'ICD codes-diseases'!$A$61&amp;"*"),"YES","NO")))))))))))))</f>
        <v>NO</v>
      </c>
      <c r="AQ293" s="10" t="b">
        <f t="shared" si="49"/>
        <v>0</v>
      </c>
      <c r="AR293">
        <v>5</v>
      </c>
      <c r="AS293">
        <v>5</v>
      </c>
      <c r="AT293">
        <v>5</v>
      </c>
      <c r="AU293">
        <v>5</v>
      </c>
      <c r="AV293" t="b">
        <f t="shared" si="50"/>
        <v>1</v>
      </c>
      <c r="AW293">
        <v>4</v>
      </c>
      <c r="AX293" s="9">
        <v>42</v>
      </c>
      <c r="AY293" s="9">
        <v>10</v>
      </c>
      <c r="AZ293">
        <v>1</v>
      </c>
      <c r="BA293">
        <v>3</v>
      </c>
      <c r="BB293">
        <v>1</v>
      </c>
      <c r="BC293">
        <v>1</v>
      </c>
      <c r="BD293">
        <v>1</v>
      </c>
      <c r="BE293">
        <f t="shared" si="57"/>
        <v>3</v>
      </c>
      <c r="BF293" t="s">
        <v>38</v>
      </c>
      <c r="BG293" t="s">
        <v>38</v>
      </c>
      <c r="BH293">
        <f t="shared" si="58"/>
        <v>2</v>
      </c>
      <c r="BI293" t="s">
        <v>37</v>
      </c>
      <c r="BJ293" t="s">
        <v>38</v>
      </c>
      <c r="BK293" t="s">
        <v>37</v>
      </c>
      <c r="BL293" t="b">
        <v>0</v>
      </c>
      <c r="BM293" s="16">
        <v>7</v>
      </c>
      <c r="BN293" s="16">
        <v>4</v>
      </c>
      <c r="BO293" s="16">
        <v>7</v>
      </c>
      <c r="BP293" s="16">
        <v>4</v>
      </c>
      <c r="BQ293" s="16">
        <v>4</v>
      </c>
      <c r="BR293" s="16">
        <v>4</v>
      </c>
      <c r="BS293" s="16">
        <v>4</v>
      </c>
      <c r="BT293" s="16">
        <v>4</v>
      </c>
      <c r="BU293" s="16">
        <v>7</v>
      </c>
      <c r="BV293" s="16">
        <v>4</v>
      </c>
      <c r="BW293" s="16">
        <v>7</v>
      </c>
      <c r="BX293" s="16">
        <v>4</v>
      </c>
      <c r="BY293" s="16">
        <v>4</v>
      </c>
      <c r="BZ293" s="16">
        <v>4</v>
      </c>
      <c r="CA293" s="16">
        <v>4</v>
      </c>
      <c r="CB293" s="16">
        <v>4</v>
      </c>
      <c r="CC293" s="18">
        <v>0</v>
      </c>
      <c r="CD293" s="18">
        <v>0</v>
      </c>
      <c r="CE293" s="18">
        <v>0</v>
      </c>
      <c r="CF293" s="18">
        <v>0</v>
      </c>
      <c r="CG293" s="18">
        <v>0</v>
      </c>
      <c r="CH293" s="18">
        <v>1</v>
      </c>
      <c r="CI293" s="18">
        <v>4</v>
      </c>
      <c r="CJ293" s="18">
        <v>4</v>
      </c>
      <c r="CK293" s="18">
        <v>0</v>
      </c>
      <c r="CL293" s="18">
        <v>0</v>
      </c>
      <c r="CM293" s="18">
        <v>0</v>
      </c>
      <c r="CN293" s="18">
        <v>0</v>
      </c>
      <c r="CO293" s="18">
        <v>0</v>
      </c>
      <c r="CP293" s="18">
        <v>4</v>
      </c>
      <c r="CQ293" s="18">
        <v>4</v>
      </c>
      <c r="CR293" s="18">
        <v>4</v>
      </c>
      <c r="CS293">
        <f t="shared" si="51"/>
        <v>1</v>
      </c>
      <c r="CT293">
        <f t="shared" si="52"/>
        <v>17</v>
      </c>
      <c r="CU293">
        <f t="shared" si="53"/>
        <v>0</v>
      </c>
      <c r="CV293">
        <f t="shared" si="54"/>
        <v>18</v>
      </c>
      <c r="CW293">
        <v>0</v>
      </c>
      <c r="CX293">
        <v>0</v>
      </c>
      <c r="CY293">
        <v>4</v>
      </c>
      <c r="CZ293" t="b">
        <v>1</v>
      </c>
    </row>
    <row r="294" spans="1:104" x14ac:dyDescent="0.35">
      <c r="A294" s="10">
        <v>293</v>
      </c>
      <c r="B294" t="s">
        <v>435</v>
      </c>
      <c r="C294" s="1">
        <v>20696</v>
      </c>
      <c r="D294" s="9">
        <f t="shared" si="59"/>
        <v>60</v>
      </c>
      <c r="E294" s="9">
        <f t="shared" si="55"/>
        <v>2</v>
      </c>
      <c r="F294" s="1">
        <v>34700</v>
      </c>
      <c r="G294" s="3">
        <v>42894.447268518517</v>
      </c>
      <c r="H294" s="12">
        <f t="shared" si="56"/>
        <v>269.23333333333335</v>
      </c>
      <c r="I294">
        <v>5</v>
      </c>
      <c r="J294">
        <v>0</v>
      </c>
      <c r="K294">
        <f t="shared" si="48"/>
        <v>1</v>
      </c>
      <c r="L294" t="b">
        <v>1</v>
      </c>
      <c r="M294" t="b">
        <v>0</v>
      </c>
      <c r="N294" t="b">
        <v>0</v>
      </c>
      <c r="O294" t="b">
        <v>0</v>
      </c>
      <c r="P294" t="b">
        <v>0</v>
      </c>
      <c r="Q294" t="b">
        <v>0</v>
      </c>
      <c r="R294" t="b">
        <v>0</v>
      </c>
      <c r="S294" t="b">
        <v>0</v>
      </c>
      <c r="T294" t="b">
        <v>0</v>
      </c>
      <c r="U294" s="1" t="s">
        <v>222</v>
      </c>
      <c r="V294" t="s">
        <v>211</v>
      </c>
      <c r="W294" s="1" t="s">
        <v>43</v>
      </c>
      <c r="X294" t="s">
        <v>79</v>
      </c>
      <c r="Y294" s="1" t="s">
        <v>40</v>
      </c>
      <c r="Z294" s="1" t="s">
        <v>297</v>
      </c>
      <c r="AA294" s="1" t="s">
        <v>172</v>
      </c>
      <c r="AB294" s="1"/>
      <c r="AC294" s="11" t="str">
        <f>IF(OR(INDEX(U294='ICD-codes-stroke'!$A$1:$A$20,)),"1",IF(OR(INDEX(U294='ICD-codes-stroke'!$A$22:$A$35,)),"2",IF(OR(INDEX(U294='ICD-codes-stroke'!$A$37:$A$64,)),"3","")))</f>
        <v>1</v>
      </c>
      <c r="AD294" s="1" t="str">
        <f>IF(COUNTIF(U294:AB294,"*"&amp;'ICD codes-diseases'!$A$15&amp;"*"),"YES",IF(COUNTIF(U294:AB294,"*"&amp;'ICD codes-diseases'!$A$16&amp;"*"),"YES",IF(COUNTIF(U294:AB294,"*"&amp;'ICD codes-diseases'!$A$17&amp;"*"),"YES",IF(COUNTIF(U294:AB294,"*"&amp;'ICD codes-diseases'!$A$18&amp;"*"),"YES",IF(COUNTIF(U294:AB294,"*"&amp;'ICD codes-diseases'!$A$19&amp;"*"),"YES",IF(COUNTIF(U294:AB294,"*"&amp;'ICD codes-diseases'!$A$20&amp;"*"),"YES",IF(COUNTIF(U294:AB294,"*"&amp;'ICD codes-diseases'!$A$21&amp;"*"),"YES",IF(COUNTIF(U294:AB294,"*"&amp;'ICD codes-diseases'!$A$22&amp;"*"),"YES",IF(COUNTIF(U294:AB294,"*"&amp;'ICD codes-diseases'!$A$23&amp;"*"),"YES",IF(COUNTIF(U294:AB294,"*"&amp;'ICD codes-diseases'!$A$24&amp;"*"),"YES",IF(COUNTIF(U294:AB294,"*"&amp;'ICD codes-diseases'!$A$25&amp;"*"),"YES",IF(COUNTIF(U294:AB294,"*"&amp;'ICD codes-diseases'!$A$26&amp;"*"),"YES",IF(COUNTIF(U294:AB294,"*"&amp;'ICD codes-diseases'!$A$27&amp;"*"),"YES",IF(COUNTIF(U294:AB294,"*"&amp;'ICD codes-diseases'!$A$28&amp;"*"),"YES",IF(COUNTIF(U294:AB294,"*"&amp;'ICD codes-diseases'!$A$29&amp;"*"),"YES",IF(COUNTIF(U294:AB294,"*"&amp;'ICD codes-diseases'!$A$30&amp;"*"),"YES","NO"))))))))))))))))</f>
        <v>NO</v>
      </c>
      <c r="AE294" s="1" t="str">
        <f>IF(COUNTIF(U294:AB294,"*"&amp;'ICD codes-diseases'!$A$92&amp;"*"),"YES","NO")</f>
        <v>NO</v>
      </c>
      <c r="AF294" s="10" t="str">
        <f>IF(COUNTIF(U294:AB294,"*"&amp;'ICD codes-diseases'!$A$34&amp;"*"),"YES",IF(COUNTIF(U294:AB294,"*"&amp;'ICD codes-diseases'!$A$35&amp;"*"),"YES",IF(COUNTIF(U294:AB294,"*"&amp;'ICD codes-diseases'!$A$36&amp;"*"),"YES",IF(COUNTIF(U294:AB294,"*"&amp;'ICD codes-diseases'!$A$37&amp;"*"),"YES",IF(COUNTIF(U294:AB294,"*"&amp;'ICD codes-diseases'!$A$38&amp;"*"),"YES",IF(COUNTIF(U294:AB294,"*"&amp;'ICD codes-diseases'!$A$39&amp;"*"),"YES","NO"))))))</f>
        <v>NO</v>
      </c>
      <c r="AG294" s="1" t="str">
        <f>IF(COUNTIF(U294:AB294,'ICD codes-diseases'!$A$113),"YES","NO")</f>
        <v>NO</v>
      </c>
      <c r="AH294" s="1" t="str">
        <f>IF(COUNTIF(U294:AB294,"*"&amp;'ICD codes-diseases'!$A$96&amp;"*"),"YES",IF(COUNTIF(U294:AB294,"*"&amp;'ICD codes-diseases'!$A$97&amp;"*"),"YES",IF(COUNTIF(U294:AB294,"*"&amp;'ICD codes-diseases'!$A$98&amp;"*"),"YES",IF(COUNTIF(U294:AB294,"*"&amp;'ICD codes-diseases'!$A$99&amp;"*"),"YES",IF(COUNTIF(U294:AB294,"*"&amp;'ICD codes-diseases'!$A$100&amp;"*"),"YES",IF(COUNTIF(U294:AB294,"*"&amp;'ICD codes-diseases'!$A$101&amp;"*"),"YES",IF(COUNTIF(U294:AB294,"*"&amp;'ICD codes-diseases'!$A$102&amp;"*"),"YES",IF(COUNTIF(U294:AB294,"*"&amp;'ICD codes-diseases'!$A$103&amp;"*"),"YES","NO"))))))))</f>
        <v>NO</v>
      </c>
      <c r="AI294" s="1" t="str">
        <f>IF(COUNTIF(U294:AB294,"*"&amp;'ICD codes-diseases'!$A$116&amp;"*"),"YES",IF(COUNTIF(U294:AB294,"*"&amp;'ICD codes-diseases'!$A$117&amp;"*"),"YES","NO"))</f>
        <v>NO</v>
      </c>
      <c r="AJ294" s="1" t="str">
        <f>IF(COUNTIF(U294:AB294,"*"&amp;'ICD codes-diseases'!$A$206&amp;"*"),"YES","NO")</f>
        <v>NO</v>
      </c>
      <c r="AK294" s="1" t="str">
        <f>IF(COUNTIF(U294:AB294,"*"&amp;'ICD codes-diseases'!$A$217&amp;"*"),"YES","NO")</f>
        <v>NO</v>
      </c>
      <c r="AL294" s="1" t="str">
        <f>IF(COUNTIF(U294:AB294,"*"&amp;'ICD codes-diseases'!$A$216&amp;"*"),"YES","NO")</f>
        <v>NO</v>
      </c>
      <c r="AM294" s="1" t="str">
        <f>IF(COUNTIF(U294:AB294,"*"&amp;'ICD codes-diseases'!$A$73&amp;"*"),"YES",IF(COUNTIF(U294:AB294,"*"&amp;'ICD codes-diseases'!$A$74&amp;"*"),"YES",IF(COUNTIF(U294:AB294,"*"&amp;'ICD codes-diseases'!$A$75&amp;"*"),"YES","NO")))</f>
        <v>YES</v>
      </c>
      <c r="AN294" s="1" t="str">
        <f>IF(COUNTIF(U294:AB294,"*"&amp;'ICD codes-diseases'!$A$76&amp;"*"),"YES",IF(COUNTIF(U294:AB294,"*"&amp;'ICD codes-diseases'!$A$77&amp;"*"),"YES",IF(COUNTIF(U294:AB294,"*"&amp;'ICD codes-diseases'!$A$78&amp;"*"),"YES","NO")))</f>
        <v>NO</v>
      </c>
      <c r="AO294" s="1" t="str">
        <f>IF(COUNTIF(U294:AB294,"*"&amp;'ICD codes-diseases'!$A$209&amp;"*"),"YES",IF(COUNTIF(U294:AB294,"*"&amp;'ICD codes-diseases'!$A$212&amp;"*"),"YES","NO"))</f>
        <v>YES</v>
      </c>
      <c r="AP294" s="1" t="str">
        <f>IF(COUNTIF(U294:AB294,"*"&amp;'ICD codes-diseases'!$A$47&amp;"*"),"YES",IF(COUNTIF(U294:AB294,"*"&amp;'ICD codes-diseases'!$A$48&amp;"*"),"YES",IF(COUNTIF(U294:AB294,"*"&amp;'ICD codes-diseases'!$A$49&amp;"*"),"YES",IF(COUNTIF(U294:AB294,"*"&amp;'ICD codes-diseases'!$A$50&amp;"*"),"YES",IF(COUNTIF(U294:AB294,"*"&amp;'ICD codes-diseases'!$A$52&amp;"*"),"YES",IF(COUNTIF(U294:AB294,"*"&amp;'ICD codes-diseases'!$A$53&amp;"*"),"YES",IF(COUNTIF(U294:AB294,"*"&amp;'ICD codes-diseases'!$A$54&amp;"*"),"YES",IF(COUNTIF(U294:AB294,"*"&amp;'ICD codes-diseases'!$A$55&amp;"*"),"YES",IF(COUNTIF(U294:AB294,"*"&amp;'ICD codes-diseases'!$A$56&amp;"*"),"YES",IF(COUNTIF(U294:AB294,"*"&amp;'ICD codes-diseases'!$A$57&amp;"*"),"YES",IF(COUNTIF(U294:AB294,"*"&amp;'ICD codes-diseases'!$A$58&amp;"*"),"YES",IF(COUNTIF(U294:AB294,"*"&amp;'ICD codes-diseases'!$A$60&amp;"*"),"YES",IF(COUNTIF(U294:AB294,"*"&amp;'ICD codes-diseases'!$A$61&amp;"*"),"YES","NO")))))))))))))</f>
        <v>NO</v>
      </c>
      <c r="AQ294" s="10" t="b">
        <f t="shared" si="49"/>
        <v>1</v>
      </c>
      <c r="AR294">
        <v>0</v>
      </c>
      <c r="AS294">
        <v>5</v>
      </c>
      <c r="AT294">
        <v>5</v>
      </c>
      <c r="AU294">
        <v>5</v>
      </c>
      <c r="AV294" t="b">
        <f t="shared" si="50"/>
        <v>1</v>
      </c>
      <c r="AW294">
        <v>1</v>
      </c>
      <c r="AX294" s="9">
        <v>95</v>
      </c>
      <c r="AY294" s="9">
        <v>45</v>
      </c>
      <c r="AZ294">
        <v>1</v>
      </c>
      <c r="BA294">
        <v>0</v>
      </c>
      <c r="BB294">
        <v>4</v>
      </c>
      <c r="BC294">
        <v>0</v>
      </c>
      <c r="BD294">
        <v>1</v>
      </c>
      <c r="BE294">
        <f t="shared" si="57"/>
        <v>3</v>
      </c>
      <c r="BF294" t="s">
        <v>38</v>
      </c>
      <c r="BG294" t="s">
        <v>38</v>
      </c>
      <c r="BH294">
        <f t="shared" si="58"/>
        <v>3</v>
      </c>
      <c r="BI294" t="s">
        <v>38</v>
      </c>
      <c r="BJ294" t="s">
        <v>38</v>
      </c>
      <c r="BK294" t="s">
        <v>37</v>
      </c>
      <c r="BL294" t="b">
        <v>0</v>
      </c>
      <c r="BM294" s="16">
        <v>7</v>
      </c>
      <c r="BN294" s="16">
        <v>4</v>
      </c>
      <c r="BO294" s="16">
        <v>4</v>
      </c>
      <c r="BP294" s="16">
        <v>7</v>
      </c>
      <c r="BQ294" s="16">
        <v>0</v>
      </c>
      <c r="BR294" s="16">
        <v>0</v>
      </c>
      <c r="BS294" s="16">
        <v>0</v>
      </c>
      <c r="BT294" s="16">
        <v>4</v>
      </c>
      <c r="BU294" s="16">
        <v>7</v>
      </c>
      <c r="BV294" s="16">
        <v>4</v>
      </c>
      <c r="BW294" s="16">
        <v>4</v>
      </c>
      <c r="BX294" s="16">
        <v>4</v>
      </c>
      <c r="BY294" s="16">
        <v>7</v>
      </c>
      <c r="BZ294" s="16">
        <v>7</v>
      </c>
      <c r="CA294" s="16">
        <v>7</v>
      </c>
      <c r="CB294" s="16">
        <v>4</v>
      </c>
      <c r="CC294" s="18">
        <v>0</v>
      </c>
      <c r="CD294" s="18">
        <v>0</v>
      </c>
      <c r="CE294" s="18">
        <v>0</v>
      </c>
      <c r="CF294" s="18">
        <v>0</v>
      </c>
      <c r="CG294" s="18">
        <v>0</v>
      </c>
      <c r="CH294" s="18">
        <v>0</v>
      </c>
      <c r="CI294" s="18">
        <v>4</v>
      </c>
      <c r="CJ294" s="18">
        <v>4</v>
      </c>
      <c r="CK294" s="18">
        <v>0</v>
      </c>
      <c r="CL294" s="18">
        <v>0</v>
      </c>
      <c r="CM294" s="18">
        <v>0</v>
      </c>
      <c r="CN294" s="18">
        <v>0</v>
      </c>
      <c r="CO294" s="18">
        <v>3</v>
      </c>
      <c r="CP294" s="18">
        <v>3</v>
      </c>
      <c r="CQ294" s="18">
        <v>4</v>
      </c>
      <c r="CR294" s="18">
        <v>4</v>
      </c>
      <c r="CS294">
        <f t="shared" si="51"/>
        <v>0</v>
      </c>
      <c r="CT294">
        <f t="shared" si="52"/>
        <v>11</v>
      </c>
      <c r="CU294">
        <f t="shared" si="53"/>
        <v>2</v>
      </c>
      <c r="CV294">
        <f t="shared" si="54"/>
        <v>13</v>
      </c>
      <c r="CW294">
        <v>0</v>
      </c>
      <c r="CX294">
        <v>0</v>
      </c>
      <c r="CY294">
        <v>4</v>
      </c>
      <c r="CZ294" t="b">
        <v>1</v>
      </c>
    </row>
    <row r="295" spans="1:104" x14ac:dyDescent="0.35">
      <c r="A295" s="10">
        <v>294</v>
      </c>
      <c r="B295" t="s">
        <v>436</v>
      </c>
      <c r="C295" s="1">
        <v>29665</v>
      </c>
      <c r="D295" s="9">
        <f t="shared" si="59"/>
        <v>36</v>
      </c>
      <c r="E295" s="9">
        <f t="shared" si="55"/>
        <v>1</v>
      </c>
      <c r="F295" s="1">
        <v>40862</v>
      </c>
      <c r="G295" s="3">
        <v>42814.437650462962</v>
      </c>
      <c r="H295" s="12">
        <f t="shared" si="56"/>
        <v>64.166666666666671</v>
      </c>
      <c r="I295">
        <v>2</v>
      </c>
      <c r="J295">
        <v>2</v>
      </c>
      <c r="K295">
        <f t="shared" si="48"/>
        <v>1</v>
      </c>
      <c r="L295" t="b">
        <v>1</v>
      </c>
      <c r="M295" t="b">
        <v>0</v>
      </c>
      <c r="N295" t="b">
        <v>0</v>
      </c>
      <c r="O295" t="b">
        <v>0</v>
      </c>
      <c r="P295" t="b">
        <v>0</v>
      </c>
      <c r="Q295" t="b">
        <v>0</v>
      </c>
      <c r="R295" t="b">
        <v>0</v>
      </c>
      <c r="S295" t="b">
        <v>0</v>
      </c>
      <c r="T295" t="b">
        <v>0</v>
      </c>
      <c r="U295" s="1" t="s">
        <v>49</v>
      </c>
      <c r="V295" t="s">
        <v>43</v>
      </c>
      <c r="W295" s="1" t="s">
        <v>54</v>
      </c>
      <c r="X295" t="s">
        <v>48</v>
      </c>
      <c r="Y295" s="1" t="s">
        <v>73</v>
      </c>
      <c r="Z295" s="1" t="s">
        <v>101</v>
      </c>
      <c r="AA295" s="1"/>
      <c r="AB295" s="1"/>
      <c r="AC295" s="11" t="str">
        <f>IF(OR(INDEX(U295='ICD-codes-stroke'!$A$1:$A$20,)),"1",IF(OR(INDEX(U295='ICD-codes-stroke'!$A$22:$A$35,)),"2",IF(OR(INDEX(U295='ICD-codes-stroke'!$A$37:$A$64,)),"3","")))</f>
        <v>3</v>
      </c>
      <c r="AD295" s="1" t="str">
        <f>IF(COUNTIF(U295:AB295,"*"&amp;'ICD codes-diseases'!$A$15&amp;"*"),"YES",IF(COUNTIF(U295:AB295,"*"&amp;'ICD codes-diseases'!$A$16&amp;"*"),"YES",IF(COUNTIF(U295:AB295,"*"&amp;'ICD codes-diseases'!$A$17&amp;"*"),"YES",IF(COUNTIF(U295:AB295,"*"&amp;'ICD codes-diseases'!$A$18&amp;"*"),"YES",IF(COUNTIF(U295:AB295,"*"&amp;'ICD codes-diseases'!$A$19&amp;"*"),"YES",IF(COUNTIF(U295:AB295,"*"&amp;'ICD codes-diseases'!$A$20&amp;"*"),"YES",IF(COUNTIF(U295:AB295,"*"&amp;'ICD codes-diseases'!$A$21&amp;"*"),"YES",IF(COUNTIF(U295:AB295,"*"&amp;'ICD codes-diseases'!$A$22&amp;"*"),"YES",IF(COUNTIF(U295:AB295,"*"&amp;'ICD codes-diseases'!$A$23&amp;"*"),"YES",IF(COUNTIF(U295:AB295,"*"&amp;'ICD codes-diseases'!$A$24&amp;"*"),"YES",IF(COUNTIF(U295:AB295,"*"&amp;'ICD codes-diseases'!$A$25&amp;"*"),"YES",IF(COUNTIF(U295:AB295,"*"&amp;'ICD codes-diseases'!$A$26&amp;"*"),"YES",IF(COUNTIF(U295:AB295,"*"&amp;'ICD codes-diseases'!$A$27&amp;"*"),"YES",IF(COUNTIF(U295:AB295,"*"&amp;'ICD codes-diseases'!$A$28&amp;"*"),"YES",IF(COUNTIF(U295:AB295,"*"&amp;'ICD codes-diseases'!$A$29&amp;"*"),"YES",IF(COUNTIF(U295:AB295,"*"&amp;'ICD codes-diseases'!$A$30&amp;"*"),"YES","NO"))))))))))))))))</f>
        <v>NO</v>
      </c>
      <c r="AE295" s="1" t="str">
        <f>IF(COUNTIF(U295:AB295,"*"&amp;'ICD codes-diseases'!$A$92&amp;"*"),"YES","NO")</f>
        <v>YES</v>
      </c>
      <c r="AF295" s="10" t="str">
        <f>IF(COUNTIF(U295:AB295,"*"&amp;'ICD codes-diseases'!$A$34&amp;"*"),"YES",IF(COUNTIF(U295:AB295,"*"&amp;'ICD codes-diseases'!$A$35&amp;"*"),"YES",IF(COUNTIF(U295:AB295,"*"&amp;'ICD codes-diseases'!$A$36&amp;"*"),"YES",IF(COUNTIF(U295:AB295,"*"&amp;'ICD codes-diseases'!$A$37&amp;"*"),"YES",IF(COUNTIF(U295:AB295,"*"&amp;'ICD codes-diseases'!$A$38&amp;"*"),"YES",IF(COUNTIF(U295:AB295,"*"&amp;'ICD codes-diseases'!$A$39&amp;"*"),"YES","NO"))))))</f>
        <v>NO</v>
      </c>
      <c r="AG295" s="1" t="str">
        <f>IF(COUNTIF(U295:AB295,'ICD codes-diseases'!$A$113),"YES","NO")</f>
        <v>NO</v>
      </c>
      <c r="AH295" s="1" t="str">
        <f>IF(COUNTIF(U295:AB295,"*"&amp;'ICD codes-diseases'!$A$96&amp;"*"),"YES",IF(COUNTIF(U295:AB295,"*"&amp;'ICD codes-diseases'!$A$97&amp;"*"),"YES",IF(COUNTIF(U295:AB295,"*"&amp;'ICD codes-diseases'!$A$98&amp;"*"),"YES",IF(COUNTIF(U295:AB295,"*"&amp;'ICD codes-diseases'!$A$99&amp;"*"),"YES",IF(COUNTIF(U295:AB295,"*"&amp;'ICD codes-diseases'!$A$100&amp;"*"),"YES",IF(COUNTIF(U295:AB295,"*"&amp;'ICD codes-diseases'!$A$101&amp;"*"),"YES",IF(COUNTIF(U295:AB295,"*"&amp;'ICD codes-diseases'!$A$102&amp;"*"),"YES",IF(COUNTIF(U295:AB295,"*"&amp;'ICD codes-diseases'!$A$103&amp;"*"),"YES","NO"))))))))</f>
        <v>NO</v>
      </c>
      <c r="AI295" s="1" t="str">
        <f>IF(COUNTIF(U295:AB295,"*"&amp;'ICD codes-diseases'!$A$116&amp;"*"),"YES",IF(COUNTIF(U295:AB295,"*"&amp;'ICD codes-diseases'!$A$117&amp;"*"),"YES","NO"))</f>
        <v>NO</v>
      </c>
      <c r="AJ295" s="1" t="str">
        <f>IF(COUNTIF(U295:AB295,"*"&amp;'ICD codes-diseases'!$A$206&amp;"*"),"YES","NO")</f>
        <v>NO</v>
      </c>
      <c r="AK295" s="1" t="str">
        <f>IF(COUNTIF(U295:AB295,"*"&amp;'ICD codes-diseases'!$A$217&amp;"*"),"YES","NO")</f>
        <v>NO</v>
      </c>
      <c r="AL295" s="1" t="str">
        <f>IF(COUNTIF(U295:AB295,"*"&amp;'ICD codes-diseases'!$A$216&amp;"*"),"YES","NO")</f>
        <v>NO</v>
      </c>
      <c r="AM295" s="1" t="str">
        <f>IF(COUNTIF(U295:AB295,"*"&amp;'ICD codes-diseases'!$A$73&amp;"*"),"YES",IF(COUNTIF(U295:AB295,"*"&amp;'ICD codes-diseases'!$A$74&amp;"*"),"YES",IF(COUNTIF(U295:AB295,"*"&amp;'ICD codes-diseases'!$A$75&amp;"*"),"YES","NO")))</f>
        <v>YES</v>
      </c>
      <c r="AN295" s="1" t="str">
        <f>IF(COUNTIF(U295:AB295,"*"&amp;'ICD codes-diseases'!$A$76&amp;"*"),"YES",IF(COUNTIF(U295:AB295,"*"&amp;'ICD codes-diseases'!$A$77&amp;"*"),"YES",IF(COUNTIF(U295:AB295,"*"&amp;'ICD codes-diseases'!$A$78&amp;"*"),"YES","NO")))</f>
        <v>NO</v>
      </c>
      <c r="AO295" s="1" t="str">
        <f>IF(COUNTIF(U295:AB295,"*"&amp;'ICD codes-diseases'!$A$209&amp;"*"),"YES",IF(COUNTIF(U295:AB295,"*"&amp;'ICD codes-diseases'!$A$212&amp;"*"),"YES","NO"))</f>
        <v>NO</v>
      </c>
      <c r="AP295" s="1" t="str">
        <f>IF(COUNTIF(U295:AB295,"*"&amp;'ICD codes-diseases'!$A$47&amp;"*"),"YES",IF(COUNTIF(U295:AB295,"*"&amp;'ICD codes-diseases'!$A$48&amp;"*"),"YES",IF(COUNTIF(U295:AB295,"*"&amp;'ICD codes-diseases'!$A$49&amp;"*"),"YES",IF(COUNTIF(U295:AB295,"*"&amp;'ICD codes-diseases'!$A$50&amp;"*"),"YES",IF(COUNTIF(U295:AB295,"*"&amp;'ICD codes-diseases'!$A$52&amp;"*"),"YES",IF(COUNTIF(U295:AB295,"*"&amp;'ICD codes-diseases'!$A$53&amp;"*"),"YES",IF(COUNTIF(U295:AB295,"*"&amp;'ICD codes-diseases'!$A$54&amp;"*"),"YES",IF(COUNTIF(U295:AB295,"*"&amp;'ICD codes-diseases'!$A$55&amp;"*"),"YES",IF(COUNTIF(U295:AB295,"*"&amp;'ICD codes-diseases'!$A$56&amp;"*"),"YES",IF(COUNTIF(U295:AB295,"*"&amp;'ICD codes-diseases'!$A$57&amp;"*"),"YES",IF(COUNTIF(U295:AB295,"*"&amp;'ICD codes-diseases'!$A$58&amp;"*"),"YES",IF(COUNTIF(U295:AB295,"*"&amp;'ICD codes-diseases'!$A$60&amp;"*"),"YES",IF(COUNTIF(U295:AB295,"*"&amp;'ICD codes-diseases'!$A$61&amp;"*"),"YES","NO")))))))))))))</f>
        <v>NO</v>
      </c>
      <c r="AQ295" s="10" t="b">
        <f t="shared" si="49"/>
        <v>1</v>
      </c>
      <c r="AR295">
        <v>0</v>
      </c>
      <c r="AS295">
        <v>5</v>
      </c>
      <c r="AT295">
        <v>5</v>
      </c>
      <c r="AU295">
        <v>5</v>
      </c>
      <c r="AV295" t="b">
        <f t="shared" si="50"/>
        <v>0</v>
      </c>
      <c r="AW295">
        <v>0</v>
      </c>
      <c r="AX295">
        <v>117</v>
      </c>
      <c r="AY295">
        <v>95</v>
      </c>
      <c r="AZ295">
        <v>0</v>
      </c>
      <c r="BA295">
        <v>3</v>
      </c>
      <c r="BB295">
        <v>3</v>
      </c>
      <c r="BC295">
        <v>0</v>
      </c>
      <c r="BD295">
        <v>1</v>
      </c>
      <c r="BE295">
        <f t="shared" si="57"/>
        <v>1</v>
      </c>
      <c r="BF295" t="s">
        <v>38</v>
      </c>
      <c r="BG295" t="s">
        <v>37</v>
      </c>
      <c r="BH295">
        <f t="shared" si="58"/>
        <v>2</v>
      </c>
      <c r="BI295" t="s">
        <v>37</v>
      </c>
      <c r="BJ295" t="s">
        <v>38</v>
      </c>
      <c r="BK295" t="s">
        <v>37</v>
      </c>
      <c r="BL295" t="b">
        <v>0</v>
      </c>
      <c r="BM295" s="16">
        <v>0</v>
      </c>
      <c r="BN295" s="16">
        <v>3</v>
      </c>
      <c r="BO295" s="16">
        <v>3</v>
      </c>
      <c r="BP295" s="16">
        <v>4</v>
      </c>
      <c r="BQ295" s="16">
        <v>0</v>
      </c>
      <c r="BR295" s="16">
        <v>1</v>
      </c>
      <c r="BS295" s="16">
        <v>0</v>
      </c>
      <c r="BT295" s="16">
        <v>8</v>
      </c>
      <c r="BU295" s="16">
        <v>0</v>
      </c>
      <c r="BV295" s="16">
        <v>3</v>
      </c>
      <c r="BW295" s="16">
        <v>0</v>
      </c>
      <c r="BX295" s="16">
        <v>4</v>
      </c>
      <c r="BY295" s="16">
        <v>0</v>
      </c>
      <c r="BZ295" s="16">
        <v>4</v>
      </c>
      <c r="CA295" s="16">
        <v>0</v>
      </c>
      <c r="CB295" s="16">
        <v>0</v>
      </c>
      <c r="CC295" s="18">
        <v>0</v>
      </c>
      <c r="CD295" s="18">
        <v>0</v>
      </c>
      <c r="CE295" s="18">
        <v>0</v>
      </c>
      <c r="CF295" s="18">
        <v>0</v>
      </c>
      <c r="CG295" s="18">
        <v>0</v>
      </c>
      <c r="CH295" s="18">
        <v>0</v>
      </c>
      <c r="CI295" s="18">
        <v>0</v>
      </c>
      <c r="CJ295" s="18">
        <v>8</v>
      </c>
      <c r="CK295" s="18">
        <v>0</v>
      </c>
      <c r="CL295" s="18">
        <v>0</v>
      </c>
      <c r="CM295" s="18">
        <v>0</v>
      </c>
      <c r="CN295" s="18">
        <v>0</v>
      </c>
      <c r="CO295" s="18">
        <v>0</v>
      </c>
      <c r="CP295" s="18">
        <v>4</v>
      </c>
      <c r="CQ295" s="18">
        <v>4</v>
      </c>
      <c r="CR295" s="18">
        <v>1</v>
      </c>
      <c r="CS295">
        <f t="shared" si="51"/>
        <v>2</v>
      </c>
      <c r="CT295">
        <f t="shared" si="52"/>
        <v>5</v>
      </c>
      <c r="CU295">
        <f t="shared" si="53"/>
        <v>3</v>
      </c>
      <c r="CV295">
        <f t="shared" si="54"/>
        <v>10</v>
      </c>
      <c r="CW295">
        <v>0</v>
      </c>
      <c r="CX295">
        <v>0</v>
      </c>
      <c r="CY295">
        <v>4</v>
      </c>
      <c r="CZ295" t="b">
        <v>1</v>
      </c>
    </row>
    <row r="296" spans="1:104" x14ac:dyDescent="0.35">
      <c r="A296" s="10">
        <v>295</v>
      </c>
      <c r="B296" t="s">
        <v>435</v>
      </c>
      <c r="C296" s="1">
        <v>15775</v>
      </c>
      <c r="D296" s="9">
        <f t="shared" si="59"/>
        <v>74</v>
      </c>
      <c r="E296" s="9">
        <f t="shared" si="55"/>
        <v>3</v>
      </c>
      <c r="F296" s="1">
        <v>42895</v>
      </c>
      <c r="G296" s="3">
        <v>42962.486759259256</v>
      </c>
      <c r="H296" s="12">
        <f t="shared" si="56"/>
        <v>2.1999999999999997</v>
      </c>
      <c r="I296">
        <v>1</v>
      </c>
      <c r="J296">
        <v>0</v>
      </c>
      <c r="K296">
        <f t="shared" si="48"/>
        <v>6</v>
      </c>
      <c r="L296" t="b">
        <v>0</v>
      </c>
      <c r="M296" t="b">
        <v>0</v>
      </c>
      <c r="N296" t="b">
        <v>0</v>
      </c>
      <c r="O296" t="b">
        <v>0</v>
      </c>
      <c r="P296" t="b">
        <v>0</v>
      </c>
      <c r="Q296" t="b">
        <v>0</v>
      </c>
      <c r="R296" t="b">
        <v>0</v>
      </c>
      <c r="S296" t="b">
        <v>1</v>
      </c>
      <c r="T296" t="b">
        <v>0</v>
      </c>
      <c r="U296" s="1" t="s">
        <v>82</v>
      </c>
      <c r="V296" t="s">
        <v>51</v>
      </c>
      <c r="W296" s="1" t="s">
        <v>48</v>
      </c>
      <c r="X296" t="s">
        <v>90</v>
      </c>
      <c r="Y296" s="1" t="s">
        <v>102</v>
      </c>
      <c r="Z296" s="1"/>
      <c r="AA296" s="1"/>
      <c r="AB296" s="1"/>
      <c r="AC296" s="11" t="str">
        <f>IF(OR(INDEX(U296='ICD-codes-stroke'!$A$1:$A$20,)),"1",IF(OR(INDEX(U296='ICD-codes-stroke'!$A$22:$A$35,)),"2",IF(OR(INDEX(U296='ICD-codes-stroke'!$A$37:$A$64,)),"3","")))</f>
        <v>3</v>
      </c>
      <c r="AD296" s="1" t="str">
        <f>IF(COUNTIF(U296:AB296,"*"&amp;'ICD codes-diseases'!$A$15&amp;"*"),"YES",IF(COUNTIF(U296:AB296,"*"&amp;'ICD codes-diseases'!$A$16&amp;"*"),"YES",IF(COUNTIF(U296:AB296,"*"&amp;'ICD codes-diseases'!$A$17&amp;"*"),"YES",IF(COUNTIF(U296:AB296,"*"&amp;'ICD codes-diseases'!$A$18&amp;"*"),"YES",IF(COUNTIF(U296:AB296,"*"&amp;'ICD codes-diseases'!$A$19&amp;"*"),"YES",IF(COUNTIF(U296:AB296,"*"&amp;'ICD codes-diseases'!$A$20&amp;"*"),"YES",IF(COUNTIF(U296:AB296,"*"&amp;'ICD codes-diseases'!$A$21&amp;"*"),"YES",IF(COUNTIF(U296:AB296,"*"&amp;'ICD codes-diseases'!$A$22&amp;"*"),"YES",IF(COUNTIF(U296:AB296,"*"&amp;'ICD codes-diseases'!$A$23&amp;"*"),"YES",IF(COUNTIF(U296:AB296,"*"&amp;'ICD codes-diseases'!$A$24&amp;"*"),"YES",IF(COUNTIF(U296:AB296,"*"&amp;'ICD codes-diseases'!$A$25&amp;"*"),"YES",IF(COUNTIF(U296:AB296,"*"&amp;'ICD codes-diseases'!$A$26&amp;"*"),"YES",IF(COUNTIF(U296:AB296,"*"&amp;'ICD codes-diseases'!$A$27&amp;"*"),"YES",IF(COUNTIF(U296:AB296,"*"&amp;'ICD codes-diseases'!$A$28&amp;"*"),"YES",IF(COUNTIF(U296:AB296,"*"&amp;'ICD codes-diseases'!$A$29&amp;"*"),"YES",IF(COUNTIF(U296:AB296,"*"&amp;'ICD codes-diseases'!$A$30&amp;"*"),"YES","NO"))))))))))))))))</f>
        <v>NO</v>
      </c>
      <c r="AE296" s="1" t="str">
        <f>IF(COUNTIF(U296:AB296,"*"&amp;'ICD codes-diseases'!$A$92&amp;"*"),"YES","NO")</f>
        <v>YES</v>
      </c>
      <c r="AF296" s="10" t="str">
        <f>IF(COUNTIF(U296:AB296,"*"&amp;'ICD codes-diseases'!$A$34&amp;"*"),"YES",IF(COUNTIF(U296:AB296,"*"&amp;'ICD codes-diseases'!$A$35&amp;"*"),"YES",IF(COUNTIF(U296:AB296,"*"&amp;'ICD codes-diseases'!$A$36&amp;"*"),"YES",IF(COUNTIF(U296:AB296,"*"&amp;'ICD codes-diseases'!$A$37&amp;"*"),"YES",IF(COUNTIF(U296:AB296,"*"&amp;'ICD codes-diseases'!$A$38&amp;"*"),"YES",IF(COUNTIF(U296:AB296,"*"&amp;'ICD codes-diseases'!$A$39&amp;"*"),"YES","NO"))))))</f>
        <v>NO</v>
      </c>
      <c r="AG296" s="1" t="str">
        <f>IF(COUNTIF(U296:AB296,'ICD codes-diseases'!$A$113),"YES","NO")</f>
        <v>YES</v>
      </c>
      <c r="AH296" s="1" t="str">
        <f>IF(COUNTIF(U296:AB296,"*"&amp;'ICD codes-diseases'!$A$96&amp;"*"),"YES",IF(COUNTIF(U296:AB296,"*"&amp;'ICD codes-diseases'!$A$97&amp;"*"),"YES",IF(COUNTIF(U296:AB296,"*"&amp;'ICD codes-diseases'!$A$98&amp;"*"),"YES",IF(COUNTIF(U296:AB296,"*"&amp;'ICD codes-diseases'!$A$99&amp;"*"),"YES",IF(COUNTIF(U296:AB296,"*"&amp;'ICD codes-diseases'!$A$100&amp;"*"),"YES",IF(COUNTIF(U296:AB296,"*"&amp;'ICD codes-diseases'!$A$101&amp;"*"),"YES",IF(COUNTIF(U296:AB296,"*"&amp;'ICD codes-diseases'!$A$102&amp;"*"),"YES",IF(COUNTIF(U296:AB296,"*"&amp;'ICD codes-diseases'!$A$103&amp;"*"),"YES","NO"))))))))</f>
        <v>YES</v>
      </c>
      <c r="AI296" s="1" t="str">
        <f>IF(COUNTIF(U296:AB296,"*"&amp;'ICD codes-diseases'!$A$116&amp;"*"),"YES",IF(COUNTIF(U296:AB296,"*"&amp;'ICD codes-diseases'!$A$117&amp;"*"),"YES","NO"))</f>
        <v>NO</v>
      </c>
      <c r="AJ296" s="1" t="str">
        <f>IF(COUNTIF(U296:AB296,"*"&amp;'ICD codes-diseases'!$A$206&amp;"*"),"YES","NO")</f>
        <v>NO</v>
      </c>
      <c r="AK296" s="1" t="str">
        <f>IF(COUNTIF(U296:AB296,"*"&amp;'ICD codes-diseases'!$A$217&amp;"*"),"YES","NO")</f>
        <v>NO</v>
      </c>
      <c r="AL296" s="1" t="str">
        <f>IF(COUNTIF(U296:AB296,"*"&amp;'ICD codes-diseases'!$A$216&amp;"*"),"YES","NO")</f>
        <v>NO</v>
      </c>
      <c r="AM296" s="1" t="str">
        <f>IF(COUNTIF(U296:AB296,"*"&amp;'ICD codes-diseases'!$A$73&amp;"*"),"YES",IF(COUNTIF(U296:AB296,"*"&amp;'ICD codes-diseases'!$A$74&amp;"*"),"YES",IF(COUNTIF(U296:AB296,"*"&amp;'ICD codes-diseases'!$A$75&amp;"*"),"YES","NO")))</f>
        <v>YES</v>
      </c>
      <c r="AN296" s="1" t="str">
        <f>IF(COUNTIF(U296:AB296,"*"&amp;'ICD codes-diseases'!$A$76&amp;"*"),"YES",IF(COUNTIF(U296:AB296,"*"&amp;'ICD codes-diseases'!$A$77&amp;"*"),"YES",IF(COUNTIF(U296:AB296,"*"&amp;'ICD codes-diseases'!$A$78&amp;"*"),"YES","NO")))</f>
        <v>NO</v>
      </c>
      <c r="AO296" s="1" t="str">
        <f>IF(COUNTIF(U296:AB296,"*"&amp;'ICD codes-diseases'!$A$209&amp;"*"),"YES",IF(COUNTIF(U296:AB296,"*"&amp;'ICD codes-diseases'!$A$212&amp;"*"),"YES","NO"))</f>
        <v>NO</v>
      </c>
      <c r="AP296" s="1" t="str">
        <f>IF(COUNTIF(U296:AB296,"*"&amp;'ICD codes-diseases'!$A$47&amp;"*"),"YES",IF(COUNTIF(U296:AB296,"*"&amp;'ICD codes-diseases'!$A$48&amp;"*"),"YES",IF(COUNTIF(U296:AB296,"*"&amp;'ICD codes-diseases'!$A$49&amp;"*"),"YES",IF(COUNTIF(U296:AB296,"*"&amp;'ICD codes-diseases'!$A$50&amp;"*"),"YES",IF(COUNTIF(U296:AB296,"*"&amp;'ICD codes-diseases'!$A$52&amp;"*"),"YES",IF(COUNTIF(U296:AB296,"*"&amp;'ICD codes-diseases'!$A$53&amp;"*"),"YES",IF(COUNTIF(U296:AB296,"*"&amp;'ICD codes-diseases'!$A$54&amp;"*"),"YES",IF(COUNTIF(U296:AB296,"*"&amp;'ICD codes-diseases'!$A$55&amp;"*"),"YES",IF(COUNTIF(U296:AB296,"*"&amp;'ICD codes-diseases'!$A$56&amp;"*"),"YES",IF(COUNTIF(U296:AB296,"*"&amp;'ICD codes-diseases'!$A$57&amp;"*"),"YES",IF(COUNTIF(U296:AB296,"*"&amp;'ICD codes-diseases'!$A$58&amp;"*"),"YES",IF(COUNTIF(U296:AB296,"*"&amp;'ICD codes-diseases'!$A$60&amp;"*"),"YES",IF(COUNTIF(U296:AB296,"*"&amp;'ICD codes-diseases'!$A$61&amp;"*"),"YES","NO")))))))))))))</f>
        <v>NO</v>
      </c>
      <c r="AQ296" s="10" t="b">
        <f t="shared" si="49"/>
        <v>1</v>
      </c>
      <c r="AR296">
        <v>0</v>
      </c>
      <c r="AS296">
        <v>5</v>
      </c>
      <c r="AT296">
        <v>5</v>
      </c>
      <c r="AU296">
        <v>5</v>
      </c>
      <c r="AV296" t="b">
        <f t="shared" si="50"/>
        <v>1</v>
      </c>
      <c r="AW296">
        <v>1</v>
      </c>
      <c r="AX296" s="9"/>
      <c r="AY296" s="9"/>
      <c r="AZ296">
        <v>2</v>
      </c>
      <c r="BA296">
        <v>3</v>
      </c>
      <c r="BB296">
        <v>5</v>
      </c>
      <c r="BC296">
        <v>0</v>
      </c>
      <c r="BD296">
        <v>1</v>
      </c>
      <c r="BE296">
        <f t="shared" si="57"/>
        <v>2</v>
      </c>
      <c r="BF296" t="s">
        <v>37</v>
      </c>
      <c r="BG296" t="s">
        <v>38</v>
      </c>
      <c r="BH296">
        <f t="shared" si="58"/>
        <v>2</v>
      </c>
      <c r="BI296" t="s">
        <v>37</v>
      </c>
      <c r="BJ296" t="s">
        <v>38</v>
      </c>
      <c r="BK296" t="s">
        <v>37</v>
      </c>
      <c r="BL296" t="b">
        <v>0</v>
      </c>
      <c r="BM296" s="16">
        <v>7</v>
      </c>
      <c r="BN296" s="16">
        <v>4</v>
      </c>
      <c r="BO296" s="16">
        <v>3</v>
      </c>
      <c r="BP296" s="16">
        <v>4</v>
      </c>
      <c r="BQ296" s="16">
        <v>7</v>
      </c>
      <c r="BR296" s="16">
        <v>4</v>
      </c>
      <c r="BS296" s="16">
        <v>4</v>
      </c>
      <c r="BT296" s="16">
        <v>8</v>
      </c>
      <c r="BU296" s="16">
        <v>7</v>
      </c>
      <c r="BV296" s="16">
        <v>4</v>
      </c>
      <c r="BW296" s="16">
        <v>7</v>
      </c>
      <c r="BX296" s="16">
        <v>7</v>
      </c>
      <c r="BY296" s="16">
        <v>7</v>
      </c>
      <c r="BZ296" s="16">
        <v>4</v>
      </c>
      <c r="CA296" s="16">
        <v>8</v>
      </c>
      <c r="CB296" s="16">
        <v>8</v>
      </c>
      <c r="CC296" s="18">
        <v>4</v>
      </c>
      <c r="CD296" s="18">
        <v>4</v>
      </c>
      <c r="CE296" s="18">
        <v>4</v>
      </c>
      <c r="CF296" s="18">
        <v>4</v>
      </c>
      <c r="CG296" s="18">
        <v>4</v>
      </c>
      <c r="CH296" s="18">
        <v>4</v>
      </c>
      <c r="CI296" s="18">
        <v>8</v>
      </c>
      <c r="CJ296" s="18">
        <v>8</v>
      </c>
      <c r="CK296" s="18">
        <v>4</v>
      </c>
      <c r="CL296" s="18">
        <v>4</v>
      </c>
      <c r="CM296" s="18">
        <v>5</v>
      </c>
      <c r="CN296" s="18">
        <v>4</v>
      </c>
      <c r="CO296" s="18">
        <v>4</v>
      </c>
      <c r="CP296" s="18">
        <v>4</v>
      </c>
      <c r="CQ296" s="18">
        <v>4</v>
      </c>
      <c r="CR296" s="18">
        <v>8</v>
      </c>
      <c r="CS296">
        <f t="shared" si="51"/>
        <v>0</v>
      </c>
      <c r="CT296">
        <f t="shared" si="52"/>
        <v>19</v>
      </c>
      <c r="CU296">
        <f t="shared" si="53"/>
        <v>1</v>
      </c>
      <c r="CV296">
        <f t="shared" si="54"/>
        <v>20</v>
      </c>
      <c r="CW296">
        <v>0</v>
      </c>
      <c r="CX296">
        <v>1</v>
      </c>
      <c r="CY296">
        <v>2</v>
      </c>
      <c r="CZ296" t="b">
        <v>1</v>
      </c>
    </row>
    <row r="297" spans="1:104" x14ac:dyDescent="0.35">
      <c r="A297" s="10">
        <v>296</v>
      </c>
      <c r="B297" t="s">
        <v>436</v>
      </c>
      <c r="C297" s="1">
        <v>17309</v>
      </c>
      <c r="D297" s="9">
        <f t="shared" si="59"/>
        <v>70</v>
      </c>
      <c r="E297" s="9">
        <f t="shared" si="55"/>
        <v>3</v>
      </c>
      <c r="F297" s="1">
        <v>42947</v>
      </c>
      <c r="G297" s="3">
        <v>42992.432557870372</v>
      </c>
      <c r="H297" s="12">
        <f t="shared" si="56"/>
        <v>1.4666666666666666</v>
      </c>
      <c r="I297">
        <v>3</v>
      </c>
      <c r="J297">
        <v>2</v>
      </c>
      <c r="K297">
        <f t="shared" si="48"/>
        <v>1</v>
      </c>
      <c r="L297" t="b">
        <v>1</v>
      </c>
      <c r="M297" t="b">
        <v>0</v>
      </c>
      <c r="N297" t="b">
        <v>0</v>
      </c>
      <c r="O297" t="b">
        <v>0</v>
      </c>
      <c r="P297" t="b">
        <v>0</v>
      </c>
      <c r="Q297" t="b">
        <v>0</v>
      </c>
      <c r="R297" t="b">
        <v>0</v>
      </c>
      <c r="S297" t="b">
        <v>0</v>
      </c>
      <c r="T297" t="b">
        <v>0</v>
      </c>
      <c r="U297" s="1" t="s">
        <v>41</v>
      </c>
      <c r="V297" t="s">
        <v>51</v>
      </c>
      <c r="W297" s="1" t="s">
        <v>59</v>
      </c>
      <c r="X297" t="s">
        <v>110</v>
      </c>
      <c r="Y297" s="1" t="s">
        <v>129</v>
      </c>
      <c r="Z297" s="1" t="s">
        <v>46</v>
      </c>
      <c r="AA297" s="1" t="s">
        <v>48</v>
      </c>
      <c r="AB297" s="1" t="s">
        <v>80</v>
      </c>
      <c r="AC297" s="11" t="str">
        <f>IF(OR(INDEX(U297='ICD-codes-stroke'!$A$1:$A$20,)),"1",IF(OR(INDEX(U297='ICD-codes-stroke'!$A$22:$A$35,)),"2",IF(OR(INDEX(U297='ICD-codes-stroke'!$A$37:$A$64,)),"3","")))</f>
        <v>3</v>
      </c>
      <c r="AD297" s="1" t="str">
        <f>IF(COUNTIF(U297:AB297,"*"&amp;'ICD codes-diseases'!$A$15&amp;"*"),"YES",IF(COUNTIF(U297:AB297,"*"&amp;'ICD codes-diseases'!$A$16&amp;"*"),"YES",IF(COUNTIF(U297:AB297,"*"&amp;'ICD codes-diseases'!$A$17&amp;"*"),"YES",IF(COUNTIF(U297:AB297,"*"&amp;'ICD codes-diseases'!$A$18&amp;"*"),"YES",IF(COUNTIF(U297:AB297,"*"&amp;'ICD codes-diseases'!$A$19&amp;"*"),"YES",IF(COUNTIF(U297:AB297,"*"&amp;'ICD codes-diseases'!$A$20&amp;"*"),"YES",IF(COUNTIF(U297:AB297,"*"&amp;'ICD codes-diseases'!$A$21&amp;"*"),"YES",IF(COUNTIF(U297:AB297,"*"&amp;'ICD codes-diseases'!$A$22&amp;"*"),"YES",IF(COUNTIF(U297:AB297,"*"&amp;'ICD codes-diseases'!$A$23&amp;"*"),"YES",IF(COUNTIF(U297:AB297,"*"&amp;'ICD codes-diseases'!$A$24&amp;"*"),"YES",IF(COUNTIF(U297:AB297,"*"&amp;'ICD codes-diseases'!$A$25&amp;"*"),"YES",IF(COUNTIF(U297:AB297,"*"&amp;'ICD codes-diseases'!$A$26&amp;"*"),"YES",IF(COUNTIF(U297:AB297,"*"&amp;'ICD codes-diseases'!$A$27&amp;"*"),"YES",IF(COUNTIF(U297:AB297,"*"&amp;'ICD codes-diseases'!$A$28&amp;"*"),"YES",IF(COUNTIF(U297:AB297,"*"&amp;'ICD codes-diseases'!$A$29&amp;"*"),"YES",IF(COUNTIF(U297:AB297,"*"&amp;'ICD codes-diseases'!$A$30&amp;"*"),"YES","NO"))))))))))))))))</f>
        <v>YES</v>
      </c>
      <c r="AE297" s="1" t="str">
        <f>IF(COUNTIF(U297:AB297,"*"&amp;'ICD codes-diseases'!$A$92&amp;"*"),"YES","NO")</f>
        <v>YES</v>
      </c>
      <c r="AF297" s="10" t="str">
        <f>IF(COUNTIF(U297:AB297,"*"&amp;'ICD codes-diseases'!$A$34&amp;"*"),"YES",IF(COUNTIF(U297:AB297,"*"&amp;'ICD codes-diseases'!$A$35&amp;"*"),"YES",IF(COUNTIF(U297:AB297,"*"&amp;'ICD codes-diseases'!$A$36&amp;"*"),"YES",IF(COUNTIF(U297:AB297,"*"&amp;'ICD codes-diseases'!$A$37&amp;"*"),"YES",IF(COUNTIF(U297:AB297,"*"&amp;'ICD codes-diseases'!$A$38&amp;"*"),"YES",IF(COUNTIF(U297:AB297,"*"&amp;'ICD codes-diseases'!$A$39&amp;"*"),"YES","NO"))))))</f>
        <v>NO</v>
      </c>
      <c r="AG297" s="1" t="str">
        <f>IF(COUNTIF(U297:AB297,'ICD codes-diseases'!$A$113),"YES","NO")</f>
        <v>NO</v>
      </c>
      <c r="AH297" s="1" t="str">
        <f>IF(COUNTIF(U297:AB297,"*"&amp;'ICD codes-diseases'!$A$96&amp;"*"),"YES",IF(COUNTIF(U297:AB297,"*"&amp;'ICD codes-diseases'!$A$97&amp;"*"),"YES",IF(COUNTIF(U297:AB297,"*"&amp;'ICD codes-diseases'!$A$98&amp;"*"),"YES",IF(COUNTIF(U297:AB297,"*"&amp;'ICD codes-diseases'!$A$99&amp;"*"),"YES",IF(COUNTIF(U297:AB297,"*"&amp;'ICD codes-diseases'!$A$100&amp;"*"),"YES",IF(COUNTIF(U297:AB297,"*"&amp;'ICD codes-diseases'!$A$101&amp;"*"),"YES",IF(COUNTIF(U297:AB297,"*"&amp;'ICD codes-diseases'!$A$102&amp;"*"),"YES",IF(COUNTIF(U297:AB297,"*"&amp;'ICD codes-diseases'!$A$103&amp;"*"),"YES","NO"))))))))</f>
        <v>NO</v>
      </c>
      <c r="AI297" s="1" t="str">
        <f>IF(COUNTIF(U297:AB297,"*"&amp;'ICD codes-diseases'!$A$116&amp;"*"),"YES",IF(COUNTIF(U297:AB297,"*"&amp;'ICD codes-diseases'!$A$117&amp;"*"),"YES","NO"))</f>
        <v>NO</v>
      </c>
      <c r="AJ297" s="1" t="str">
        <f>IF(COUNTIF(U297:AB297,"*"&amp;'ICD codes-diseases'!$A$206&amp;"*"),"YES","NO")</f>
        <v>NO</v>
      </c>
      <c r="AK297" s="1" t="str">
        <f>IF(COUNTIF(U297:AB297,"*"&amp;'ICD codes-diseases'!$A$217&amp;"*"),"YES","NO")</f>
        <v>NO</v>
      </c>
      <c r="AL297" s="1" t="str">
        <f>IF(COUNTIF(U297:AB297,"*"&amp;'ICD codes-diseases'!$A$216&amp;"*"),"YES","NO")</f>
        <v>YES</v>
      </c>
      <c r="AM297" s="1" t="str">
        <f>IF(COUNTIF(U297:AB297,"*"&amp;'ICD codes-diseases'!$A$73&amp;"*"),"YES",IF(COUNTIF(U297:AB297,"*"&amp;'ICD codes-diseases'!$A$74&amp;"*"),"YES",IF(COUNTIF(U297:AB297,"*"&amp;'ICD codes-diseases'!$A$75&amp;"*"),"YES","NO")))</f>
        <v>YES</v>
      </c>
      <c r="AN297" s="1" t="str">
        <f>IF(COUNTIF(U297:AB297,"*"&amp;'ICD codes-diseases'!$A$76&amp;"*"),"YES",IF(COUNTIF(U297:AB297,"*"&amp;'ICD codes-diseases'!$A$77&amp;"*"),"YES",IF(COUNTIF(U297:AB297,"*"&amp;'ICD codes-diseases'!$A$78&amp;"*"),"YES","NO")))</f>
        <v>NO</v>
      </c>
      <c r="AO297" s="1" t="str">
        <f>IF(COUNTIF(U297:AB297,"*"&amp;'ICD codes-diseases'!$A$209&amp;"*"),"YES",IF(COUNTIF(U297:AB297,"*"&amp;'ICD codes-diseases'!$A$212&amp;"*"),"YES","NO"))</f>
        <v>NO</v>
      </c>
      <c r="AP297" s="1" t="str">
        <f>IF(COUNTIF(U297:AB297,"*"&amp;'ICD codes-diseases'!$A$47&amp;"*"),"YES",IF(COUNTIF(U297:AB297,"*"&amp;'ICD codes-diseases'!$A$48&amp;"*"),"YES",IF(COUNTIF(U297:AB297,"*"&amp;'ICD codes-diseases'!$A$49&amp;"*"),"YES",IF(COUNTIF(U297:AB297,"*"&amp;'ICD codes-diseases'!$A$50&amp;"*"),"YES",IF(COUNTIF(U297:AB297,"*"&amp;'ICD codes-diseases'!$A$52&amp;"*"),"YES",IF(COUNTIF(U297:AB297,"*"&amp;'ICD codes-diseases'!$A$53&amp;"*"),"YES",IF(COUNTIF(U297:AB297,"*"&amp;'ICD codes-diseases'!$A$54&amp;"*"),"YES",IF(COUNTIF(U297:AB297,"*"&amp;'ICD codes-diseases'!$A$55&amp;"*"),"YES",IF(COUNTIF(U297:AB297,"*"&amp;'ICD codes-diseases'!$A$56&amp;"*"),"YES",IF(COUNTIF(U297:AB297,"*"&amp;'ICD codes-diseases'!$A$57&amp;"*"),"YES",IF(COUNTIF(U297:AB297,"*"&amp;'ICD codes-diseases'!$A$58&amp;"*"),"YES",IF(COUNTIF(U297:AB297,"*"&amp;'ICD codes-diseases'!$A$60&amp;"*"),"YES",IF(COUNTIF(U297:AB297,"*"&amp;'ICD codes-diseases'!$A$61&amp;"*"),"YES","NO")))))))))))))</f>
        <v>YES</v>
      </c>
      <c r="AQ297" s="10" t="b">
        <f t="shared" si="49"/>
        <v>0</v>
      </c>
      <c r="AR297">
        <v>5</v>
      </c>
      <c r="AS297">
        <v>5</v>
      </c>
      <c r="AT297">
        <v>5</v>
      </c>
      <c r="AU297">
        <v>5</v>
      </c>
      <c r="AV297" t="b">
        <f t="shared" si="50"/>
        <v>1</v>
      </c>
      <c r="AW297">
        <v>1</v>
      </c>
      <c r="AX297" s="9">
        <v>33</v>
      </c>
      <c r="AY297" s="9">
        <v>5</v>
      </c>
      <c r="AZ297">
        <v>3</v>
      </c>
      <c r="BA297">
        <v>1</v>
      </c>
      <c r="BB297">
        <v>5</v>
      </c>
      <c r="BC297">
        <v>0</v>
      </c>
      <c r="BD297">
        <v>2</v>
      </c>
      <c r="BE297">
        <f t="shared" si="57"/>
        <v>0</v>
      </c>
      <c r="BF297" t="s">
        <v>37</v>
      </c>
      <c r="BG297" t="s">
        <v>37</v>
      </c>
      <c r="BH297">
        <f t="shared" si="58"/>
        <v>0</v>
      </c>
      <c r="BI297" t="s">
        <v>37</v>
      </c>
      <c r="BJ297" t="s">
        <v>37</v>
      </c>
      <c r="BK297" t="s">
        <v>37</v>
      </c>
      <c r="BL297" t="b">
        <v>0</v>
      </c>
      <c r="BM297" s="16">
        <v>5</v>
      </c>
      <c r="BN297" s="16">
        <v>5</v>
      </c>
      <c r="BO297" s="16">
        <v>4</v>
      </c>
      <c r="BP297" s="16">
        <v>5</v>
      </c>
      <c r="BQ297" s="16">
        <v>5</v>
      </c>
      <c r="BR297" s="16">
        <v>4</v>
      </c>
      <c r="BS297" s="16">
        <v>4</v>
      </c>
      <c r="BT297" s="16">
        <v>4</v>
      </c>
      <c r="BU297" s="16">
        <v>5</v>
      </c>
      <c r="BV297" s="16">
        <v>5</v>
      </c>
      <c r="BW297" s="16">
        <v>4</v>
      </c>
      <c r="BX297" s="16">
        <v>5</v>
      </c>
      <c r="BY297" s="16">
        <v>4</v>
      </c>
      <c r="BZ297" s="16">
        <v>4</v>
      </c>
      <c r="CA297" s="16">
        <v>4</v>
      </c>
      <c r="CB297" s="16">
        <v>4</v>
      </c>
      <c r="CC297" s="18">
        <v>4</v>
      </c>
      <c r="CD297" s="18">
        <v>5</v>
      </c>
      <c r="CE297" s="18">
        <v>5</v>
      </c>
      <c r="CF297" s="18">
        <v>4</v>
      </c>
      <c r="CG297" s="18">
        <v>4</v>
      </c>
      <c r="CH297" s="18">
        <v>4</v>
      </c>
      <c r="CI297" s="18">
        <v>4</v>
      </c>
      <c r="CJ297" s="18">
        <v>4</v>
      </c>
      <c r="CK297" s="18">
        <v>5</v>
      </c>
      <c r="CL297" s="18">
        <v>4</v>
      </c>
      <c r="CM297" s="18">
        <v>4</v>
      </c>
      <c r="CN297" s="18">
        <v>5</v>
      </c>
      <c r="CO297" s="18">
        <v>4</v>
      </c>
      <c r="CP297" s="18">
        <v>4</v>
      </c>
      <c r="CQ297" s="18">
        <v>4</v>
      </c>
      <c r="CR297" s="18">
        <v>4</v>
      </c>
      <c r="CS297">
        <f t="shared" si="51"/>
        <v>0</v>
      </c>
      <c r="CT297">
        <f t="shared" si="52"/>
        <v>32</v>
      </c>
      <c r="CU297">
        <f t="shared" si="53"/>
        <v>0</v>
      </c>
      <c r="CV297">
        <f t="shared" si="54"/>
        <v>32</v>
      </c>
      <c r="CW297">
        <v>0</v>
      </c>
      <c r="CX297">
        <v>0</v>
      </c>
      <c r="CY297">
        <v>4</v>
      </c>
      <c r="CZ297" t="b">
        <v>1</v>
      </c>
    </row>
    <row r="298" spans="1:104" x14ac:dyDescent="0.35">
      <c r="A298" s="10">
        <v>297</v>
      </c>
      <c r="B298" t="s">
        <v>435</v>
      </c>
      <c r="C298" s="1">
        <v>21357</v>
      </c>
      <c r="D298" s="9">
        <f t="shared" si="59"/>
        <v>59</v>
      </c>
      <c r="E298" s="9">
        <f t="shared" si="55"/>
        <v>2</v>
      </c>
      <c r="F298" s="1">
        <v>39783</v>
      </c>
      <c r="G298" s="3">
        <v>42983.457245370373</v>
      </c>
      <c r="H298" s="12">
        <f t="shared" si="56"/>
        <v>105.13333333333333</v>
      </c>
      <c r="I298">
        <v>4</v>
      </c>
      <c r="J298">
        <v>0</v>
      </c>
      <c r="K298">
        <f t="shared" si="48"/>
        <v>2</v>
      </c>
      <c r="L298" t="b">
        <v>0</v>
      </c>
      <c r="M298" t="b">
        <v>1</v>
      </c>
      <c r="N298" t="b">
        <v>0</v>
      </c>
      <c r="O298" t="b">
        <v>0</v>
      </c>
      <c r="P298" t="b">
        <v>0</v>
      </c>
      <c r="Q298" t="b">
        <v>0</v>
      </c>
      <c r="R298" t="b">
        <v>0</v>
      </c>
      <c r="S298" t="b">
        <v>0</v>
      </c>
      <c r="T298" t="b">
        <v>0</v>
      </c>
      <c r="U298" s="1" t="s">
        <v>163</v>
      </c>
      <c r="V298" t="s">
        <v>43</v>
      </c>
      <c r="W298" s="1" t="s">
        <v>54</v>
      </c>
      <c r="X298" t="s">
        <v>48</v>
      </c>
      <c r="Y298" s="1" t="s">
        <v>193</v>
      </c>
      <c r="Z298" s="1" t="s">
        <v>79</v>
      </c>
      <c r="AA298" s="1" t="s">
        <v>90</v>
      </c>
      <c r="AB298" s="1"/>
      <c r="AC298" s="11" t="str">
        <f>IF(OR(INDEX(U298='ICD-codes-stroke'!$A$1:$A$20,)),"1",IF(OR(INDEX(U298='ICD-codes-stroke'!$A$22:$A$35,)),"2",IF(OR(INDEX(U298='ICD-codes-stroke'!$A$37:$A$64,)),"3","")))</f>
        <v>2</v>
      </c>
      <c r="AD298" s="1" t="str">
        <f>IF(COUNTIF(U298:AB298,"*"&amp;'ICD codes-diseases'!$A$15&amp;"*"),"YES",IF(COUNTIF(U298:AB298,"*"&amp;'ICD codes-diseases'!$A$16&amp;"*"),"YES",IF(COUNTIF(U298:AB298,"*"&amp;'ICD codes-diseases'!$A$17&amp;"*"),"YES",IF(COUNTIF(U298:AB298,"*"&amp;'ICD codes-diseases'!$A$18&amp;"*"),"YES",IF(COUNTIF(U298:AB298,"*"&amp;'ICD codes-diseases'!$A$19&amp;"*"),"YES",IF(COUNTIF(U298:AB298,"*"&amp;'ICD codes-diseases'!$A$20&amp;"*"),"YES",IF(COUNTIF(U298:AB298,"*"&amp;'ICD codes-diseases'!$A$21&amp;"*"),"YES",IF(COUNTIF(U298:AB298,"*"&amp;'ICD codes-diseases'!$A$22&amp;"*"),"YES",IF(COUNTIF(U298:AB298,"*"&amp;'ICD codes-diseases'!$A$23&amp;"*"),"YES",IF(COUNTIF(U298:AB298,"*"&amp;'ICD codes-diseases'!$A$24&amp;"*"),"YES",IF(COUNTIF(U298:AB298,"*"&amp;'ICD codes-diseases'!$A$25&amp;"*"),"YES",IF(COUNTIF(U298:AB298,"*"&amp;'ICD codes-diseases'!$A$26&amp;"*"),"YES",IF(COUNTIF(U298:AB298,"*"&amp;'ICD codes-diseases'!$A$27&amp;"*"),"YES",IF(COUNTIF(U298:AB298,"*"&amp;'ICD codes-diseases'!$A$28&amp;"*"),"YES",IF(COUNTIF(U298:AB298,"*"&amp;'ICD codes-diseases'!$A$29&amp;"*"),"YES",IF(COUNTIF(U298:AB298,"*"&amp;'ICD codes-diseases'!$A$30&amp;"*"),"YES","NO"))))))))))))))))</f>
        <v>NO</v>
      </c>
      <c r="AE298" s="1" t="str">
        <f>IF(COUNTIF(U298:AB298,"*"&amp;'ICD codes-diseases'!$A$92&amp;"*"),"YES","NO")</f>
        <v>YES</v>
      </c>
      <c r="AF298" s="10" t="str">
        <f>IF(COUNTIF(U298:AB298,"*"&amp;'ICD codes-diseases'!$A$34&amp;"*"),"YES",IF(COUNTIF(U298:AB298,"*"&amp;'ICD codes-diseases'!$A$35&amp;"*"),"YES",IF(COUNTIF(U298:AB298,"*"&amp;'ICD codes-diseases'!$A$36&amp;"*"),"YES",IF(COUNTIF(U298:AB298,"*"&amp;'ICD codes-diseases'!$A$37&amp;"*"),"YES",IF(COUNTIF(U298:AB298,"*"&amp;'ICD codes-diseases'!$A$38&amp;"*"),"YES",IF(COUNTIF(U298:AB298,"*"&amp;'ICD codes-diseases'!$A$39&amp;"*"),"YES","NO"))))))</f>
        <v>NO</v>
      </c>
      <c r="AG298" s="1" t="str">
        <f>IF(COUNTIF(U298:AB298,'ICD codes-diseases'!$A$113),"YES","NO")</f>
        <v>YES</v>
      </c>
      <c r="AH298" s="1" t="str">
        <f>IF(COUNTIF(U298:AB298,"*"&amp;'ICD codes-diseases'!$A$96&amp;"*"),"YES",IF(COUNTIF(U298:AB298,"*"&amp;'ICD codes-diseases'!$A$97&amp;"*"),"YES",IF(COUNTIF(U298:AB298,"*"&amp;'ICD codes-diseases'!$A$98&amp;"*"),"YES",IF(COUNTIF(U298:AB298,"*"&amp;'ICD codes-diseases'!$A$99&amp;"*"),"YES",IF(COUNTIF(U298:AB298,"*"&amp;'ICD codes-diseases'!$A$100&amp;"*"),"YES",IF(COUNTIF(U298:AB298,"*"&amp;'ICD codes-diseases'!$A$101&amp;"*"),"YES",IF(COUNTIF(U298:AB298,"*"&amp;'ICD codes-diseases'!$A$102&amp;"*"),"YES",IF(COUNTIF(U298:AB298,"*"&amp;'ICD codes-diseases'!$A$103&amp;"*"),"YES","NO"))))))))</f>
        <v>NO</v>
      </c>
      <c r="AI298" s="1" t="str">
        <f>IF(COUNTIF(U298:AB298,"*"&amp;'ICD codes-diseases'!$A$116&amp;"*"),"YES",IF(COUNTIF(U298:AB298,"*"&amp;'ICD codes-diseases'!$A$117&amp;"*"),"YES","NO"))</f>
        <v>NO</v>
      </c>
      <c r="AJ298" s="1" t="str">
        <f>IF(COUNTIF(U298:AB298,"*"&amp;'ICD codes-diseases'!$A$206&amp;"*"),"YES","NO")</f>
        <v>NO</v>
      </c>
      <c r="AK298" s="1" t="str">
        <f>IF(COUNTIF(U298:AB298,"*"&amp;'ICD codes-diseases'!$A$217&amp;"*"),"YES","NO")</f>
        <v>NO</v>
      </c>
      <c r="AL298" s="1" t="str">
        <f>IF(COUNTIF(U298:AB298,"*"&amp;'ICD codes-diseases'!$A$216&amp;"*"),"YES","NO")</f>
        <v>NO</v>
      </c>
      <c r="AM298" s="1" t="str">
        <f>IF(COUNTIF(U298:AB298,"*"&amp;'ICD codes-diseases'!$A$73&amp;"*"),"YES",IF(COUNTIF(U298:AB298,"*"&amp;'ICD codes-diseases'!$A$74&amp;"*"),"YES",IF(COUNTIF(U298:AB298,"*"&amp;'ICD codes-diseases'!$A$75&amp;"*"),"YES","NO")))</f>
        <v>YES</v>
      </c>
      <c r="AN298" s="1" t="str">
        <f>IF(COUNTIF(U298:AB298,"*"&amp;'ICD codes-diseases'!$A$76&amp;"*"),"YES",IF(COUNTIF(U298:AB298,"*"&amp;'ICD codes-diseases'!$A$77&amp;"*"),"YES",IF(COUNTIF(U298:AB298,"*"&amp;'ICD codes-diseases'!$A$78&amp;"*"),"YES","NO")))</f>
        <v>NO</v>
      </c>
      <c r="AO298" s="1" t="str">
        <f>IF(COUNTIF(U298:AB298,"*"&amp;'ICD codes-diseases'!$A$209&amp;"*"),"YES",IF(COUNTIF(U298:AB298,"*"&amp;'ICD codes-diseases'!$A$212&amp;"*"),"YES","NO"))</f>
        <v>YES</v>
      </c>
      <c r="AP298" s="1" t="str">
        <f>IF(COUNTIF(U298:AB298,"*"&amp;'ICD codes-diseases'!$A$47&amp;"*"),"YES",IF(COUNTIF(U298:AB298,"*"&amp;'ICD codes-diseases'!$A$48&amp;"*"),"YES",IF(COUNTIF(U298:AB298,"*"&amp;'ICD codes-diseases'!$A$49&amp;"*"),"YES",IF(COUNTIF(U298:AB298,"*"&amp;'ICD codes-diseases'!$A$50&amp;"*"),"YES",IF(COUNTIF(U298:AB298,"*"&amp;'ICD codes-diseases'!$A$52&amp;"*"),"YES",IF(COUNTIF(U298:AB298,"*"&amp;'ICD codes-diseases'!$A$53&amp;"*"),"YES",IF(COUNTIF(U298:AB298,"*"&amp;'ICD codes-diseases'!$A$54&amp;"*"),"YES",IF(COUNTIF(U298:AB298,"*"&amp;'ICD codes-diseases'!$A$55&amp;"*"),"YES",IF(COUNTIF(U298:AB298,"*"&amp;'ICD codes-diseases'!$A$56&amp;"*"),"YES",IF(COUNTIF(U298:AB298,"*"&amp;'ICD codes-diseases'!$A$57&amp;"*"),"YES",IF(COUNTIF(U298:AB298,"*"&amp;'ICD codes-diseases'!$A$58&amp;"*"),"YES",IF(COUNTIF(U298:AB298,"*"&amp;'ICD codes-diseases'!$A$60&amp;"*"),"YES",IF(COUNTIF(U298:AB298,"*"&amp;'ICD codes-diseases'!$A$61&amp;"*"),"YES","NO")))))))))))))</f>
        <v>NO</v>
      </c>
      <c r="AQ298" s="10" t="b">
        <f t="shared" si="49"/>
        <v>0</v>
      </c>
      <c r="AR298">
        <v>5</v>
      </c>
      <c r="AS298">
        <v>5</v>
      </c>
      <c r="AT298">
        <v>5</v>
      </c>
      <c r="AU298">
        <v>5</v>
      </c>
      <c r="AV298" t="b">
        <f t="shared" si="50"/>
        <v>1</v>
      </c>
      <c r="AW298">
        <v>1</v>
      </c>
      <c r="AX298" s="9">
        <v>123</v>
      </c>
      <c r="AY298" s="9">
        <v>100</v>
      </c>
      <c r="AZ298">
        <v>0</v>
      </c>
      <c r="BA298">
        <v>3</v>
      </c>
      <c r="BB298">
        <v>1</v>
      </c>
      <c r="BC298">
        <v>0</v>
      </c>
      <c r="BD298">
        <v>2</v>
      </c>
      <c r="BE298">
        <f t="shared" si="57"/>
        <v>2</v>
      </c>
      <c r="BF298" t="s">
        <v>37</v>
      </c>
      <c r="BG298" t="s">
        <v>38</v>
      </c>
      <c r="BH298">
        <f t="shared" si="58"/>
        <v>2</v>
      </c>
      <c r="BI298" t="s">
        <v>37</v>
      </c>
      <c r="BJ298" t="s">
        <v>38</v>
      </c>
      <c r="BK298" t="s">
        <v>37</v>
      </c>
      <c r="BL298" t="b">
        <v>0</v>
      </c>
      <c r="BM298" s="16">
        <v>0</v>
      </c>
      <c r="BN298" s="16">
        <v>1</v>
      </c>
      <c r="BO298" s="16">
        <v>0</v>
      </c>
      <c r="BP298" s="16">
        <v>1</v>
      </c>
      <c r="BQ298" s="16">
        <v>2</v>
      </c>
      <c r="BR298" s="16">
        <v>3</v>
      </c>
      <c r="BS298" s="16">
        <v>2</v>
      </c>
      <c r="BT298" s="16">
        <v>3</v>
      </c>
      <c r="BU298" s="16">
        <v>0</v>
      </c>
      <c r="BV298" s="16">
        <v>2</v>
      </c>
      <c r="BW298" s="16">
        <v>0</v>
      </c>
      <c r="BX298" s="16">
        <v>4</v>
      </c>
      <c r="BY298" s="16">
        <v>3</v>
      </c>
      <c r="BZ298" s="16">
        <v>3</v>
      </c>
      <c r="CA298" s="16">
        <v>2</v>
      </c>
      <c r="CB298" s="16">
        <v>4</v>
      </c>
      <c r="CC298" s="18">
        <v>0</v>
      </c>
      <c r="CD298" s="18">
        <v>0</v>
      </c>
      <c r="CE298" s="18">
        <v>0</v>
      </c>
      <c r="CF298" s="18">
        <v>0</v>
      </c>
      <c r="CG298" s="18">
        <v>1</v>
      </c>
      <c r="CH298" s="18">
        <v>4</v>
      </c>
      <c r="CI298" s="18">
        <v>4</v>
      </c>
      <c r="CJ298" s="18">
        <v>2</v>
      </c>
      <c r="CK298" s="18">
        <v>0</v>
      </c>
      <c r="CL298" s="18">
        <v>0</v>
      </c>
      <c r="CM298" s="18">
        <v>0</v>
      </c>
      <c r="CN298" s="18">
        <v>0</v>
      </c>
      <c r="CO298" s="18">
        <v>1</v>
      </c>
      <c r="CP298" s="18">
        <v>2</v>
      </c>
      <c r="CQ298" s="18">
        <v>4</v>
      </c>
      <c r="CR298" s="18">
        <v>4</v>
      </c>
      <c r="CS298">
        <f t="shared" si="51"/>
        <v>10</v>
      </c>
      <c r="CT298">
        <f t="shared" si="52"/>
        <v>6</v>
      </c>
      <c r="CU298">
        <f t="shared" si="53"/>
        <v>4</v>
      </c>
      <c r="CV298">
        <f t="shared" si="54"/>
        <v>20</v>
      </c>
      <c r="CW298">
        <v>0</v>
      </c>
      <c r="CX298">
        <v>0</v>
      </c>
      <c r="CY298">
        <v>2</v>
      </c>
      <c r="CZ298" t="b">
        <v>1</v>
      </c>
    </row>
    <row r="299" spans="1:104" x14ac:dyDescent="0.35">
      <c r="A299" s="10">
        <v>298</v>
      </c>
      <c r="B299" t="s">
        <v>435</v>
      </c>
      <c r="C299" s="1">
        <v>12565</v>
      </c>
      <c r="D299" s="9">
        <f t="shared" si="59"/>
        <v>82</v>
      </c>
      <c r="E299" s="9">
        <f t="shared" si="55"/>
        <v>4</v>
      </c>
      <c r="F299" s="1">
        <v>42710</v>
      </c>
      <c r="G299" s="3">
        <v>42786</v>
      </c>
      <c r="H299" s="12">
        <f t="shared" si="56"/>
        <v>2.4666666666666668</v>
      </c>
      <c r="I299">
        <v>3</v>
      </c>
      <c r="J299">
        <v>0</v>
      </c>
      <c r="K299">
        <f t="shared" si="48"/>
        <v>6</v>
      </c>
      <c r="L299" t="b">
        <v>0</v>
      </c>
      <c r="M299" t="b">
        <v>0</v>
      </c>
      <c r="N299" t="b">
        <v>0</v>
      </c>
      <c r="O299" t="b">
        <v>0</v>
      </c>
      <c r="P299" t="b">
        <v>0</v>
      </c>
      <c r="Q299" t="b">
        <v>0</v>
      </c>
      <c r="R299" t="b">
        <v>0</v>
      </c>
      <c r="S299" t="b">
        <v>1</v>
      </c>
      <c r="T299" t="b">
        <v>0</v>
      </c>
      <c r="U299" s="1" t="s">
        <v>283</v>
      </c>
      <c r="V299" t="s">
        <v>225</v>
      </c>
      <c r="W299" s="1" t="s">
        <v>298</v>
      </c>
      <c r="X299" t="s">
        <v>299</v>
      </c>
      <c r="Y299" s="1" t="s">
        <v>48</v>
      </c>
      <c r="Z299" s="1"/>
      <c r="AA299" s="1"/>
      <c r="AB299" s="1"/>
      <c r="AC299" s="11" t="str">
        <f>IF(OR(INDEX(U299='ICD-codes-stroke'!$A$1:$A$20,)),"1",IF(OR(INDEX(U299='ICD-codes-stroke'!$A$22:$A$35,)),"2",IF(OR(INDEX(U299='ICD-codes-stroke'!$A$37:$A$64,)),"3","")))</f>
        <v>2</v>
      </c>
      <c r="AD299" s="1" t="str">
        <f>IF(COUNTIF(U299:AB299,"*"&amp;'ICD codes-diseases'!$A$15&amp;"*"),"YES",IF(COUNTIF(U299:AB299,"*"&amp;'ICD codes-diseases'!$A$16&amp;"*"),"YES",IF(COUNTIF(U299:AB299,"*"&amp;'ICD codes-diseases'!$A$17&amp;"*"),"YES",IF(COUNTIF(U299:AB299,"*"&amp;'ICD codes-diseases'!$A$18&amp;"*"),"YES",IF(COUNTIF(U299:AB299,"*"&amp;'ICD codes-diseases'!$A$19&amp;"*"),"YES",IF(COUNTIF(U299:AB299,"*"&amp;'ICD codes-diseases'!$A$20&amp;"*"),"YES",IF(COUNTIF(U299:AB299,"*"&amp;'ICD codes-diseases'!$A$21&amp;"*"),"YES",IF(COUNTIF(U299:AB299,"*"&amp;'ICD codes-diseases'!$A$22&amp;"*"),"YES",IF(COUNTIF(U299:AB299,"*"&amp;'ICD codes-diseases'!$A$23&amp;"*"),"YES",IF(COUNTIF(U299:AB299,"*"&amp;'ICD codes-diseases'!$A$24&amp;"*"),"YES",IF(COUNTIF(U299:AB299,"*"&amp;'ICD codes-diseases'!$A$25&amp;"*"),"YES",IF(COUNTIF(U299:AB299,"*"&amp;'ICD codes-diseases'!$A$26&amp;"*"),"YES",IF(COUNTIF(U299:AB299,"*"&amp;'ICD codes-diseases'!$A$27&amp;"*"),"YES",IF(COUNTIF(U299:AB299,"*"&amp;'ICD codes-diseases'!$A$28&amp;"*"),"YES",IF(COUNTIF(U299:AB299,"*"&amp;'ICD codes-diseases'!$A$29&amp;"*"),"YES",IF(COUNTIF(U299:AB299,"*"&amp;'ICD codes-diseases'!$A$30&amp;"*"),"YES","NO"))))))))))))))))</f>
        <v>NO</v>
      </c>
      <c r="AE299" s="1" t="str">
        <f>IF(COUNTIF(U299:AB299,"*"&amp;'ICD codes-diseases'!$A$92&amp;"*"),"YES","NO")</f>
        <v>YES</v>
      </c>
      <c r="AF299" s="10" t="str">
        <f>IF(COUNTIF(U299:AB299,"*"&amp;'ICD codes-diseases'!$A$34&amp;"*"),"YES",IF(COUNTIF(U299:AB299,"*"&amp;'ICD codes-diseases'!$A$35&amp;"*"),"YES",IF(COUNTIF(U299:AB299,"*"&amp;'ICD codes-diseases'!$A$36&amp;"*"),"YES",IF(COUNTIF(U299:AB299,"*"&amp;'ICD codes-diseases'!$A$37&amp;"*"),"YES",IF(COUNTIF(U299:AB299,"*"&amp;'ICD codes-diseases'!$A$38&amp;"*"),"YES",IF(COUNTIF(U299:AB299,"*"&amp;'ICD codes-diseases'!$A$39&amp;"*"),"YES","NO"))))))</f>
        <v>NO</v>
      </c>
      <c r="AG299" s="1" t="str">
        <f>IF(COUNTIF(U299:AB299,'ICD codes-diseases'!$A$113),"YES","NO")</f>
        <v>NO</v>
      </c>
      <c r="AH299" s="1" t="str">
        <f>IF(COUNTIF(U299:AB299,"*"&amp;'ICD codes-diseases'!$A$96&amp;"*"),"YES",IF(COUNTIF(U299:AB299,"*"&amp;'ICD codes-diseases'!$A$97&amp;"*"),"YES",IF(COUNTIF(U299:AB299,"*"&amp;'ICD codes-diseases'!$A$98&amp;"*"),"YES",IF(COUNTIF(U299:AB299,"*"&amp;'ICD codes-diseases'!$A$99&amp;"*"),"YES",IF(COUNTIF(U299:AB299,"*"&amp;'ICD codes-diseases'!$A$100&amp;"*"),"YES",IF(COUNTIF(U299:AB299,"*"&amp;'ICD codes-diseases'!$A$101&amp;"*"),"YES",IF(COUNTIF(U299:AB299,"*"&amp;'ICD codes-diseases'!$A$102&amp;"*"),"YES",IF(COUNTIF(U299:AB299,"*"&amp;'ICD codes-diseases'!$A$103&amp;"*"),"YES","NO"))))))))</f>
        <v>NO</v>
      </c>
      <c r="AI299" s="1" t="str">
        <f>IF(COUNTIF(U299:AB299,"*"&amp;'ICD codes-diseases'!$A$116&amp;"*"),"YES",IF(COUNTIF(U299:AB299,"*"&amp;'ICD codes-diseases'!$A$117&amp;"*"),"YES","NO"))</f>
        <v>NO</v>
      </c>
      <c r="AJ299" s="1" t="str">
        <f>IF(COUNTIF(U299:AB299,"*"&amp;'ICD codes-diseases'!$A$206&amp;"*"),"YES","NO")</f>
        <v>NO</v>
      </c>
      <c r="AK299" s="1" t="str">
        <f>IF(COUNTIF(U299:AB299,"*"&amp;'ICD codes-diseases'!$A$217&amp;"*"),"YES","NO")</f>
        <v>NO</v>
      </c>
      <c r="AL299" s="1" t="str">
        <f>IF(COUNTIF(U299:AB299,"*"&amp;'ICD codes-diseases'!$A$216&amp;"*"),"YES","NO")</f>
        <v>NO</v>
      </c>
      <c r="AM299" s="1" t="str">
        <f>IF(COUNTIF(U299:AB299,"*"&amp;'ICD codes-diseases'!$A$73&amp;"*"),"YES",IF(COUNTIF(U299:AB299,"*"&amp;'ICD codes-diseases'!$A$74&amp;"*"),"YES",IF(COUNTIF(U299:AB299,"*"&amp;'ICD codes-diseases'!$A$75&amp;"*"),"YES","NO")))</f>
        <v>NO</v>
      </c>
      <c r="AN299" s="1" t="str">
        <f>IF(COUNTIF(U299:AB299,"*"&amp;'ICD codes-diseases'!$A$76&amp;"*"),"YES",IF(COUNTIF(U299:AB299,"*"&amp;'ICD codes-diseases'!$A$77&amp;"*"),"YES",IF(COUNTIF(U299:AB299,"*"&amp;'ICD codes-diseases'!$A$78&amp;"*"),"YES","NO")))</f>
        <v>NO</v>
      </c>
      <c r="AO299" s="1" t="str">
        <f>IF(COUNTIF(U299:AB299,"*"&amp;'ICD codes-diseases'!$A$209&amp;"*"),"YES",IF(COUNTIF(U299:AB299,"*"&amp;'ICD codes-diseases'!$A$212&amp;"*"),"YES","NO"))</f>
        <v>YES</v>
      </c>
      <c r="AP299" s="1" t="str">
        <f>IF(COUNTIF(U299:AB299,"*"&amp;'ICD codes-diseases'!$A$47&amp;"*"),"YES",IF(COUNTIF(U299:AB299,"*"&amp;'ICD codes-diseases'!$A$48&amp;"*"),"YES",IF(COUNTIF(U299:AB299,"*"&amp;'ICD codes-diseases'!$A$49&amp;"*"),"YES",IF(COUNTIF(U299:AB299,"*"&amp;'ICD codes-diseases'!$A$50&amp;"*"),"YES",IF(COUNTIF(U299:AB299,"*"&amp;'ICD codes-diseases'!$A$52&amp;"*"),"YES",IF(COUNTIF(U299:AB299,"*"&amp;'ICD codes-diseases'!$A$53&amp;"*"),"YES",IF(COUNTIF(U299:AB299,"*"&amp;'ICD codes-diseases'!$A$54&amp;"*"),"YES",IF(COUNTIF(U299:AB299,"*"&amp;'ICD codes-diseases'!$A$55&amp;"*"),"YES",IF(COUNTIF(U299:AB299,"*"&amp;'ICD codes-diseases'!$A$56&amp;"*"),"YES",IF(COUNTIF(U299:AB299,"*"&amp;'ICD codes-diseases'!$A$57&amp;"*"),"YES",IF(COUNTIF(U299:AB299,"*"&amp;'ICD codes-diseases'!$A$58&amp;"*"),"YES",IF(COUNTIF(U299:AB299,"*"&amp;'ICD codes-diseases'!$A$60&amp;"*"),"YES",IF(COUNTIF(U299:AB299,"*"&amp;'ICD codes-diseases'!$A$61&amp;"*"),"YES","NO")))))))))))))</f>
        <v>NO</v>
      </c>
      <c r="AQ299" s="10" t="b">
        <f t="shared" si="49"/>
        <v>0</v>
      </c>
      <c r="AR299">
        <v>5</v>
      </c>
      <c r="AS299">
        <v>5</v>
      </c>
      <c r="AT299">
        <v>5</v>
      </c>
      <c r="AU299">
        <v>5</v>
      </c>
      <c r="AV299" t="b">
        <f t="shared" si="50"/>
        <v>1</v>
      </c>
      <c r="AW299">
        <v>1</v>
      </c>
      <c r="AX299">
        <v>126</v>
      </c>
      <c r="AY299">
        <v>100</v>
      </c>
      <c r="AZ299">
        <v>0</v>
      </c>
      <c r="BA299">
        <v>1</v>
      </c>
      <c r="BB299">
        <v>2</v>
      </c>
      <c r="BC299">
        <v>0</v>
      </c>
      <c r="BD299">
        <v>1</v>
      </c>
      <c r="BE299">
        <f t="shared" si="57"/>
        <v>2</v>
      </c>
      <c r="BF299" t="s">
        <v>37</v>
      </c>
      <c r="BG299" t="s">
        <v>38</v>
      </c>
      <c r="BH299">
        <f t="shared" si="58"/>
        <v>0</v>
      </c>
      <c r="BI299" t="s">
        <v>37</v>
      </c>
      <c r="BJ299" t="s">
        <v>37</v>
      </c>
      <c r="BK299" t="s">
        <v>37</v>
      </c>
      <c r="BL299" t="b">
        <v>0</v>
      </c>
      <c r="BM299" s="16">
        <v>7</v>
      </c>
      <c r="BN299" s="16">
        <v>7</v>
      </c>
      <c r="BO299" s="16">
        <v>7</v>
      </c>
      <c r="BP299" s="16">
        <v>7</v>
      </c>
      <c r="BQ299" s="16">
        <v>7</v>
      </c>
      <c r="BR299" s="16">
        <v>7</v>
      </c>
      <c r="BS299" s="16">
        <v>7</v>
      </c>
      <c r="BT299" s="16">
        <v>4</v>
      </c>
      <c r="BU299" s="16">
        <v>7</v>
      </c>
      <c r="BV299" s="16">
        <v>7</v>
      </c>
      <c r="BW299" s="16">
        <v>7</v>
      </c>
      <c r="BX299" s="16">
        <v>7</v>
      </c>
      <c r="BY299" s="16">
        <v>7</v>
      </c>
      <c r="BZ299" s="16">
        <v>7</v>
      </c>
      <c r="CA299" s="16">
        <v>7</v>
      </c>
      <c r="CB299" s="16">
        <v>4</v>
      </c>
      <c r="CC299" s="18">
        <v>4</v>
      </c>
      <c r="CD299" s="18">
        <v>7</v>
      </c>
      <c r="CE299" s="18">
        <v>7</v>
      </c>
      <c r="CF299" s="18">
        <v>0</v>
      </c>
      <c r="CG299" s="18">
        <v>3</v>
      </c>
      <c r="CH299" s="18">
        <v>7</v>
      </c>
      <c r="CI299" s="18">
        <v>3</v>
      </c>
      <c r="CJ299" s="18">
        <v>4</v>
      </c>
      <c r="CK299" s="18">
        <v>4</v>
      </c>
      <c r="CL299" s="18">
        <v>7</v>
      </c>
      <c r="CM299" s="18">
        <v>7</v>
      </c>
      <c r="CN299" s="18">
        <v>0</v>
      </c>
      <c r="CO299" s="18">
        <v>3</v>
      </c>
      <c r="CP299" s="18">
        <v>7</v>
      </c>
      <c r="CQ299" s="18">
        <v>3</v>
      </c>
      <c r="CR299" s="18">
        <v>4</v>
      </c>
      <c r="CS299">
        <f t="shared" si="51"/>
        <v>0</v>
      </c>
      <c r="CT299">
        <f t="shared" si="52"/>
        <v>6</v>
      </c>
      <c r="CU299">
        <f t="shared" si="53"/>
        <v>4</v>
      </c>
      <c r="CV299">
        <f t="shared" si="54"/>
        <v>10</v>
      </c>
      <c r="CW299">
        <v>0</v>
      </c>
      <c r="CX299">
        <v>0</v>
      </c>
      <c r="CY299">
        <v>4</v>
      </c>
      <c r="CZ299" t="b">
        <v>1</v>
      </c>
    </row>
    <row r="300" spans="1:104" x14ac:dyDescent="0.35">
      <c r="A300" s="10">
        <v>299</v>
      </c>
      <c r="B300" t="s">
        <v>435</v>
      </c>
      <c r="C300" s="1">
        <v>24471</v>
      </c>
      <c r="D300" s="9">
        <f t="shared" si="59"/>
        <v>50</v>
      </c>
      <c r="E300" s="9">
        <f t="shared" si="55"/>
        <v>2</v>
      </c>
      <c r="F300" s="1">
        <v>42749</v>
      </c>
      <c r="G300" s="3">
        <v>42807.436655092592</v>
      </c>
      <c r="H300" s="12">
        <f t="shared" si="56"/>
        <v>1.9666666666666668</v>
      </c>
      <c r="I300">
        <v>2</v>
      </c>
      <c r="J300">
        <v>2</v>
      </c>
      <c r="K300">
        <f t="shared" si="48"/>
        <v>1</v>
      </c>
      <c r="L300" t="b">
        <v>1</v>
      </c>
      <c r="M300" t="b">
        <v>0</v>
      </c>
      <c r="N300" t="b">
        <v>0</v>
      </c>
      <c r="O300" t="b">
        <v>0</v>
      </c>
      <c r="P300" t="b">
        <v>0</v>
      </c>
      <c r="Q300" t="b">
        <v>0</v>
      </c>
      <c r="R300" t="b">
        <v>0</v>
      </c>
      <c r="S300" t="b">
        <v>0</v>
      </c>
      <c r="T300" t="b">
        <v>0</v>
      </c>
      <c r="U300" s="1" t="s">
        <v>223</v>
      </c>
      <c r="V300" t="s">
        <v>43</v>
      </c>
      <c r="AC300" s="11" t="str">
        <f>IF(OR(INDEX(U300='ICD-codes-stroke'!$A$1:$A$20,)),"1",IF(OR(INDEX(U300='ICD-codes-stroke'!$A$22:$A$35,)),"2",IF(OR(INDEX(U300='ICD-codes-stroke'!$A$37:$A$64,)),"3","")))</f>
        <v>1</v>
      </c>
      <c r="AD300" s="1" t="str">
        <f>IF(COUNTIF(U300:AB300,"*"&amp;'ICD codes-diseases'!$A$15&amp;"*"),"YES",IF(COUNTIF(U300:AB300,"*"&amp;'ICD codes-diseases'!$A$16&amp;"*"),"YES",IF(COUNTIF(U300:AB300,"*"&amp;'ICD codes-diseases'!$A$17&amp;"*"),"YES",IF(COUNTIF(U300:AB300,"*"&amp;'ICD codes-diseases'!$A$18&amp;"*"),"YES",IF(COUNTIF(U300:AB300,"*"&amp;'ICD codes-diseases'!$A$19&amp;"*"),"YES",IF(COUNTIF(U300:AB300,"*"&amp;'ICD codes-diseases'!$A$20&amp;"*"),"YES",IF(COUNTIF(U300:AB300,"*"&amp;'ICD codes-diseases'!$A$21&amp;"*"),"YES",IF(COUNTIF(U300:AB300,"*"&amp;'ICD codes-diseases'!$A$22&amp;"*"),"YES",IF(COUNTIF(U300:AB300,"*"&amp;'ICD codes-diseases'!$A$23&amp;"*"),"YES",IF(COUNTIF(U300:AB300,"*"&amp;'ICD codes-diseases'!$A$24&amp;"*"),"YES",IF(COUNTIF(U300:AB300,"*"&amp;'ICD codes-diseases'!$A$25&amp;"*"),"YES",IF(COUNTIF(U300:AB300,"*"&amp;'ICD codes-diseases'!$A$26&amp;"*"),"YES",IF(COUNTIF(U300:AB300,"*"&amp;'ICD codes-diseases'!$A$27&amp;"*"),"YES",IF(COUNTIF(U300:AB300,"*"&amp;'ICD codes-diseases'!$A$28&amp;"*"),"YES",IF(COUNTIF(U300:AB300,"*"&amp;'ICD codes-diseases'!$A$29&amp;"*"),"YES",IF(COUNTIF(U300:AB300,"*"&amp;'ICD codes-diseases'!$A$30&amp;"*"),"YES","NO"))))))))))))))))</f>
        <v>NO</v>
      </c>
      <c r="AE300" s="1" t="str">
        <f>IF(COUNTIF(U300:AB300,"*"&amp;'ICD codes-diseases'!$A$92&amp;"*"),"YES","NO")</f>
        <v>NO</v>
      </c>
      <c r="AF300" s="10" t="str">
        <f>IF(COUNTIF(U300:AB300,"*"&amp;'ICD codes-diseases'!$A$34&amp;"*"),"YES",IF(COUNTIF(U300:AB300,"*"&amp;'ICD codes-diseases'!$A$35&amp;"*"),"YES",IF(COUNTIF(U300:AB300,"*"&amp;'ICD codes-diseases'!$A$36&amp;"*"),"YES",IF(COUNTIF(U300:AB300,"*"&amp;'ICD codes-diseases'!$A$37&amp;"*"),"YES",IF(COUNTIF(U300:AB300,"*"&amp;'ICD codes-diseases'!$A$38&amp;"*"),"YES",IF(COUNTIF(U300:AB300,"*"&amp;'ICD codes-diseases'!$A$39&amp;"*"),"YES","NO"))))))</f>
        <v>NO</v>
      </c>
      <c r="AG300" s="1" t="str">
        <f>IF(COUNTIF(U300:AB300,'ICD codes-diseases'!$A$113),"YES","NO")</f>
        <v>NO</v>
      </c>
      <c r="AH300" s="1" t="str">
        <f>IF(COUNTIF(U300:AB300,"*"&amp;'ICD codes-diseases'!$A$96&amp;"*"),"YES",IF(COUNTIF(U300:AB300,"*"&amp;'ICD codes-diseases'!$A$97&amp;"*"),"YES",IF(COUNTIF(U300:AB300,"*"&amp;'ICD codes-diseases'!$A$98&amp;"*"),"YES",IF(COUNTIF(U300:AB300,"*"&amp;'ICD codes-diseases'!$A$99&amp;"*"),"YES",IF(COUNTIF(U300:AB300,"*"&amp;'ICD codes-diseases'!$A$100&amp;"*"),"YES",IF(COUNTIF(U300:AB300,"*"&amp;'ICD codes-diseases'!$A$101&amp;"*"),"YES",IF(COUNTIF(U300:AB300,"*"&amp;'ICD codes-diseases'!$A$102&amp;"*"),"YES",IF(COUNTIF(U300:AB300,"*"&amp;'ICD codes-diseases'!$A$103&amp;"*"),"YES","NO"))))))))</f>
        <v>NO</v>
      </c>
      <c r="AI300" s="1" t="str">
        <f>IF(COUNTIF(U300:AB300,"*"&amp;'ICD codes-diseases'!$A$116&amp;"*"),"YES",IF(COUNTIF(U300:AB300,"*"&amp;'ICD codes-diseases'!$A$117&amp;"*"),"YES","NO"))</f>
        <v>NO</v>
      </c>
      <c r="AJ300" s="1" t="str">
        <f>IF(COUNTIF(U300:AB300,"*"&amp;'ICD codes-diseases'!$A$206&amp;"*"),"YES","NO")</f>
        <v>NO</v>
      </c>
      <c r="AK300" s="1" t="str">
        <f>IF(COUNTIF(U300:AB300,"*"&amp;'ICD codes-diseases'!$A$217&amp;"*"),"YES","NO")</f>
        <v>NO</v>
      </c>
      <c r="AL300" s="1" t="str">
        <f>IF(COUNTIF(U300:AB300,"*"&amp;'ICD codes-diseases'!$A$216&amp;"*"),"YES","NO")</f>
        <v>NO</v>
      </c>
      <c r="AM300" s="1" t="str">
        <f>IF(COUNTIF(U300:AB300,"*"&amp;'ICD codes-diseases'!$A$73&amp;"*"),"YES",IF(COUNTIF(U300:AB300,"*"&amp;'ICD codes-diseases'!$A$74&amp;"*"),"YES",IF(COUNTIF(U300:AB300,"*"&amp;'ICD codes-diseases'!$A$75&amp;"*"),"YES","NO")))</f>
        <v>YES</v>
      </c>
      <c r="AN300" s="1" t="str">
        <f>IF(COUNTIF(U300:AB300,"*"&amp;'ICD codes-diseases'!$A$76&amp;"*"),"YES",IF(COUNTIF(U300:AB300,"*"&amp;'ICD codes-diseases'!$A$77&amp;"*"),"YES",IF(COUNTIF(U300:AB300,"*"&amp;'ICD codes-diseases'!$A$78&amp;"*"),"YES","NO")))</f>
        <v>NO</v>
      </c>
      <c r="AO300" s="1" t="str">
        <f>IF(COUNTIF(U300:AB300,"*"&amp;'ICD codes-diseases'!$A$209&amp;"*"),"YES",IF(COUNTIF(U300:AB300,"*"&amp;'ICD codes-diseases'!$A$212&amp;"*"),"YES","NO"))</f>
        <v>NO</v>
      </c>
      <c r="AP300" s="1" t="str">
        <f>IF(COUNTIF(U300:AB300,"*"&amp;'ICD codes-diseases'!$A$47&amp;"*"),"YES",IF(COUNTIF(U300:AB300,"*"&amp;'ICD codes-diseases'!$A$48&amp;"*"),"YES",IF(COUNTIF(U300:AB300,"*"&amp;'ICD codes-diseases'!$A$49&amp;"*"),"YES",IF(COUNTIF(U300:AB300,"*"&amp;'ICD codes-diseases'!$A$50&amp;"*"),"YES",IF(COUNTIF(U300:AB300,"*"&amp;'ICD codes-diseases'!$A$52&amp;"*"),"YES",IF(COUNTIF(U300:AB300,"*"&amp;'ICD codes-diseases'!$A$53&amp;"*"),"YES",IF(COUNTIF(U300:AB300,"*"&amp;'ICD codes-diseases'!$A$54&amp;"*"),"YES",IF(COUNTIF(U300:AB300,"*"&amp;'ICD codes-diseases'!$A$55&amp;"*"),"YES",IF(COUNTIF(U300:AB300,"*"&amp;'ICD codes-diseases'!$A$56&amp;"*"),"YES",IF(COUNTIF(U300:AB300,"*"&amp;'ICD codes-diseases'!$A$57&amp;"*"),"YES",IF(COUNTIF(U300:AB300,"*"&amp;'ICD codes-diseases'!$A$58&amp;"*"),"YES",IF(COUNTIF(U300:AB300,"*"&amp;'ICD codes-diseases'!$A$60&amp;"*"),"YES",IF(COUNTIF(U300:AB300,"*"&amp;'ICD codes-diseases'!$A$61&amp;"*"),"YES","NO")))))))))))))</f>
        <v>NO</v>
      </c>
      <c r="AQ300" s="10" t="b">
        <f t="shared" si="49"/>
        <v>0</v>
      </c>
      <c r="AR300">
        <v>5</v>
      </c>
      <c r="AS300">
        <v>5</v>
      </c>
      <c r="AT300">
        <v>5</v>
      </c>
      <c r="AU300">
        <v>5</v>
      </c>
      <c r="AV300" t="b">
        <f t="shared" si="50"/>
        <v>0</v>
      </c>
      <c r="AW300">
        <v>0</v>
      </c>
      <c r="AX300">
        <v>39</v>
      </c>
      <c r="AY300">
        <v>5</v>
      </c>
      <c r="AZ300">
        <v>1</v>
      </c>
      <c r="BA300">
        <v>3</v>
      </c>
      <c r="BB300">
        <v>2</v>
      </c>
      <c r="BC300">
        <v>1</v>
      </c>
      <c r="BD300">
        <v>4</v>
      </c>
      <c r="BE300">
        <f t="shared" si="57"/>
        <v>2</v>
      </c>
      <c r="BF300" t="s">
        <v>37</v>
      </c>
      <c r="BG300" t="s">
        <v>38</v>
      </c>
      <c r="BH300">
        <f t="shared" si="58"/>
        <v>0</v>
      </c>
      <c r="BI300" t="s">
        <v>37</v>
      </c>
      <c r="BJ300" t="s">
        <v>37</v>
      </c>
      <c r="BK300" t="s">
        <v>37</v>
      </c>
      <c r="BL300" t="b">
        <v>0</v>
      </c>
      <c r="BM300" s="16">
        <v>4</v>
      </c>
      <c r="BN300" s="16">
        <v>4</v>
      </c>
      <c r="BO300" s="16">
        <v>4</v>
      </c>
      <c r="BP300" s="16">
        <v>4</v>
      </c>
      <c r="BQ300" s="16">
        <v>4</v>
      </c>
      <c r="BR300" s="16">
        <v>5</v>
      </c>
      <c r="BS300" s="16">
        <v>0</v>
      </c>
      <c r="BT300" s="16">
        <v>5</v>
      </c>
      <c r="BU300" s="16">
        <v>4</v>
      </c>
      <c r="BV300" s="16">
        <v>4</v>
      </c>
      <c r="BW300" s="16">
        <v>1</v>
      </c>
      <c r="BX300" s="16">
        <v>0</v>
      </c>
      <c r="BY300" s="16">
        <v>4</v>
      </c>
      <c r="BZ300" s="16">
        <v>1</v>
      </c>
      <c r="CA300" s="16">
        <v>1</v>
      </c>
      <c r="CB300" s="16">
        <v>4</v>
      </c>
      <c r="CC300" s="18">
        <v>0</v>
      </c>
      <c r="CD300" s="18">
        <v>0</v>
      </c>
      <c r="CE300" s="18">
        <v>0</v>
      </c>
      <c r="CF300" s="18">
        <v>0</v>
      </c>
      <c r="CG300" s="18">
        <v>1</v>
      </c>
      <c r="CH300" s="18">
        <v>4</v>
      </c>
      <c r="CI300" s="18">
        <v>4</v>
      </c>
      <c r="CJ300" s="18">
        <v>5</v>
      </c>
      <c r="CK300" s="18">
        <v>0</v>
      </c>
      <c r="CL300" s="18">
        <v>0</v>
      </c>
      <c r="CM300" s="18">
        <v>0</v>
      </c>
      <c r="CN300" s="18">
        <v>4</v>
      </c>
      <c r="CO300" s="18">
        <v>1</v>
      </c>
      <c r="CP300" s="18">
        <v>4</v>
      </c>
      <c r="CQ300" s="18">
        <v>4</v>
      </c>
      <c r="CR300" s="18">
        <v>4</v>
      </c>
      <c r="CS300">
        <f t="shared" si="51"/>
        <v>5</v>
      </c>
      <c r="CT300">
        <f t="shared" si="52"/>
        <v>18</v>
      </c>
      <c r="CU300">
        <f t="shared" si="53"/>
        <v>0</v>
      </c>
      <c r="CV300">
        <f t="shared" si="54"/>
        <v>23</v>
      </c>
      <c r="CW300">
        <v>0</v>
      </c>
      <c r="CX300">
        <v>0</v>
      </c>
      <c r="CY300">
        <v>4</v>
      </c>
      <c r="CZ300" t="b">
        <v>1</v>
      </c>
    </row>
    <row r="301" spans="1:104" x14ac:dyDescent="0.35">
      <c r="A301" s="10">
        <v>300</v>
      </c>
      <c r="B301" t="s">
        <v>435</v>
      </c>
      <c r="C301" s="1">
        <v>11846</v>
      </c>
      <c r="D301" s="9">
        <f t="shared" si="59"/>
        <v>84</v>
      </c>
      <c r="E301" s="9">
        <f t="shared" si="55"/>
        <v>4</v>
      </c>
      <c r="F301" s="1">
        <v>42704</v>
      </c>
      <c r="G301" s="3">
        <v>42803</v>
      </c>
      <c r="H301" s="12">
        <f t="shared" si="56"/>
        <v>3.3000000000000003</v>
      </c>
      <c r="I301">
        <v>4</v>
      </c>
      <c r="J301">
        <v>1</v>
      </c>
      <c r="K301">
        <f t="shared" si="48"/>
        <v>6</v>
      </c>
      <c r="L301" t="b">
        <v>0</v>
      </c>
      <c r="M301" t="b">
        <v>0</v>
      </c>
      <c r="N301" t="b">
        <v>0</v>
      </c>
      <c r="O301" t="b">
        <v>0</v>
      </c>
      <c r="P301" t="b">
        <v>0</v>
      </c>
      <c r="Q301" t="b">
        <v>0</v>
      </c>
      <c r="R301" t="b">
        <v>0</v>
      </c>
      <c r="S301" t="b">
        <v>1</v>
      </c>
      <c r="T301" t="b">
        <v>0</v>
      </c>
      <c r="U301" s="1" t="s">
        <v>57</v>
      </c>
      <c r="V301" t="s">
        <v>51</v>
      </c>
      <c r="W301" s="1" t="s">
        <v>48</v>
      </c>
      <c r="X301" t="s">
        <v>142</v>
      </c>
      <c r="Y301" s="1" t="s">
        <v>86</v>
      </c>
      <c r="Z301" s="1"/>
      <c r="AA301" s="1"/>
      <c r="AB301" s="1"/>
      <c r="AC301" s="11" t="str">
        <f>IF(OR(INDEX(U301='ICD-codes-stroke'!$A$1:$A$20,)),"1",IF(OR(INDEX(U301='ICD-codes-stroke'!$A$22:$A$35,)),"2",IF(OR(INDEX(U301='ICD-codes-stroke'!$A$37:$A$64,)),"3","")))</f>
        <v>3</v>
      </c>
      <c r="AD301" s="1" t="str">
        <f>IF(COUNTIF(U301:AB301,"*"&amp;'ICD codes-diseases'!$A$15&amp;"*"),"YES",IF(COUNTIF(U301:AB301,"*"&amp;'ICD codes-diseases'!$A$16&amp;"*"),"YES",IF(COUNTIF(U301:AB301,"*"&amp;'ICD codes-diseases'!$A$17&amp;"*"),"YES",IF(COUNTIF(U301:AB301,"*"&amp;'ICD codes-diseases'!$A$18&amp;"*"),"YES",IF(COUNTIF(U301:AB301,"*"&amp;'ICD codes-diseases'!$A$19&amp;"*"),"YES",IF(COUNTIF(U301:AB301,"*"&amp;'ICD codes-diseases'!$A$20&amp;"*"),"YES",IF(COUNTIF(U301:AB301,"*"&amp;'ICD codes-diseases'!$A$21&amp;"*"),"YES",IF(COUNTIF(U301:AB301,"*"&amp;'ICD codes-diseases'!$A$22&amp;"*"),"YES",IF(COUNTIF(U301:AB301,"*"&amp;'ICD codes-diseases'!$A$23&amp;"*"),"YES",IF(COUNTIF(U301:AB301,"*"&amp;'ICD codes-diseases'!$A$24&amp;"*"),"YES",IF(COUNTIF(U301:AB301,"*"&amp;'ICD codes-diseases'!$A$25&amp;"*"),"YES",IF(COUNTIF(U301:AB301,"*"&amp;'ICD codes-diseases'!$A$26&amp;"*"),"YES",IF(COUNTIF(U301:AB301,"*"&amp;'ICD codes-diseases'!$A$27&amp;"*"),"YES",IF(COUNTIF(U301:AB301,"*"&amp;'ICD codes-diseases'!$A$28&amp;"*"),"YES",IF(COUNTIF(U301:AB301,"*"&amp;'ICD codes-diseases'!$A$29&amp;"*"),"YES",IF(COUNTIF(U301:AB301,"*"&amp;'ICD codes-diseases'!$A$30&amp;"*"),"YES","NO"))))))))))))))))</f>
        <v>NO</v>
      </c>
      <c r="AE301" s="1" t="str">
        <f>IF(COUNTIF(U301:AB301,"*"&amp;'ICD codes-diseases'!$A$92&amp;"*"),"YES","NO")</f>
        <v>YES</v>
      </c>
      <c r="AF301" s="10" t="str">
        <f>IF(COUNTIF(U301:AB301,"*"&amp;'ICD codes-diseases'!$A$34&amp;"*"),"YES",IF(COUNTIF(U301:AB301,"*"&amp;'ICD codes-diseases'!$A$35&amp;"*"),"YES",IF(COUNTIF(U301:AB301,"*"&amp;'ICD codes-diseases'!$A$36&amp;"*"),"YES",IF(COUNTIF(U301:AB301,"*"&amp;'ICD codes-diseases'!$A$37&amp;"*"),"YES",IF(COUNTIF(U301:AB301,"*"&amp;'ICD codes-diseases'!$A$38&amp;"*"),"YES",IF(COUNTIF(U301:AB301,"*"&amp;'ICD codes-diseases'!$A$39&amp;"*"),"YES","NO"))))))</f>
        <v>NO</v>
      </c>
      <c r="AG301" s="1" t="str">
        <f>IF(COUNTIF(U301:AB301,'ICD codes-diseases'!$A$113),"YES","NO")</f>
        <v>NO</v>
      </c>
      <c r="AH301" s="1" t="str">
        <f>IF(COUNTIF(U301:AB301,"*"&amp;'ICD codes-diseases'!$A$96&amp;"*"),"YES",IF(COUNTIF(U301:AB301,"*"&amp;'ICD codes-diseases'!$A$97&amp;"*"),"YES",IF(COUNTIF(U301:AB301,"*"&amp;'ICD codes-diseases'!$A$98&amp;"*"),"YES",IF(COUNTIF(U301:AB301,"*"&amp;'ICD codes-diseases'!$A$99&amp;"*"),"YES",IF(COUNTIF(U301:AB301,"*"&amp;'ICD codes-diseases'!$A$100&amp;"*"),"YES",IF(COUNTIF(U301:AB301,"*"&amp;'ICD codes-diseases'!$A$101&amp;"*"),"YES",IF(COUNTIF(U301:AB301,"*"&amp;'ICD codes-diseases'!$A$102&amp;"*"),"YES",IF(COUNTIF(U301:AB301,"*"&amp;'ICD codes-diseases'!$A$103&amp;"*"),"YES","NO"))))))))</f>
        <v>NO</v>
      </c>
      <c r="AI301" s="1" t="str">
        <f>IF(COUNTIF(U301:AB301,"*"&amp;'ICD codes-diseases'!$A$116&amp;"*"),"YES",IF(COUNTIF(U301:AB301,"*"&amp;'ICD codes-diseases'!$A$117&amp;"*"),"YES","NO"))</f>
        <v>NO</v>
      </c>
      <c r="AJ301" s="1" t="str">
        <f>IF(COUNTIF(U301:AB301,"*"&amp;'ICD codes-diseases'!$A$206&amp;"*"),"YES","NO")</f>
        <v>NO</v>
      </c>
      <c r="AK301" s="1" t="str">
        <f>IF(COUNTIF(U301:AB301,"*"&amp;'ICD codes-diseases'!$A$217&amp;"*"),"YES","NO")</f>
        <v>NO</v>
      </c>
      <c r="AL301" s="1" t="str">
        <f>IF(COUNTIF(U301:AB301,"*"&amp;'ICD codes-diseases'!$A$216&amp;"*"),"YES","NO")</f>
        <v>NO</v>
      </c>
      <c r="AM301" s="1" t="str">
        <f>IF(COUNTIF(U301:AB301,"*"&amp;'ICD codes-diseases'!$A$73&amp;"*"),"YES",IF(COUNTIF(U301:AB301,"*"&amp;'ICD codes-diseases'!$A$74&amp;"*"),"YES",IF(COUNTIF(U301:AB301,"*"&amp;'ICD codes-diseases'!$A$75&amp;"*"),"YES","NO")))</f>
        <v>YES</v>
      </c>
      <c r="AN301" s="1" t="str">
        <f>IF(COUNTIF(U301:AB301,"*"&amp;'ICD codes-diseases'!$A$76&amp;"*"),"YES",IF(COUNTIF(U301:AB301,"*"&amp;'ICD codes-diseases'!$A$77&amp;"*"),"YES",IF(COUNTIF(U301:AB301,"*"&amp;'ICD codes-diseases'!$A$78&amp;"*"),"YES","NO")))</f>
        <v>NO</v>
      </c>
      <c r="AO301" s="1" t="str">
        <f>IF(COUNTIF(U301:AB301,"*"&amp;'ICD codes-diseases'!$A$209&amp;"*"),"YES",IF(COUNTIF(U301:AB301,"*"&amp;'ICD codes-diseases'!$A$212&amp;"*"),"YES","NO"))</f>
        <v>NO</v>
      </c>
      <c r="AP301" s="1" t="str">
        <f>IF(COUNTIF(U301:AB301,"*"&amp;'ICD codes-diseases'!$A$47&amp;"*"),"YES",IF(COUNTIF(U301:AB301,"*"&amp;'ICD codes-diseases'!$A$48&amp;"*"),"YES",IF(COUNTIF(U301:AB301,"*"&amp;'ICD codes-diseases'!$A$49&amp;"*"),"YES",IF(COUNTIF(U301:AB301,"*"&amp;'ICD codes-diseases'!$A$50&amp;"*"),"YES",IF(COUNTIF(U301:AB301,"*"&amp;'ICD codes-diseases'!$A$52&amp;"*"),"YES",IF(COUNTIF(U301:AB301,"*"&amp;'ICD codes-diseases'!$A$53&amp;"*"),"YES",IF(COUNTIF(U301:AB301,"*"&amp;'ICD codes-diseases'!$A$54&amp;"*"),"YES",IF(COUNTIF(U301:AB301,"*"&amp;'ICD codes-diseases'!$A$55&amp;"*"),"YES",IF(COUNTIF(U301:AB301,"*"&amp;'ICD codes-diseases'!$A$56&amp;"*"),"YES",IF(COUNTIF(U301:AB301,"*"&amp;'ICD codes-diseases'!$A$57&amp;"*"),"YES",IF(COUNTIF(U301:AB301,"*"&amp;'ICD codes-diseases'!$A$58&amp;"*"),"YES",IF(COUNTIF(U301:AB301,"*"&amp;'ICD codes-diseases'!$A$60&amp;"*"),"YES",IF(COUNTIF(U301:AB301,"*"&amp;'ICD codes-diseases'!$A$61&amp;"*"),"YES","NO")))))))))))))</f>
        <v>NO</v>
      </c>
      <c r="AQ301" s="10" t="b">
        <f t="shared" si="49"/>
        <v>0</v>
      </c>
      <c r="AR301">
        <v>5</v>
      </c>
      <c r="AS301">
        <v>5</v>
      </c>
      <c r="AT301">
        <v>5</v>
      </c>
      <c r="AU301">
        <v>5</v>
      </c>
      <c r="AV301" t="b">
        <f t="shared" si="50"/>
        <v>1</v>
      </c>
      <c r="AW301">
        <v>1</v>
      </c>
      <c r="AX301">
        <v>47</v>
      </c>
      <c r="AY301">
        <v>5</v>
      </c>
      <c r="AZ301">
        <v>3</v>
      </c>
      <c r="BA301">
        <v>1</v>
      </c>
      <c r="BB301">
        <v>4</v>
      </c>
      <c r="BC301">
        <v>0</v>
      </c>
      <c r="BD301">
        <v>2</v>
      </c>
      <c r="BE301">
        <f t="shared" si="57"/>
        <v>0</v>
      </c>
      <c r="BF301" t="s">
        <v>37</v>
      </c>
      <c r="BG301" t="s">
        <v>37</v>
      </c>
      <c r="BH301">
        <f t="shared" si="58"/>
        <v>2</v>
      </c>
      <c r="BI301" t="s">
        <v>37</v>
      </c>
      <c r="BJ301" t="s">
        <v>38</v>
      </c>
      <c r="BK301" t="s">
        <v>37</v>
      </c>
      <c r="BL301" t="b">
        <v>1</v>
      </c>
      <c r="BM301" s="16">
        <v>5</v>
      </c>
      <c r="BN301" s="16">
        <v>5</v>
      </c>
      <c r="BO301" s="16">
        <v>5</v>
      </c>
      <c r="BP301" s="16">
        <v>4</v>
      </c>
      <c r="BQ301" s="16">
        <v>4</v>
      </c>
      <c r="BR301" s="16">
        <v>4</v>
      </c>
      <c r="BS301" s="16">
        <v>4</v>
      </c>
      <c r="BT301" s="16">
        <v>4</v>
      </c>
      <c r="BU301" s="16">
        <v>5</v>
      </c>
      <c r="BV301" s="16">
        <v>5</v>
      </c>
      <c r="BW301" s="16">
        <v>4</v>
      </c>
      <c r="BX301" s="16">
        <v>4</v>
      </c>
      <c r="BY301" s="16">
        <v>4</v>
      </c>
      <c r="BZ301" s="16">
        <v>4</v>
      </c>
      <c r="CA301" s="16">
        <v>4</v>
      </c>
      <c r="CB301" s="16">
        <v>4</v>
      </c>
      <c r="CC301" s="18">
        <v>5</v>
      </c>
      <c r="CD301" s="18">
        <v>5</v>
      </c>
      <c r="CE301" s="18">
        <v>4</v>
      </c>
      <c r="CF301" s="18">
        <v>5</v>
      </c>
      <c r="CG301" s="18">
        <v>4</v>
      </c>
      <c r="CH301" s="18">
        <v>4</v>
      </c>
      <c r="CI301" s="18">
        <v>4</v>
      </c>
      <c r="CJ301" s="18">
        <v>4</v>
      </c>
      <c r="CK301" s="18">
        <v>5</v>
      </c>
      <c r="CL301" s="18">
        <v>5</v>
      </c>
      <c r="CM301" s="18">
        <v>4</v>
      </c>
      <c r="CN301" s="18">
        <v>4</v>
      </c>
      <c r="CO301" s="18">
        <v>4</v>
      </c>
      <c r="CP301" s="18">
        <v>4</v>
      </c>
      <c r="CQ301" s="18">
        <v>4</v>
      </c>
      <c r="CR301" s="18">
        <v>4</v>
      </c>
      <c r="CS301">
        <f t="shared" si="51"/>
        <v>0</v>
      </c>
      <c r="CT301">
        <f t="shared" si="52"/>
        <v>32</v>
      </c>
      <c r="CU301">
        <f t="shared" si="53"/>
        <v>0</v>
      </c>
      <c r="CV301">
        <f t="shared" si="54"/>
        <v>32</v>
      </c>
      <c r="CW301">
        <v>2</v>
      </c>
      <c r="CX301">
        <v>2</v>
      </c>
      <c r="CY301">
        <v>1</v>
      </c>
      <c r="CZ301" t="b">
        <v>1</v>
      </c>
    </row>
    <row r="302" spans="1:104" x14ac:dyDescent="0.35">
      <c r="A302" s="10">
        <v>301</v>
      </c>
      <c r="B302" t="s">
        <v>436</v>
      </c>
      <c r="C302" s="1">
        <v>25263</v>
      </c>
      <c r="D302" s="9">
        <f t="shared" si="59"/>
        <v>47</v>
      </c>
      <c r="E302" s="9">
        <f t="shared" si="55"/>
        <v>1</v>
      </c>
      <c r="F302" s="1">
        <v>42650</v>
      </c>
      <c r="G302" s="3">
        <v>42746</v>
      </c>
      <c r="H302" s="12">
        <f t="shared" si="56"/>
        <v>3.1333333333333337</v>
      </c>
      <c r="I302">
        <v>5</v>
      </c>
      <c r="J302">
        <v>1</v>
      </c>
      <c r="K302">
        <f t="shared" si="48"/>
        <v>2</v>
      </c>
      <c r="L302" t="b">
        <v>0</v>
      </c>
      <c r="M302" t="b">
        <v>1</v>
      </c>
      <c r="N302" t="b">
        <v>0</v>
      </c>
      <c r="O302" t="b">
        <v>0</v>
      </c>
      <c r="P302" t="b">
        <v>0</v>
      </c>
      <c r="Q302" t="b">
        <v>0</v>
      </c>
      <c r="R302" t="b">
        <v>0</v>
      </c>
      <c r="S302" t="b">
        <v>0</v>
      </c>
      <c r="T302" t="b">
        <v>0</v>
      </c>
      <c r="U302" t="s">
        <v>147</v>
      </c>
      <c r="V302" t="s">
        <v>113</v>
      </c>
      <c r="W302" t="s">
        <v>48</v>
      </c>
      <c r="X302" t="s">
        <v>58</v>
      </c>
      <c r="Y302" t="s">
        <v>85</v>
      </c>
      <c r="AC302" s="11" t="str">
        <f>IF(OR(INDEX(U302='ICD-codes-stroke'!$A$1:$A$20,)),"1",IF(OR(INDEX(U302='ICD-codes-stroke'!$A$22:$A$35,)),"2",IF(OR(INDEX(U302='ICD-codes-stroke'!$A$37:$A$64,)),"3","")))</f>
        <v>3</v>
      </c>
      <c r="AD302" s="1" t="str">
        <f>IF(COUNTIF(U302:AB302,"*"&amp;'ICD codes-diseases'!$A$15&amp;"*"),"YES",IF(COUNTIF(U302:AB302,"*"&amp;'ICD codes-diseases'!$A$16&amp;"*"),"YES",IF(COUNTIF(U302:AB302,"*"&amp;'ICD codes-diseases'!$A$17&amp;"*"),"YES",IF(COUNTIF(U302:AB302,"*"&amp;'ICD codes-diseases'!$A$18&amp;"*"),"YES",IF(COUNTIF(U302:AB302,"*"&amp;'ICD codes-diseases'!$A$19&amp;"*"),"YES",IF(COUNTIF(U302:AB302,"*"&amp;'ICD codes-diseases'!$A$20&amp;"*"),"YES",IF(COUNTIF(U302:AB302,"*"&amp;'ICD codes-diseases'!$A$21&amp;"*"),"YES",IF(COUNTIF(U302:AB302,"*"&amp;'ICD codes-diseases'!$A$22&amp;"*"),"YES",IF(COUNTIF(U302:AB302,"*"&amp;'ICD codes-diseases'!$A$23&amp;"*"),"YES",IF(COUNTIF(U302:AB302,"*"&amp;'ICD codes-diseases'!$A$24&amp;"*"),"YES",IF(COUNTIF(U302:AB302,"*"&amp;'ICD codes-diseases'!$A$25&amp;"*"),"YES",IF(COUNTIF(U302:AB302,"*"&amp;'ICD codes-diseases'!$A$26&amp;"*"),"YES",IF(COUNTIF(U302:AB302,"*"&amp;'ICD codes-diseases'!$A$27&amp;"*"),"YES",IF(COUNTIF(U302:AB302,"*"&amp;'ICD codes-diseases'!$A$28&amp;"*"),"YES",IF(COUNTIF(U302:AB302,"*"&amp;'ICD codes-diseases'!$A$29&amp;"*"),"YES",IF(COUNTIF(U302:AB302,"*"&amp;'ICD codes-diseases'!$A$30&amp;"*"),"YES","NO"))))))))))))))))</f>
        <v>NO</v>
      </c>
      <c r="AE302" s="1" t="str">
        <f>IF(COUNTIF(U302:AB302,"*"&amp;'ICD codes-diseases'!$A$92&amp;"*"),"YES","NO")</f>
        <v>YES</v>
      </c>
      <c r="AF302" s="10" t="str">
        <f>IF(COUNTIF(U302:AB302,"*"&amp;'ICD codes-diseases'!$A$34&amp;"*"),"YES",IF(COUNTIF(U302:AB302,"*"&amp;'ICD codes-diseases'!$A$35&amp;"*"),"YES",IF(COUNTIF(U302:AB302,"*"&amp;'ICD codes-diseases'!$A$36&amp;"*"),"YES",IF(COUNTIF(U302:AB302,"*"&amp;'ICD codes-diseases'!$A$37&amp;"*"),"YES",IF(COUNTIF(U302:AB302,"*"&amp;'ICD codes-diseases'!$A$38&amp;"*"),"YES",IF(COUNTIF(U302:AB302,"*"&amp;'ICD codes-diseases'!$A$39&amp;"*"),"YES","NO"))))))</f>
        <v>YES</v>
      </c>
      <c r="AG302" s="1" t="str">
        <f>IF(COUNTIF(U302:AB302,'ICD codes-diseases'!$A$113),"YES","NO")</f>
        <v>NO</v>
      </c>
      <c r="AH302" s="1" t="str">
        <f>IF(COUNTIF(U302:AB302,"*"&amp;'ICD codes-diseases'!$A$96&amp;"*"),"YES",IF(COUNTIF(U302:AB302,"*"&amp;'ICD codes-diseases'!$A$97&amp;"*"),"YES",IF(COUNTIF(U302:AB302,"*"&amp;'ICD codes-diseases'!$A$98&amp;"*"),"YES",IF(COUNTIF(U302:AB302,"*"&amp;'ICD codes-diseases'!$A$99&amp;"*"),"YES",IF(COUNTIF(U302:AB302,"*"&amp;'ICD codes-diseases'!$A$100&amp;"*"),"YES",IF(COUNTIF(U302:AB302,"*"&amp;'ICD codes-diseases'!$A$101&amp;"*"),"YES",IF(COUNTIF(U302:AB302,"*"&amp;'ICD codes-diseases'!$A$102&amp;"*"),"YES",IF(COUNTIF(U302:AB302,"*"&amp;'ICD codes-diseases'!$A$103&amp;"*"),"YES","NO"))))))))</f>
        <v>NO</v>
      </c>
      <c r="AI302" s="1" t="str">
        <f>IF(COUNTIF(U302:AB302,"*"&amp;'ICD codes-diseases'!$A$116&amp;"*"),"YES",IF(COUNTIF(U302:AB302,"*"&amp;'ICD codes-diseases'!$A$117&amp;"*"),"YES","NO"))</f>
        <v>NO</v>
      </c>
      <c r="AJ302" s="1" t="str">
        <f>IF(COUNTIF(U302:AB302,"*"&amp;'ICD codes-diseases'!$A$206&amp;"*"),"YES","NO")</f>
        <v>NO</v>
      </c>
      <c r="AK302" s="1" t="str">
        <f>IF(COUNTIF(U302:AB302,"*"&amp;'ICD codes-diseases'!$A$217&amp;"*"),"YES","NO")</f>
        <v>NO</v>
      </c>
      <c r="AL302" s="1" t="str">
        <f>IF(COUNTIF(U302:AB302,"*"&amp;'ICD codes-diseases'!$A$216&amp;"*"),"YES","NO")</f>
        <v>NO</v>
      </c>
      <c r="AM302" s="1" t="str">
        <f>IF(COUNTIF(U302:AB302,"*"&amp;'ICD codes-diseases'!$A$73&amp;"*"),"YES",IF(COUNTIF(U302:AB302,"*"&amp;'ICD codes-diseases'!$A$74&amp;"*"),"YES",IF(COUNTIF(U302:AB302,"*"&amp;'ICD codes-diseases'!$A$75&amp;"*"),"YES","NO")))</f>
        <v>NO</v>
      </c>
      <c r="AN302" s="1" t="str">
        <f>IF(COUNTIF(U302:AB302,"*"&amp;'ICD codes-diseases'!$A$76&amp;"*"),"YES",IF(COUNTIF(U302:AB302,"*"&amp;'ICD codes-diseases'!$A$77&amp;"*"),"YES",IF(COUNTIF(U302:AB302,"*"&amp;'ICD codes-diseases'!$A$78&amp;"*"),"YES","NO")))</f>
        <v>YES</v>
      </c>
      <c r="AO302" s="1" t="str">
        <f>IF(COUNTIF(U302:AB302,"*"&amp;'ICD codes-diseases'!$A$209&amp;"*"),"YES",IF(COUNTIF(U302:AB302,"*"&amp;'ICD codes-diseases'!$A$212&amp;"*"),"YES","NO"))</f>
        <v>NO</v>
      </c>
      <c r="AP302" s="1" t="str">
        <f>IF(COUNTIF(U302:AB302,"*"&amp;'ICD codes-diseases'!$A$47&amp;"*"),"YES",IF(COUNTIF(U302:AB302,"*"&amp;'ICD codes-diseases'!$A$48&amp;"*"),"YES",IF(COUNTIF(U302:AB302,"*"&amp;'ICD codes-diseases'!$A$49&amp;"*"),"YES",IF(COUNTIF(U302:AB302,"*"&amp;'ICD codes-diseases'!$A$50&amp;"*"),"YES",IF(COUNTIF(U302:AB302,"*"&amp;'ICD codes-diseases'!$A$52&amp;"*"),"YES",IF(COUNTIF(U302:AB302,"*"&amp;'ICD codes-diseases'!$A$53&amp;"*"),"YES",IF(COUNTIF(U302:AB302,"*"&amp;'ICD codes-diseases'!$A$54&amp;"*"),"YES",IF(COUNTIF(U302:AB302,"*"&amp;'ICD codes-diseases'!$A$55&amp;"*"),"YES",IF(COUNTIF(U302:AB302,"*"&amp;'ICD codes-diseases'!$A$56&amp;"*"),"YES",IF(COUNTIF(U302:AB302,"*"&amp;'ICD codes-diseases'!$A$57&amp;"*"),"YES",IF(COUNTIF(U302:AB302,"*"&amp;'ICD codes-diseases'!$A$58&amp;"*"),"YES",IF(COUNTIF(U302:AB302,"*"&amp;'ICD codes-diseases'!$A$60&amp;"*"),"YES",IF(COUNTIF(U302:AB302,"*"&amp;'ICD codes-diseases'!$A$61&amp;"*"),"YES","NO")))))))))))))</f>
        <v>NO</v>
      </c>
      <c r="AQ302" s="10" t="b">
        <f t="shared" si="49"/>
        <v>0</v>
      </c>
      <c r="AR302">
        <v>5</v>
      </c>
      <c r="AS302">
        <v>5</v>
      </c>
      <c r="AT302">
        <v>5</v>
      </c>
      <c r="AU302">
        <v>5</v>
      </c>
      <c r="AV302" t="b">
        <f t="shared" si="50"/>
        <v>1</v>
      </c>
      <c r="AW302">
        <v>1</v>
      </c>
      <c r="AX302">
        <v>10</v>
      </c>
      <c r="AY302">
        <v>65</v>
      </c>
      <c r="AZ302">
        <v>0</v>
      </c>
      <c r="BA302">
        <v>3</v>
      </c>
      <c r="BB302">
        <v>1</v>
      </c>
      <c r="BC302">
        <v>0</v>
      </c>
      <c r="BD302">
        <v>2</v>
      </c>
      <c r="BE302">
        <f t="shared" si="57"/>
        <v>3</v>
      </c>
      <c r="BF302" t="s">
        <v>38</v>
      </c>
      <c r="BG302" t="s">
        <v>38</v>
      </c>
      <c r="BH302">
        <f t="shared" si="58"/>
        <v>0</v>
      </c>
      <c r="BI302" t="s">
        <v>37</v>
      </c>
      <c r="BJ302" t="s">
        <v>37</v>
      </c>
      <c r="BK302" t="s">
        <v>37</v>
      </c>
      <c r="BL302" t="b">
        <v>0</v>
      </c>
      <c r="BM302" s="16">
        <v>7</v>
      </c>
      <c r="BN302" s="16">
        <v>7</v>
      </c>
      <c r="BO302" s="16">
        <v>2</v>
      </c>
      <c r="BP302" s="16">
        <v>7</v>
      </c>
      <c r="BQ302" s="16">
        <v>4</v>
      </c>
      <c r="BR302" s="16">
        <v>7</v>
      </c>
      <c r="BS302" s="16">
        <v>0</v>
      </c>
      <c r="BT302" s="16">
        <v>4</v>
      </c>
      <c r="BU302" s="16">
        <v>7</v>
      </c>
      <c r="BV302" s="16">
        <v>4</v>
      </c>
      <c r="BW302" s="16">
        <v>7</v>
      </c>
      <c r="BX302" s="16">
        <v>7</v>
      </c>
      <c r="BY302" s="16">
        <v>4</v>
      </c>
      <c r="BZ302" s="16">
        <v>0</v>
      </c>
      <c r="CA302" s="16">
        <v>3</v>
      </c>
      <c r="CB302" s="16">
        <v>1</v>
      </c>
      <c r="CC302" s="18">
        <v>0</v>
      </c>
      <c r="CD302" s="18">
        <v>0</v>
      </c>
      <c r="CE302" s="18">
        <v>3</v>
      </c>
      <c r="CF302" s="18">
        <v>2</v>
      </c>
      <c r="CG302" s="18">
        <v>0</v>
      </c>
      <c r="CH302" s="18">
        <v>2</v>
      </c>
      <c r="CI302" s="18">
        <v>2</v>
      </c>
      <c r="CJ302" s="18">
        <v>4</v>
      </c>
      <c r="CK302" s="18">
        <v>0</v>
      </c>
      <c r="CL302" s="18">
        <v>0</v>
      </c>
      <c r="CM302" s="18">
        <v>2</v>
      </c>
      <c r="CN302" s="18">
        <v>2</v>
      </c>
      <c r="CO302" s="18">
        <v>2</v>
      </c>
      <c r="CP302" s="18">
        <v>4</v>
      </c>
      <c r="CQ302" s="18">
        <v>4</v>
      </c>
      <c r="CR302" s="18">
        <v>1</v>
      </c>
      <c r="CS302">
        <f t="shared" si="51"/>
        <v>9</v>
      </c>
      <c r="CT302">
        <f t="shared" si="52"/>
        <v>7</v>
      </c>
      <c r="CU302">
        <f t="shared" si="53"/>
        <v>2</v>
      </c>
      <c r="CV302">
        <f t="shared" si="54"/>
        <v>18</v>
      </c>
      <c r="CW302">
        <v>0</v>
      </c>
      <c r="CX302">
        <v>0</v>
      </c>
      <c r="CY302">
        <v>2</v>
      </c>
      <c r="CZ302" t="b">
        <v>1</v>
      </c>
    </row>
    <row r="303" spans="1:104" x14ac:dyDescent="0.35">
      <c r="A303" s="10">
        <v>302</v>
      </c>
      <c r="B303" t="s">
        <v>436</v>
      </c>
      <c r="C303" s="1">
        <v>26668</v>
      </c>
      <c r="D303" s="9">
        <f t="shared" si="59"/>
        <v>43</v>
      </c>
      <c r="E303" s="9">
        <f t="shared" si="55"/>
        <v>1</v>
      </c>
      <c r="F303" s="1">
        <v>42580</v>
      </c>
      <c r="G303" s="3">
        <v>42710.460358796299</v>
      </c>
      <c r="H303" s="12">
        <f t="shared" si="56"/>
        <v>4.2333333333333334</v>
      </c>
      <c r="I303">
        <v>4</v>
      </c>
      <c r="J303">
        <v>2</v>
      </c>
      <c r="K303">
        <f t="shared" si="48"/>
        <v>7</v>
      </c>
      <c r="L303" t="b">
        <v>0</v>
      </c>
      <c r="M303" t="b">
        <v>0</v>
      </c>
      <c r="N303" t="b">
        <v>0</v>
      </c>
      <c r="O303" t="b">
        <v>0</v>
      </c>
      <c r="P303" t="b">
        <v>0</v>
      </c>
      <c r="Q303" t="b">
        <v>0</v>
      </c>
      <c r="R303" t="b">
        <v>0</v>
      </c>
      <c r="S303" t="b">
        <v>0</v>
      </c>
      <c r="T303" t="b">
        <v>1</v>
      </c>
      <c r="U303" t="s">
        <v>131</v>
      </c>
      <c r="V303" t="s">
        <v>43</v>
      </c>
      <c r="W303" t="s">
        <v>48</v>
      </c>
      <c r="X303" t="s">
        <v>300</v>
      </c>
      <c r="Y303" t="s">
        <v>129</v>
      </c>
      <c r="Z303" t="s">
        <v>85</v>
      </c>
      <c r="AC303" s="11" t="str">
        <f>IF(OR(INDEX(U303='ICD-codes-stroke'!$A$1:$A$20,)),"1",IF(OR(INDEX(U303='ICD-codes-stroke'!$A$22:$A$35,)),"2",IF(OR(INDEX(U303='ICD-codes-stroke'!$A$37:$A$64,)),"3","")))</f>
        <v>3</v>
      </c>
      <c r="AD303" s="1" t="str">
        <f>IF(COUNTIF(U303:AB303,"*"&amp;'ICD codes-diseases'!$A$15&amp;"*"),"YES",IF(COUNTIF(U303:AB303,"*"&amp;'ICD codes-diseases'!$A$16&amp;"*"),"YES",IF(COUNTIF(U303:AB303,"*"&amp;'ICD codes-diseases'!$A$17&amp;"*"),"YES",IF(COUNTIF(U303:AB303,"*"&amp;'ICD codes-diseases'!$A$18&amp;"*"),"YES",IF(COUNTIF(U303:AB303,"*"&amp;'ICD codes-diseases'!$A$19&amp;"*"),"YES",IF(COUNTIF(U303:AB303,"*"&amp;'ICD codes-diseases'!$A$20&amp;"*"),"YES",IF(COUNTIF(U303:AB303,"*"&amp;'ICD codes-diseases'!$A$21&amp;"*"),"YES",IF(COUNTIF(U303:AB303,"*"&amp;'ICD codes-diseases'!$A$22&amp;"*"),"YES",IF(COUNTIF(U303:AB303,"*"&amp;'ICD codes-diseases'!$A$23&amp;"*"),"YES",IF(COUNTIF(U303:AB303,"*"&amp;'ICD codes-diseases'!$A$24&amp;"*"),"YES",IF(COUNTIF(U303:AB303,"*"&amp;'ICD codes-diseases'!$A$25&amp;"*"),"YES",IF(COUNTIF(U303:AB303,"*"&amp;'ICD codes-diseases'!$A$26&amp;"*"),"YES",IF(COUNTIF(U303:AB303,"*"&amp;'ICD codes-diseases'!$A$27&amp;"*"),"YES",IF(COUNTIF(U303:AB303,"*"&amp;'ICD codes-diseases'!$A$28&amp;"*"),"YES",IF(COUNTIF(U303:AB303,"*"&amp;'ICD codes-diseases'!$A$29&amp;"*"),"YES",IF(COUNTIF(U303:AB303,"*"&amp;'ICD codes-diseases'!$A$30&amp;"*"),"YES","NO"))))))))))))))))</f>
        <v>NO</v>
      </c>
      <c r="AE303" s="1" t="str">
        <f>IF(COUNTIF(U303:AB303,"*"&amp;'ICD codes-diseases'!$A$92&amp;"*"),"YES","NO")</f>
        <v>YES</v>
      </c>
      <c r="AF303" s="10" t="str">
        <f>IF(COUNTIF(U303:AB303,"*"&amp;'ICD codes-diseases'!$A$34&amp;"*"),"YES",IF(COUNTIF(U303:AB303,"*"&amp;'ICD codes-diseases'!$A$35&amp;"*"),"YES",IF(COUNTIF(U303:AB303,"*"&amp;'ICD codes-diseases'!$A$36&amp;"*"),"YES",IF(COUNTIF(U303:AB303,"*"&amp;'ICD codes-diseases'!$A$37&amp;"*"),"YES",IF(COUNTIF(U303:AB303,"*"&amp;'ICD codes-diseases'!$A$38&amp;"*"),"YES",IF(COUNTIF(U303:AB303,"*"&amp;'ICD codes-diseases'!$A$39&amp;"*"),"YES","NO"))))))</f>
        <v>YES</v>
      </c>
      <c r="AG303" s="1" t="str">
        <f>IF(COUNTIF(U303:AB303,'ICD codes-diseases'!$A$113),"YES","NO")</f>
        <v>NO</v>
      </c>
      <c r="AH303" s="1" t="str">
        <f>IF(COUNTIF(U303:AB303,"*"&amp;'ICD codes-diseases'!$A$96&amp;"*"),"YES",IF(COUNTIF(U303:AB303,"*"&amp;'ICD codes-diseases'!$A$97&amp;"*"),"YES",IF(COUNTIF(U303:AB303,"*"&amp;'ICD codes-diseases'!$A$98&amp;"*"),"YES",IF(COUNTIF(U303:AB303,"*"&amp;'ICD codes-diseases'!$A$99&amp;"*"),"YES",IF(COUNTIF(U303:AB303,"*"&amp;'ICD codes-diseases'!$A$100&amp;"*"),"YES",IF(COUNTIF(U303:AB303,"*"&amp;'ICD codes-diseases'!$A$101&amp;"*"),"YES",IF(COUNTIF(U303:AB303,"*"&amp;'ICD codes-diseases'!$A$102&amp;"*"),"YES",IF(COUNTIF(U303:AB303,"*"&amp;'ICD codes-diseases'!$A$103&amp;"*"),"YES","NO"))))))))</f>
        <v>NO</v>
      </c>
      <c r="AI303" s="1" t="str">
        <f>IF(COUNTIF(U303:AB303,"*"&amp;'ICD codes-diseases'!$A$116&amp;"*"),"YES",IF(COUNTIF(U303:AB303,"*"&amp;'ICD codes-diseases'!$A$117&amp;"*"),"YES","NO"))</f>
        <v>NO</v>
      </c>
      <c r="AJ303" s="1" t="str">
        <f>IF(COUNTIF(U303:AB303,"*"&amp;'ICD codes-diseases'!$A$206&amp;"*"),"YES","NO")</f>
        <v>NO</v>
      </c>
      <c r="AK303" s="1" t="str">
        <f>IF(COUNTIF(U303:AB303,"*"&amp;'ICD codes-diseases'!$A$217&amp;"*"),"YES","NO")</f>
        <v>NO</v>
      </c>
      <c r="AL303" s="1" t="str">
        <f>IF(COUNTIF(U303:AB303,"*"&amp;'ICD codes-diseases'!$A$216&amp;"*"),"YES","NO")</f>
        <v>NO</v>
      </c>
      <c r="AM303" s="1" t="str">
        <f>IF(COUNTIF(U303:AB303,"*"&amp;'ICD codes-diseases'!$A$73&amp;"*"),"YES",IF(COUNTIF(U303:AB303,"*"&amp;'ICD codes-diseases'!$A$74&amp;"*"),"YES",IF(COUNTIF(U303:AB303,"*"&amp;'ICD codes-diseases'!$A$75&amp;"*"),"YES","NO")))</f>
        <v>YES</v>
      </c>
      <c r="AN303" s="1" t="str">
        <f>IF(COUNTIF(U303:AB303,"*"&amp;'ICD codes-diseases'!$A$76&amp;"*"),"YES",IF(COUNTIF(U303:AB303,"*"&amp;'ICD codes-diseases'!$A$77&amp;"*"),"YES",IF(COUNTIF(U303:AB303,"*"&amp;'ICD codes-diseases'!$A$78&amp;"*"),"YES","NO")))</f>
        <v>NO</v>
      </c>
      <c r="AO303" s="1" t="str">
        <f>IF(COUNTIF(U303:AB303,"*"&amp;'ICD codes-diseases'!$A$209&amp;"*"),"YES",IF(COUNTIF(U303:AB303,"*"&amp;'ICD codes-diseases'!$A$212&amp;"*"),"YES","NO"))</f>
        <v>NO</v>
      </c>
      <c r="AP303" s="1" t="str">
        <f>IF(COUNTIF(U303:AB303,"*"&amp;'ICD codes-diseases'!$A$47&amp;"*"),"YES",IF(COUNTIF(U303:AB303,"*"&amp;'ICD codes-diseases'!$A$48&amp;"*"),"YES",IF(COUNTIF(U303:AB303,"*"&amp;'ICD codes-diseases'!$A$49&amp;"*"),"YES",IF(COUNTIF(U303:AB303,"*"&amp;'ICD codes-diseases'!$A$50&amp;"*"),"YES",IF(COUNTIF(U303:AB303,"*"&amp;'ICD codes-diseases'!$A$52&amp;"*"),"YES",IF(COUNTIF(U303:AB303,"*"&amp;'ICD codes-diseases'!$A$53&amp;"*"),"YES",IF(COUNTIF(U303:AB303,"*"&amp;'ICD codes-diseases'!$A$54&amp;"*"),"YES",IF(COUNTIF(U303:AB303,"*"&amp;'ICD codes-diseases'!$A$55&amp;"*"),"YES",IF(COUNTIF(U303:AB303,"*"&amp;'ICD codes-diseases'!$A$56&amp;"*"),"YES",IF(COUNTIF(U303:AB303,"*"&amp;'ICD codes-diseases'!$A$57&amp;"*"),"YES",IF(COUNTIF(U303:AB303,"*"&amp;'ICD codes-diseases'!$A$58&amp;"*"),"YES",IF(COUNTIF(U303:AB303,"*"&amp;'ICD codes-diseases'!$A$60&amp;"*"),"YES",IF(COUNTIF(U303:AB303,"*"&amp;'ICD codes-diseases'!$A$61&amp;"*"),"YES","NO")))))))))))))</f>
        <v>YES</v>
      </c>
      <c r="AQ303" s="10" t="b">
        <f t="shared" si="49"/>
        <v>0</v>
      </c>
      <c r="AR303">
        <v>5</v>
      </c>
      <c r="AS303">
        <v>5</v>
      </c>
      <c r="AT303">
        <v>5</v>
      </c>
      <c r="AU303">
        <v>5</v>
      </c>
      <c r="AV303" t="b">
        <f t="shared" si="50"/>
        <v>1</v>
      </c>
      <c r="AW303">
        <v>1</v>
      </c>
      <c r="AX303">
        <v>37</v>
      </c>
      <c r="AY303">
        <v>15</v>
      </c>
      <c r="AZ303">
        <v>0</v>
      </c>
      <c r="BA303">
        <v>3</v>
      </c>
      <c r="BB303">
        <v>3</v>
      </c>
      <c r="BC303">
        <v>0</v>
      </c>
      <c r="BD303">
        <v>1</v>
      </c>
      <c r="BE303">
        <f t="shared" si="57"/>
        <v>2</v>
      </c>
      <c r="BF303" t="s">
        <v>37</v>
      </c>
      <c r="BG303" t="s">
        <v>38</v>
      </c>
      <c r="BH303">
        <f t="shared" si="58"/>
        <v>2</v>
      </c>
      <c r="BI303" t="s">
        <v>37</v>
      </c>
      <c r="BJ303" t="s">
        <v>38</v>
      </c>
      <c r="BK303" t="s">
        <v>37</v>
      </c>
      <c r="BL303" t="b">
        <v>0</v>
      </c>
      <c r="BM303" s="16">
        <v>0</v>
      </c>
      <c r="BN303" s="16">
        <v>0</v>
      </c>
      <c r="BO303" s="16">
        <v>0</v>
      </c>
      <c r="BP303" s="16">
        <v>0</v>
      </c>
      <c r="BQ303" s="16">
        <v>1</v>
      </c>
      <c r="BR303" s="16">
        <v>1</v>
      </c>
      <c r="BS303" s="16">
        <v>1</v>
      </c>
      <c r="BT303" s="16">
        <v>4</v>
      </c>
      <c r="BU303" s="16">
        <v>0</v>
      </c>
      <c r="BV303" s="16">
        <v>0</v>
      </c>
      <c r="BW303" s="16">
        <v>1</v>
      </c>
      <c r="BX303" s="16">
        <v>3</v>
      </c>
      <c r="BY303" s="16">
        <v>1</v>
      </c>
      <c r="BZ303" s="16">
        <v>2</v>
      </c>
      <c r="CA303" s="16">
        <v>2</v>
      </c>
      <c r="CB303" s="16">
        <v>4</v>
      </c>
      <c r="CC303" s="18">
        <v>0</v>
      </c>
      <c r="CD303" s="18">
        <v>0</v>
      </c>
      <c r="CE303" s="18">
        <v>0</v>
      </c>
      <c r="CF303" s="18">
        <v>0</v>
      </c>
      <c r="CG303" s="18">
        <v>0</v>
      </c>
      <c r="CH303" s="18">
        <v>1</v>
      </c>
      <c r="CI303" s="18">
        <v>0</v>
      </c>
      <c r="CJ303" s="18">
        <v>4</v>
      </c>
      <c r="CK303" s="18">
        <v>0</v>
      </c>
      <c r="CL303" s="18">
        <v>0</v>
      </c>
      <c r="CM303" s="18">
        <v>0</v>
      </c>
      <c r="CN303" s="18">
        <v>1</v>
      </c>
      <c r="CO303" s="18">
        <v>1</v>
      </c>
      <c r="CP303" s="18">
        <v>4</v>
      </c>
      <c r="CQ303" s="18">
        <v>2</v>
      </c>
      <c r="CR303" s="18">
        <v>1</v>
      </c>
      <c r="CS303">
        <f t="shared" si="51"/>
        <v>12</v>
      </c>
      <c r="CT303">
        <f t="shared" si="52"/>
        <v>4</v>
      </c>
      <c r="CU303">
        <f t="shared" si="53"/>
        <v>1</v>
      </c>
      <c r="CV303">
        <f t="shared" si="54"/>
        <v>17</v>
      </c>
      <c r="CW303">
        <v>0</v>
      </c>
      <c r="CX303">
        <v>0</v>
      </c>
      <c r="CY303">
        <v>1</v>
      </c>
      <c r="CZ303" t="b">
        <v>1</v>
      </c>
    </row>
    <row r="304" spans="1:104" x14ac:dyDescent="0.35">
      <c r="A304" s="10">
        <v>303</v>
      </c>
      <c r="B304" t="s">
        <v>436</v>
      </c>
      <c r="C304" s="1">
        <v>26231</v>
      </c>
      <c r="D304" s="9">
        <f t="shared" si="59"/>
        <v>45</v>
      </c>
      <c r="E304" s="9">
        <f t="shared" si="55"/>
        <v>1</v>
      </c>
      <c r="F304" s="1">
        <v>42701</v>
      </c>
      <c r="G304" s="3">
        <v>42816.457106481481</v>
      </c>
      <c r="H304" s="12">
        <f t="shared" si="56"/>
        <v>3.833333333333333</v>
      </c>
      <c r="I304">
        <v>4</v>
      </c>
      <c r="J304">
        <v>1</v>
      </c>
      <c r="K304">
        <f t="shared" si="48"/>
        <v>1</v>
      </c>
      <c r="L304" t="b">
        <v>1</v>
      </c>
      <c r="M304" t="b">
        <v>0</v>
      </c>
      <c r="N304" t="b">
        <v>0</v>
      </c>
      <c r="O304" t="b">
        <v>0</v>
      </c>
      <c r="P304" t="b">
        <v>0</v>
      </c>
      <c r="Q304" t="b">
        <v>0</v>
      </c>
      <c r="R304" t="b">
        <v>0</v>
      </c>
      <c r="S304" t="b">
        <v>0</v>
      </c>
      <c r="T304" t="b">
        <v>0</v>
      </c>
      <c r="U304" s="1" t="s">
        <v>62</v>
      </c>
      <c r="V304" t="s">
        <v>43</v>
      </c>
      <c r="W304" s="1" t="s">
        <v>48</v>
      </c>
      <c r="X304" t="s">
        <v>129</v>
      </c>
      <c r="Y304" s="1" t="s">
        <v>85</v>
      </c>
      <c r="Z304" s="1"/>
      <c r="AA304" s="1"/>
      <c r="AB304" s="1"/>
      <c r="AC304" s="11" t="str">
        <f>IF(OR(INDEX(U304='ICD-codes-stroke'!$A$1:$A$20,)),"1",IF(OR(INDEX(U304='ICD-codes-stroke'!$A$22:$A$35,)),"2",IF(OR(INDEX(U304='ICD-codes-stroke'!$A$37:$A$64,)),"3","")))</f>
        <v>2</v>
      </c>
      <c r="AD304" s="1" t="str">
        <f>IF(COUNTIF(U304:AB304,"*"&amp;'ICD codes-diseases'!$A$15&amp;"*"),"YES",IF(COUNTIF(U304:AB304,"*"&amp;'ICD codes-diseases'!$A$16&amp;"*"),"YES",IF(COUNTIF(U304:AB304,"*"&amp;'ICD codes-diseases'!$A$17&amp;"*"),"YES",IF(COUNTIF(U304:AB304,"*"&amp;'ICD codes-diseases'!$A$18&amp;"*"),"YES",IF(COUNTIF(U304:AB304,"*"&amp;'ICD codes-diseases'!$A$19&amp;"*"),"YES",IF(COUNTIF(U304:AB304,"*"&amp;'ICD codes-diseases'!$A$20&amp;"*"),"YES",IF(COUNTIF(U304:AB304,"*"&amp;'ICD codes-diseases'!$A$21&amp;"*"),"YES",IF(COUNTIF(U304:AB304,"*"&amp;'ICD codes-diseases'!$A$22&amp;"*"),"YES",IF(COUNTIF(U304:AB304,"*"&amp;'ICD codes-diseases'!$A$23&amp;"*"),"YES",IF(COUNTIF(U304:AB304,"*"&amp;'ICD codes-diseases'!$A$24&amp;"*"),"YES",IF(COUNTIF(U304:AB304,"*"&amp;'ICD codes-diseases'!$A$25&amp;"*"),"YES",IF(COUNTIF(U304:AB304,"*"&amp;'ICD codes-diseases'!$A$26&amp;"*"),"YES",IF(COUNTIF(U304:AB304,"*"&amp;'ICD codes-diseases'!$A$27&amp;"*"),"YES",IF(COUNTIF(U304:AB304,"*"&amp;'ICD codes-diseases'!$A$28&amp;"*"),"YES",IF(COUNTIF(U304:AB304,"*"&amp;'ICD codes-diseases'!$A$29&amp;"*"),"YES",IF(COUNTIF(U304:AB304,"*"&amp;'ICD codes-diseases'!$A$30&amp;"*"),"YES","NO"))))))))))))))))</f>
        <v>NO</v>
      </c>
      <c r="AE304" s="1" t="str">
        <f>IF(COUNTIF(U304:AB304,"*"&amp;'ICD codes-diseases'!$A$92&amp;"*"),"YES","NO")</f>
        <v>YES</v>
      </c>
      <c r="AF304" s="10" t="str">
        <f>IF(COUNTIF(U304:AB304,"*"&amp;'ICD codes-diseases'!$A$34&amp;"*"),"YES",IF(COUNTIF(U304:AB304,"*"&amp;'ICD codes-diseases'!$A$35&amp;"*"),"YES",IF(COUNTIF(U304:AB304,"*"&amp;'ICD codes-diseases'!$A$36&amp;"*"),"YES",IF(COUNTIF(U304:AB304,"*"&amp;'ICD codes-diseases'!$A$37&amp;"*"),"YES",IF(COUNTIF(U304:AB304,"*"&amp;'ICD codes-diseases'!$A$38&amp;"*"),"YES",IF(COUNTIF(U304:AB304,"*"&amp;'ICD codes-diseases'!$A$39&amp;"*"),"YES","NO"))))))</f>
        <v>YES</v>
      </c>
      <c r="AG304" s="1" t="str">
        <f>IF(COUNTIF(U304:AB304,'ICD codes-diseases'!$A$113),"YES","NO")</f>
        <v>NO</v>
      </c>
      <c r="AH304" s="1" t="str">
        <f>IF(COUNTIF(U304:AB304,"*"&amp;'ICD codes-diseases'!$A$96&amp;"*"),"YES",IF(COUNTIF(U304:AB304,"*"&amp;'ICD codes-diseases'!$A$97&amp;"*"),"YES",IF(COUNTIF(U304:AB304,"*"&amp;'ICD codes-diseases'!$A$98&amp;"*"),"YES",IF(COUNTIF(U304:AB304,"*"&amp;'ICD codes-diseases'!$A$99&amp;"*"),"YES",IF(COUNTIF(U304:AB304,"*"&amp;'ICD codes-diseases'!$A$100&amp;"*"),"YES",IF(COUNTIF(U304:AB304,"*"&amp;'ICD codes-diseases'!$A$101&amp;"*"),"YES",IF(COUNTIF(U304:AB304,"*"&amp;'ICD codes-diseases'!$A$102&amp;"*"),"YES",IF(COUNTIF(U304:AB304,"*"&amp;'ICD codes-diseases'!$A$103&amp;"*"),"YES","NO"))))))))</f>
        <v>NO</v>
      </c>
      <c r="AI304" s="1" t="str">
        <f>IF(COUNTIF(U304:AB304,"*"&amp;'ICD codes-diseases'!$A$116&amp;"*"),"YES",IF(COUNTIF(U304:AB304,"*"&amp;'ICD codes-diseases'!$A$117&amp;"*"),"YES","NO"))</f>
        <v>NO</v>
      </c>
      <c r="AJ304" s="1" t="str">
        <f>IF(COUNTIF(U304:AB304,"*"&amp;'ICD codes-diseases'!$A$206&amp;"*"),"YES","NO")</f>
        <v>NO</v>
      </c>
      <c r="AK304" s="1" t="str">
        <f>IF(COUNTIF(U304:AB304,"*"&amp;'ICD codes-diseases'!$A$217&amp;"*"),"YES","NO")</f>
        <v>NO</v>
      </c>
      <c r="AL304" s="1" t="str">
        <f>IF(COUNTIF(U304:AB304,"*"&amp;'ICD codes-diseases'!$A$216&amp;"*"),"YES","NO")</f>
        <v>NO</v>
      </c>
      <c r="AM304" s="1" t="str">
        <f>IF(COUNTIF(U304:AB304,"*"&amp;'ICD codes-diseases'!$A$73&amp;"*"),"YES",IF(COUNTIF(U304:AB304,"*"&amp;'ICD codes-diseases'!$A$74&amp;"*"),"YES",IF(COUNTIF(U304:AB304,"*"&amp;'ICD codes-diseases'!$A$75&amp;"*"),"YES","NO")))</f>
        <v>YES</v>
      </c>
      <c r="AN304" s="1" t="str">
        <f>IF(COUNTIF(U304:AB304,"*"&amp;'ICD codes-diseases'!$A$76&amp;"*"),"YES",IF(COUNTIF(U304:AB304,"*"&amp;'ICD codes-diseases'!$A$77&amp;"*"),"YES",IF(COUNTIF(U304:AB304,"*"&amp;'ICD codes-diseases'!$A$78&amp;"*"),"YES","NO")))</f>
        <v>NO</v>
      </c>
      <c r="AO304" s="1" t="str">
        <f>IF(COUNTIF(U304:AB304,"*"&amp;'ICD codes-diseases'!$A$209&amp;"*"),"YES",IF(COUNTIF(U304:AB304,"*"&amp;'ICD codes-diseases'!$A$212&amp;"*"),"YES","NO"))</f>
        <v>NO</v>
      </c>
      <c r="AP304" s="1" t="str">
        <f>IF(COUNTIF(U304:AB304,"*"&amp;'ICD codes-diseases'!$A$47&amp;"*"),"YES",IF(COUNTIF(U304:AB304,"*"&amp;'ICD codes-diseases'!$A$48&amp;"*"),"YES",IF(COUNTIF(U304:AB304,"*"&amp;'ICD codes-diseases'!$A$49&amp;"*"),"YES",IF(COUNTIF(U304:AB304,"*"&amp;'ICD codes-diseases'!$A$50&amp;"*"),"YES",IF(COUNTIF(U304:AB304,"*"&amp;'ICD codes-diseases'!$A$52&amp;"*"),"YES",IF(COUNTIF(U304:AB304,"*"&amp;'ICD codes-diseases'!$A$53&amp;"*"),"YES",IF(COUNTIF(U304:AB304,"*"&amp;'ICD codes-diseases'!$A$54&amp;"*"),"YES",IF(COUNTIF(U304:AB304,"*"&amp;'ICD codes-diseases'!$A$55&amp;"*"),"YES",IF(COUNTIF(U304:AB304,"*"&amp;'ICD codes-diseases'!$A$56&amp;"*"),"YES",IF(COUNTIF(U304:AB304,"*"&amp;'ICD codes-diseases'!$A$57&amp;"*"),"YES",IF(COUNTIF(U304:AB304,"*"&amp;'ICD codes-diseases'!$A$58&amp;"*"),"YES",IF(COUNTIF(U304:AB304,"*"&amp;'ICD codes-diseases'!$A$60&amp;"*"),"YES",IF(COUNTIF(U304:AB304,"*"&amp;'ICD codes-diseases'!$A$61&amp;"*"),"YES","NO")))))))))))))</f>
        <v>YES</v>
      </c>
      <c r="AQ304" s="10" t="b">
        <f t="shared" si="49"/>
        <v>0</v>
      </c>
      <c r="AR304">
        <v>5</v>
      </c>
      <c r="AS304">
        <v>5</v>
      </c>
      <c r="AT304">
        <v>5</v>
      </c>
      <c r="AU304">
        <v>5</v>
      </c>
      <c r="AV304" t="b">
        <f t="shared" si="50"/>
        <v>1</v>
      </c>
      <c r="AW304">
        <v>4</v>
      </c>
      <c r="AX304">
        <v>26</v>
      </c>
      <c r="AY304">
        <v>5</v>
      </c>
      <c r="AZ304">
        <v>0</v>
      </c>
      <c r="BA304">
        <v>3</v>
      </c>
      <c r="BB304">
        <v>4</v>
      </c>
      <c r="BC304">
        <v>0</v>
      </c>
      <c r="BD304">
        <v>2</v>
      </c>
      <c r="BE304">
        <f t="shared" si="57"/>
        <v>2</v>
      </c>
      <c r="BF304" t="s">
        <v>37</v>
      </c>
      <c r="BG304" t="s">
        <v>38</v>
      </c>
      <c r="BH304">
        <f t="shared" si="58"/>
        <v>0</v>
      </c>
      <c r="BI304" t="s">
        <v>37</v>
      </c>
      <c r="BJ304" t="s">
        <v>37</v>
      </c>
      <c r="BK304" t="s">
        <v>37</v>
      </c>
      <c r="BL304" t="b">
        <v>0</v>
      </c>
      <c r="BM304" s="16">
        <v>7</v>
      </c>
      <c r="BN304" s="16">
        <v>7</v>
      </c>
      <c r="BO304" s="16">
        <v>7</v>
      </c>
      <c r="BP304" s="16">
        <v>7</v>
      </c>
      <c r="BQ304" s="16">
        <v>4</v>
      </c>
      <c r="BR304" s="16">
        <v>7</v>
      </c>
      <c r="BS304" s="16">
        <v>2</v>
      </c>
      <c r="BT304" s="16">
        <v>4</v>
      </c>
      <c r="BU304" s="16">
        <v>7</v>
      </c>
      <c r="BV304" s="16">
        <v>4</v>
      </c>
      <c r="BW304" s="16">
        <v>7</v>
      </c>
      <c r="BX304" s="16">
        <v>4</v>
      </c>
      <c r="BY304" s="16">
        <v>1</v>
      </c>
      <c r="BZ304" s="16">
        <v>3</v>
      </c>
      <c r="CA304" s="16">
        <v>1</v>
      </c>
      <c r="CB304" s="16">
        <v>5</v>
      </c>
      <c r="CC304" s="18">
        <v>0</v>
      </c>
      <c r="CD304" s="18">
        <v>0</v>
      </c>
      <c r="CE304" s="18">
        <v>0</v>
      </c>
      <c r="CF304" s="18">
        <v>1</v>
      </c>
      <c r="CG304" s="18">
        <v>1</v>
      </c>
      <c r="CH304" s="18">
        <v>1</v>
      </c>
      <c r="CI304" s="18">
        <v>3</v>
      </c>
      <c r="CJ304" s="18">
        <v>1</v>
      </c>
      <c r="CK304" s="18">
        <v>0</v>
      </c>
      <c r="CL304" s="18">
        <v>0</v>
      </c>
      <c r="CM304" s="18">
        <v>0</v>
      </c>
      <c r="CN304" s="18">
        <v>0</v>
      </c>
      <c r="CO304" s="18">
        <v>0</v>
      </c>
      <c r="CP304" s="18">
        <v>4</v>
      </c>
      <c r="CQ304" s="18">
        <v>5</v>
      </c>
      <c r="CR304" s="18">
        <v>1</v>
      </c>
      <c r="CS304">
        <f t="shared" si="51"/>
        <v>8</v>
      </c>
      <c r="CT304">
        <f t="shared" si="52"/>
        <v>7</v>
      </c>
      <c r="CU304">
        <f t="shared" si="53"/>
        <v>2</v>
      </c>
      <c r="CV304">
        <f t="shared" si="54"/>
        <v>17</v>
      </c>
      <c r="CW304">
        <v>0</v>
      </c>
      <c r="CX304">
        <v>0</v>
      </c>
      <c r="CY304">
        <v>4</v>
      </c>
      <c r="CZ304" t="b">
        <v>1</v>
      </c>
    </row>
    <row r="305" spans="1:104" x14ac:dyDescent="0.35">
      <c r="A305" s="10">
        <v>304</v>
      </c>
      <c r="B305" t="s">
        <v>436</v>
      </c>
      <c r="C305" s="1">
        <v>24590</v>
      </c>
      <c r="D305" s="9">
        <f t="shared" si="59"/>
        <v>49</v>
      </c>
      <c r="E305" s="9">
        <f t="shared" si="55"/>
        <v>1</v>
      </c>
      <c r="F305" s="1">
        <v>42603</v>
      </c>
      <c r="G305" s="3">
        <v>42716.423101851855</v>
      </c>
      <c r="H305" s="12">
        <f t="shared" si="56"/>
        <v>3.7</v>
      </c>
      <c r="I305">
        <v>3</v>
      </c>
      <c r="J305">
        <v>1</v>
      </c>
      <c r="K305">
        <f t="shared" si="48"/>
        <v>1</v>
      </c>
      <c r="L305" t="b">
        <v>1</v>
      </c>
      <c r="M305" t="b">
        <v>0</v>
      </c>
      <c r="N305" t="b">
        <v>0</v>
      </c>
      <c r="O305" t="b">
        <v>0</v>
      </c>
      <c r="P305" t="b">
        <v>0</v>
      </c>
      <c r="Q305" t="b">
        <v>0</v>
      </c>
      <c r="R305" t="b">
        <v>0</v>
      </c>
      <c r="S305" t="b">
        <v>0</v>
      </c>
      <c r="T305" t="b">
        <v>0</v>
      </c>
      <c r="U305" t="s">
        <v>61</v>
      </c>
      <c r="V305" t="s">
        <v>43</v>
      </c>
      <c r="W305" t="s">
        <v>231</v>
      </c>
      <c r="X305" t="s">
        <v>48</v>
      </c>
      <c r="AC305" s="11" t="str">
        <f>IF(OR(INDEX(U305='ICD-codes-stroke'!$A$1:$A$20,)),"1",IF(OR(INDEX(U305='ICD-codes-stroke'!$A$22:$A$35,)),"2",IF(OR(INDEX(U305='ICD-codes-stroke'!$A$37:$A$64,)),"3","")))</f>
        <v>2</v>
      </c>
      <c r="AD305" s="1" t="str">
        <f>IF(COUNTIF(U305:AB305,"*"&amp;'ICD codes-diseases'!$A$15&amp;"*"),"YES",IF(COUNTIF(U305:AB305,"*"&amp;'ICD codes-diseases'!$A$16&amp;"*"),"YES",IF(COUNTIF(U305:AB305,"*"&amp;'ICD codes-diseases'!$A$17&amp;"*"),"YES",IF(COUNTIF(U305:AB305,"*"&amp;'ICD codes-diseases'!$A$18&amp;"*"),"YES",IF(COUNTIF(U305:AB305,"*"&amp;'ICD codes-diseases'!$A$19&amp;"*"),"YES",IF(COUNTIF(U305:AB305,"*"&amp;'ICD codes-diseases'!$A$20&amp;"*"),"YES",IF(COUNTIF(U305:AB305,"*"&amp;'ICD codes-diseases'!$A$21&amp;"*"),"YES",IF(COUNTIF(U305:AB305,"*"&amp;'ICD codes-diseases'!$A$22&amp;"*"),"YES",IF(COUNTIF(U305:AB305,"*"&amp;'ICD codes-diseases'!$A$23&amp;"*"),"YES",IF(COUNTIF(U305:AB305,"*"&amp;'ICD codes-diseases'!$A$24&amp;"*"),"YES",IF(COUNTIF(U305:AB305,"*"&amp;'ICD codes-diseases'!$A$25&amp;"*"),"YES",IF(COUNTIF(U305:AB305,"*"&amp;'ICD codes-diseases'!$A$26&amp;"*"),"YES",IF(COUNTIF(U305:AB305,"*"&amp;'ICD codes-diseases'!$A$27&amp;"*"),"YES",IF(COUNTIF(U305:AB305,"*"&amp;'ICD codes-diseases'!$A$28&amp;"*"),"YES",IF(COUNTIF(U305:AB305,"*"&amp;'ICD codes-diseases'!$A$29&amp;"*"),"YES",IF(COUNTIF(U305:AB305,"*"&amp;'ICD codes-diseases'!$A$30&amp;"*"),"YES","NO"))))))))))))))))</f>
        <v>NO</v>
      </c>
      <c r="AE305" s="1" t="str">
        <f>IF(COUNTIF(U305:AB305,"*"&amp;'ICD codes-diseases'!$A$92&amp;"*"),"YES","NO")</f>
        <v>YES</v>
      </c>
      <c r="AF305" s="10" t="str">
        <f>IF(COUNTIF(U305:AB305,"*"&amp;'ICD codes-diseases'!$A$34&amp;"*"),"YES",IF(COUNTIF(U305:AB305,"*"&amp;'ICD codes-diseases'!$A$35&amp;"*"),"YES",IF(COUNTIF(U305:AB305,"*"&amp;'ICD codes-diseases'!$A$36&amp;"*"),"YES",IF(COUNTIF(U305:AB305,"*"&amp;'ICD codes-diseases'!$A$37&amp;"*"),"YES",IF(COUNTIF(U305:AB305,"*"&amp;'ICD codes-diseases'!$A$38&amp;"*"),"YES",IF(COUNTIF(U305:AB305,"*"&amp;'ICD codes-diseases'!$A$39&amp;"*"),"YES","NO"))))))</f>
        <v>NO</v>
      </c>
      <c r="AG305" s="1" t="str">
        <f>IF(COUNTIF(U305:AB305,'ICD codes-diseases'!$A$113),"YES","NO")</f>
        <v>NO</v>
      </c>
      <c r="AH305" s="1" t="str">
        <f>IF(COUNTIF(U305:AB305,"*"&amp;'ICD codes-diseases'!$A$96&amp;"*"),"YES",IF(COUNTIF(U305:AB305,"*"&amp;'ICD codes-diseases'!$A$97&amp;"*"),"YES",IF(COUNTIF(U305:AB305,"*"&amp;'ICD codes-diseases'!$A$98&amp;"*"),"YES",IF(COUNTIF(U305:AB305,"*"&amp;'ICD codes-diseases'!$A$99&amp;"*"),"YES",IF(COUNTIF(U305:AB305,"*"&amp;'ICD codes-diseases'!$A$100&amp;"*"),"YES",IF(COUNTIF(U305:AB305,"*"&amp;'ICD codes-diseases'!$A$101&amp;"*"),"YES",IF(COUNTIF(U305:AB305,"*"&amp;'ICD codes-diseases'!$A$102&amp;"*"),"YES",IF(COUNTIF(U305:AB305,"*"&amp;'ICD codes-diseases'!$A$103&amp;"*"),"YES","NO"))))))))</f>
        <v>NO</v>
      </c>
      <c r="AI305" s="1" t="str">
        <f>IF(COUNTIF(U305:AB305,"*"&amp;'ICD codes-diseases'!$A$116&amp;"*"),"YES",IF(COUNTIF(U305:AB305,"*"&amp;'ICD codes-diseases'!$A$117&amp;"*"),"YES","NO"))</f>
        <v>NO</v>
      </c>
      <c r="AJ305" s="1" t="str">
        <f>IF(COUNTIF(U305:AB305,"*"&amp;'ICD codes-diseases'!$A$206&amp;"*"),"YES","NO")</f>
        <v>NO</v>
      </c>
      <c r="AK305" s="1" t="str">
        <f>IF(COUNTIF(U305:AB305,"*"&amp;'ICD codes-diseases'!$A$217&amp;"*"),"YES","NO")</f>
        <v>NO</v>
      </c>
      <c r="AL305" s="1" t="str">
        <f>IF(COUNTIF(U305:AB305,"*"&amp;'ICD codes-diseases'!$A$216&amp;"*"),"YES","NO")</f>
        <v>NO</v>
      </c>
      <c r="AM305" s="1" t="str">
        <f>IF(COUNTIF(U305:AB305,"*"&amp;'ICD codes-diseases'!$A$73&amp;"*"),"YES",IF(COUNTIF(U305:AB305,"*"&amp;'ICD codes-diseases'!$A$74&amp;"*"),"YES",IF(COUNTIF(U305:AB305,"*"&amp;'ICD codes-diseases'!$A$75&amp;"*"),"YES","NO")))</f>
        <v>YES</v>
      </c>
      <c r="AN305" s="1" t="str">
        <f>IF(COUNTIF(U305:AB305,"*"&amp;'ICD codes-diseases'!$A$76&amp;"*"),"YES",IF(COUNTIF(U305:AB305,"*"&amp;'ICD codes-diseases'!$A$77&amp;"*"),"YES",IF(COUNTIF(U305:AB305,"*"&amp;'ICD codes-diseases'!$A$78&amp;"*"),"YES","NO")))</f>
        <v>NO</v>
      </c>
      <c r="AO305" s="1" t="str">
        <f>IF(COUNTIF(U305:AB305,"*"&amp;'ICD codes-diseases'!$A$209&amp;"*"),"YES",IF(COUNTIF(U305:AB305,"*"&amp;'ICD codes-diseases'!$A$212&amp;"*"),"YES","NO"))</f>
        <v>NO</v>
      </c>
      <c r="AP305" s="1" t="str">
        <f>IF(COUNTIF(U305:AB305,"*"&amp;'ICD codes-diseases'!$A$47&amp;"*"),"YES",IF(COUNTIF(U305:AB305,"*"&amp;'ICD codes-diseases'!$A$48&amp;"*"),"YES",IF(COUNTIF(U305:AB305,"*"&amp;'ICD codes-diseases'!$A$49&amp;"*"),"YES",IF(COUNTIF(U305:AB305,"*"&amp;'ICD codes-diseases'!$A$50&amp;"*"),"YES",IF(COUNTIF(U305:AB305,"*"&amp;'ICD codes-diseases'!$A$52&amp;"*"),"YES",IF(COUNTIF(U305:AB305,"*"&amp;'ICD codes-diseases'!$A$53&amp;"*"),"YES",IF(COUNTIF(U305:AB305,"*"&amp;'ICD codes-diseases'!$A$54&amp;"*"),"YES",IF(COUNTIF(U305:AB305,"*"&amp;'ICD codes-diseases'!$A$55&amp;"*"),"YES",IF(COUNTIF(U305:AB305,"*"&amp;'ICD codes-diseases'!$A$56&amp;"*"),"YES",IF(COUNTIF(U305:AB305,"*"&amp;'ICD codes-diseases'!$A$57&amp;"*"),"YES",IF(COUNTIF(U305:AB305,"*"&amp;'ICD codes-diseases'!$A$58&amp;"*"),"YES",IF(COUNTIF(U305:AB305,"*"&amp;'ICD codes-diseases'!$A$60&amp;"*"),"YES",IF(COUNTIF(U305:AB305,"*"&amp;'ICD codes-diseases'!$A$61&amp;"*"),"YES","NO")))))))))))))</f>
        <v>YES</v>
      </c>
      <c r="AQ305" s="10" t="b">
        <f t="shared" si="49"/>
        <v>0</v>
      </c>
      <c r="AR305">
        <v>5</v>
      </c>
      <c r="AS305">
        <v>5</v>
      </c>
      <c r="AT305">
        <v>5</v>
      </c>
      <c r="AU305">
        <v>5</v>
      </c>
      <c r="AV305" t="b">
        <f t="shared" si="50"/>
        <v>1</v>
      </c>
      <c r="AW305">
        <v>1</v>
      </c>
      <c r="AX305">
        <v>42</v>
      </c>
      <c r="AY305">
        <v>5</v>
      </c>
      <c r="AZ305">
        <v>0</v>
      </c>
      <c r="BA305">
        <v>1</v>
      </c>
      <c r="BB305">
        <v>2</v>
      </c>
      <c r="BC305">
        <v>1</v>
      </c>
      <c r="BD305">
        <v>1</v>
      </c>
      <c r="BE305">
        <f t="shared" si="57"/>
        <v>2</v>
      </c>
      <c r="BF305" t="s">
        <v>37</v>
      </c>
      <c r="BG305" t="s">
        <v>38</v>
      </c>
      <c r="BH305">
        <f t="shared" si="58"/>
        <v>0</v>
      </c>
      <c r="BI305" t="s">
        <v>37</v>
      </c>
      <c r="BJ305" t="s">
        <v>37</v>
      </c>
      <c r="BK305" t="s">
        <v>37</v>
      </c>
      <c r="BL305" t="b">
        <v>0</v>
      </c>
      <c r="BM305" s="16">
        <v>0</v>
      </c>
      <c r="BN305" s="16">
        <v>0</v>
      </c>
      <c r="BO305" s="16">
        <v>0</v>
      </c>
      <c r="BP305" s="16">
        <v>0</v>
      </c>
      <c r="BQ305" s="16">
        <v>5</v>
      </c>
      <c r="BR305" s="16">
        <v>3</v>
      </c>
      <c r="BS305" s="16">
        <v>3</v>
      </c>
      <c r="BT305" s="16">
        <v>5</v>
      </c>
      <c r="BU305" s="16">
        <v>0</v>
      </c>
      <c r="BV305" s="16">
        <v>0</v>
      </c>
      <c r="BW305" s="16">
        <v>0</v>
      </c>
      <c r="BX305" s="16">
        <v>5</v>
      </c>
      <c r="BY305" s="16">
        <v>3</v>
      </c>
      <c r="BZ305" s="16">
        <v>3</v>
      </c>
      <c r="CA305" s="16">
        <v>5</v>
      </c>
      <c r="CB305" s="16">
        <v>1</v>
      </c>
      <c r="CC305" s="18">
        <v>0</v>
      </c>
      <c r="CD305" s="18">
        <v>0</v>
      </c>
      <c r="CE305" s="18">
        <v>0</v>
      </c>
      <c r="CF305" s="18">
        <v>0</v>
      </c>
      <c r="CG305" s="18">
        <v>0</v>
      </c>
      <c r="CH305" s="18">
        <v>5</v>
      </c>
      <c r="CI305" s="18">
        <v>0</v>
      </c>
      <c r="CJ305" s="18">
        <v>5</v>
      </c>
      <c r="CK305" s="18">
        <v>0</v>
      </c>
      <c r="CL305" s="18">
        <v>0</v>
      </c>
      <c r="CM305" s="18">
        <v>0</v>
      </c>
      <c r="CN305" s="18">
        <v>0</v>
      </c>
      <c r="CO305" s="18">
        <v>0</v>
      </c>
      <c r="CP305" s="18">
        <v>5</v>
      </c>
      <c r="CQ305" s="18">
        <v>5</v>
      </c>
      <c r="CR305" s="18">
        <v>3</v>
      </c>
      <c r="CS305">
        <f t="shared" si="51"/>
        <v>1</v>
      </c>
      <c r="CT305">
        <f t="shared" si="52"/>
        <v>8</v>
      </c>
      <c r="CU305">
        <f t="shared" si="53"/>
        <v>5</v>
      </c>
      <c r="CV305">
        <f t="shared" si="54"/>
        <v>14</v>
      </c>
      <c r="CW305">
        <v>0</v>
      </c>
      <c r="CX305">
        <v>0</v>
      </c>
      <c r="CY305">
        <v>4</v>
      </c>
      <c r="CZ305" t="b">
        <v>1</v>
      </c>
    </row>
    <row r="306" spans="1:104" x14ac:dyDescent="0.35">
      <c r="A306" s="10">
        <v>305</v>
      </c>
      <c r="B306" t="s">
        <v>435</v>
      </c>
      <c r="C306" s="1">
        <v>14308</v>
      </c>
      <c r="D306" s="9">
        <f t="shared" si="59"/>
        <v>78</v>
      </c>
      <c r="E306" s="9">
        <f t="shared" si="55"/>
        <v>3</v>
      </c>
      <c r="F306" s="1">
        <v>42937</v>
      </c>
      <c r="G306" s="3">
        <v>42971.418437499997</v>
      </c>
      <c r="H306" s="12">
        <f t="shared" si="56"/>
        <v>1.0999999999999999</v>
      </c>
      <c r="I306">
        <v>2</v>
      </c>
      <c r="J306">
        <v>2</v>
      </c>
      <c r="K306">
        <f t="shared" si="48"/>
        <v>6</v>
      </c>
      <c r="L306" t="b">
        <v>0</v>
      </c>
      <c r="M306" t="b">
        <v>0</v>
      </c>
      <c r="N306" t="b">
        <v>0</v>
      </c>
      <c r="O306" t="b">
        <v>0</v>
      </c>
      <c r="P306" t="b">
        <v>0</v>
      </c>
      <c r="Q306" t="b">
        <v>0</v>
      </c>
      <c r="R306" t="b">
        <v>0</v>
      </c>
      <c r="S306" t="b">
        <v>1</v>
      </c>
      <c r="T306" t="b">
        <v>0</v>
      </c>
      <c r="U306" s="1" t="s">
        <v>49</v>
      </c>
      <c r="V306" t="s">
        <v>43</v>
      </c>
      <c r="W306" s="1" t="s">
        <v>59</v>
      </c>
      <c r="X306" t="s">
        <v>48</v>
      </c>
      <c r="Y306" s="1" t="s">
        <v>301</v>
      </c>
      <c r="Z306" s="1" t="s">
        <v>201</v>
      </c>
      <c r="AA306" s="1"/>
      <c r="AB306" s="1"/>
      <c r="AC306" s="11" t="str">
        <f>IF(OR(INDEX(U306='ICD-codes-stroke'!$A$1:$A$20,)),"1",IF(OR(INDEX(U306='ICD-codes-stroke'!$A$22:$A$35,)),"2",IF(OR(INDEX(U306='ICD-codes-stroke'!$A$37:$A$64,)),"3","")))</f>
        <v>3</v>
      </c>
      <c r="AD306" s="1" t="str">
        <f>IF(COUNTIF(U306:AB306,"*"&amp;'ICD codes-diseases'!$A$15&amp;"*"),"YES",IF(COUNTIF(U306:AB306,"*"&amp;'ICD codes-diseases'!$A$16&amp;"*"),"YES",IF(COUNTIF(U306:AB306,"*"&amp;'ICD codes-diseases'!$A$17&amp;"*"),"YES",IF(COUNTIF(U306:AB306,"*"&amp;'ICD codes-diseases'!$A$18&amp;"*"),"YES",IF(COUNTIF(U306:AB306,"*"&amp;'ICD codes-diseases'!$A$19&amp;"*"),"YES",IF(COUNTIF(U306:AB306,"*"&amp;'ICD codes-diseases'!$A$20&amp;"*"),"YES",IF(COUNTIF(U306:AB306,"*"&amp;'ICD codes-diseases'!$A$21&amp;"*"),"YES",IF(COUNTIF(U306:AB306,"*"&amp;'ICD codes-diseases'!$A$22&amp;"*"),"YES",IF(COUNTIF(U306:AB306,"*"&amp;'ICD codes-diseases'!$A$23&amp;"*"),"YES",IF(COUNTIF(U306:AB306,"*"&amp;'ICD codes-diseases'!$A$24&amp;"*"),"YES",IF(COUNTIF(U306:AB306,"*"&amp;'ICD codes-diseases'!$A$25&amp;"*"),"YES",IF(COUNTIF(U306:AB306,"*"&amp;'ICD codes-diseases'!$A$26&amp;"*"),"YES",IF(COUNTIF(U306:AB306,"*"&amp;'ICD codes-diseases'!$A$27&amp;"*"),"YES",IF(COUNTIF(U306:AB306,"*"&amp;'ICD codes-diseases'!$A$28&amp;"*"),"YES",IF(COUNTIF(U306:AB306,"*"&amp;'ICD codes-diseases'!$A$29&amp;"*"),"YES",IF(COUNTIF(U306:AB306,"*"&amp;'ICD codes-diseases'!$A$30&amp;"*"),"YES","NO"))))))))))))))))</f>
        <v>NO</v>
      </c>
      <c r="AE306" s="1" t="str">
        <f>IF(COUNTIF(U306:AB306,"*"&amp;'ICD codes-diseases'!$A$92&amp;"*"),"YES","NO")</f>
        <v>YES</v>
      </c>
      <c r="AF306" s="10" t="str">
        <f>IF(COUNTIF(U306:AB306,"*"&amp;'ICD codes-diseases'!$A$34&amp;"*"),"YES",IF(COUNTIF(U306:AB306,"*"&amp;'ICD codes-diseases'!$A$35&amp;"*"),"YES",IF(COUNTIF(U306:AB306,"*"&amp;'ICD codes-diseases'!$A$36&amp;"*"),"YES",IF(COUNTIF(U306:AB306,"*"&amp;'ICD codes-diseases'!$A$37&amp;"*"),"YES",IF(COUNTIF(U306:AB306,"*"&amp;'ICD codes-diseases'!$A$38&amp;"*"),"YES",IF(COUNTIF(U306:AB306,"*"&amp;'ICD codes-diseases'!$A$39&amp;"*"),"YES","NO"))))))</f>
        <v>NO</v>
      </c>
      <c r="AG306" s="1" t="str">
        <f>IF(COUNTIF(U306:AB306,'ICD codes-diseases'!$A$113),"YES","NO")</f>
        <v>NO</v>
      </c>
      <c r="AH306" s="1" t="str">
        <f>IF(COUNTIF(U306:AB306,"*"&amp;'ICD codes-diseases'!$A$96&amp;"*"),"YES",IF(COUNTIF(U306:AB306,"*"&amp;'ICD codes-diseases'!$A$97&amp;"*"),"YES",IF(COUNTIF(U306:AB306,"*"&amp;'ICD codes-diseases'!$A$98&amp;"*"),"YES",IF(COUNTIF(U306:AB306,"*"&amp;'ICD codes-diseases'!$A$99&amp;"*"),"YES",IF(COUNTIF(U306:AB306,"*"&amp;'ICD codes-diseases'!$A$100&amp;"*"),"YES",IF(COUNTIF(U306:AB306,"*"&amp;'ICD codes-diseases'!$A$101&amp;"*"),"YES",IF(COUNTIF(U306:AB306,"*"&amp;'ICD codes-diseases'!$A$102&amp;"*"),"YES",IF(COUNTIF(U306:AB306,"*"&amp;'ICD codes-diseases'!$A$103&amp;"*"),"YES","NO"))))))))</f>
        <v>NO</v>
      </c>
      <c r="AI306" s="1" t="str">
        <f>IF(COUNTIF(U306:AB306,"*"&amp;'ICD codes-diseases'!$A$116&amp;"*"),"YES",IF(COUNTIF(U306:AB306,"*"&amp;'ICD codes-diseases'!$A$117&amp;"*"),"YES","NO"))</f>
        <v>NO</v>
      </c>
      <c r="AJ306" s="1" t="str">
        <f>IF(COUNTIF(U306:AB306,"*"&amp;'ICD codes-diseases'!$A$206&amp;"*"),"YES","NO")</f>
        <v>NO</v>
      </c>
      <c r="AK306" s="1" t="str">
        <f>IF(COUNTIF(U306:AB306,"*"&amp;'ICD codes-diseases'!$A$217&amp;"*"),"YES","NO")</f>
        <v>NO</v>
      </c>
      <c r="AL306" s="1" t="str">
        <f>IF(COUNTIF(U306:AB306,"*"&amp;'ICD codes-diseases'!$A$216&amp;"*"),"YES","NO")</f>
        <v>YES</v>
      </c>
      <c r="AM306" s="1" t="str">
        <f>IF(COUNTIF(U306:AB306,"*"&amp;'ICD codes-diseases'!$A$73&amp;"*"),"YES",IF(COUNTIF(U306:AB306,"*"&amp;'ICD codes-diseases'!$A$74&amp;"*"),"YES",IF(COUNTIF(U306:AB306,"*"&amp;'ICD codes-diseases'!$A$75&amp;"*"),"YES","NO")))</f>
        <v>YES</v>
      </c>
      <c r="AN306" s="1" t="str">
        <f>IF(COUNTIF(U306:AB306,"*"&amp;'ICD codes-diseases'!$A$76&amp;"*"),"YES",IF(COUNTIF(U306:AB306,"*"&amp;'ICD codes-diseases'!$A$77&amp;"*"),"YES",IF(COUNTIF(U306:AB306,"*"&amp;'ICD codes-diseases'!$A$78&amp;"*"),"YES","NO")))</f>
        <v>NO</v>
      </c>
      <c r="AO306" s="1" t="str">
        <f>IF(COUNTIF(U306:AB306,"*"&amp;'ICD codes-diseases'!$A$209&amp;"*"),"YES",IF(COUNTIF(U306:AB306,"*"&amp;'ICD codes-diseases'!$A$212&amp;"*"),"YES","NO"))</f>
        <v>NO</v>
      </c>
      <c r="AP306" s="1" t="str">
        <f>IF(COUNTIF(U306:AB306,"*"&amp;'ICD codes-diseases'!$A$47&amp;"*"),"YES",IF(COUNTIF(U306:AB306,"*"&amp;'ICD codes-diseases'!$A$48&amp;"*"),"YES",IF(COUNTIF(U306:AB306,"*"&amp;'ICD codes-diseases'!$A$49&amp;"*"),"YES",IF(COUNTIF(U306:AB306,"*"&amp;'ICD codes-diseases'!$A$50&amp;"*"),"YES",IF(COUNTIF(U306:AB306,"*"&amp;'ICD codes-diseases'!$A$52&amp;"*"),"YES",IF(COUNTIF(U306:AB306,"*"&amp;'ICD codes-diseases'!$A$53&amp;"*"),"YES",IF(COUNTIF(U306:AB306,"*"&amp;'ICD codes-diseases'!$A$54&amp;"*"),"YES",IF(COUNTIF(U306:AB306,"*"&amp;'ICD codes-diseases'!$A$55&amp;"*"),"YES",IF(COUNTIF(U306:AB306,"*"&amp;'ICD codes-diseases'!$A$56&amp;"*"),"YES",IF(COUNTIF(U306:AB306,"*"&amp;'ICD codes-diseases'!$A$57&amp;"*"),"YES",IF(COUNTIF(U306:AB306,"*"&amp;'ICD codes-diseases'!$A$58&amp;"*"),"YES",IF(COUNTIF(U306:AB306,"*"&amp;'ICD codes-diseases'!$A$60&amp;"*"),"YES",IF(COUNTIF(U306:AB306,"*"&amp;'ICD codes-diseases'!$A$61&amp;"*"),"YES","NO")))))))))))))</f>
        <v>NO</v>
      </c>
      <c r="AQ306" s="10" t="b">
        <f t="shared" si="49"/>
        <v>0</v>
      </c>
      <c r="AR306">
        <v>5</v>
      </c>
      <c r="AS306">
        <v>5</v>
      </c>
      <c r="AT306">
        <v>5</v>
      </c>
      <c r="AU306">
        <v>5</v>
      </c>
      <c r="AV306" t="b">
        <f t="shared" si="50"/>
        <v>0</v>
      </c>
      <c r="AW306">
        <v>0</v>
      </c>
      <c r="AX306" s="9">
        <v>27</v>
      </c>
      <c r="AY306" s="9">
        <v>0</v>
      </c>
      <c r="AZ306">
        <v>3</v>
      </c>
      <c r="BA306">
        <v>1</v>
      </c>
      <c r="BB306">
        <v>4</v>
      </c>
      <c r="BC306">
        <v>0</v>
      </c>
      <c r="BD306">
        <v>3</v>
      </c>
      <c r="BE306">
        <f t="shared" si="57"/>
        <v>2</v>
      </c>
      <c r="BF306" t="s">
        <v>37</v>
      </c>
      <c r="BG306" t="s">
        <v>38</v>
      </c>
      <c r="BH306">
        <f t="shared" si="58"/>
        <v>0</v>
      </c>
      <c r="BI306" t="s">
        <v>37</v>
      </c>
      <c r="BJ306" t="s">
        <v>37</v>
      </c>
      <c r="BK306" t="s">
        <v>37</v>
      </c>
      <c r="BL306" t="b">
        <v>0</v>
      </c>
      <c r="BM306" s="16">
        <v>4</v>
      </c>
      <c r="BN306" s="16">
        <v>4</v>
      </c>
      <c r="BO306" s="16">
        <v>4</v>
      </c>
      <c r="BP306" s="16">
        <v>4</v>
      </c>
      <c r="BQ306" s="16">
        <v>4</v>
      </c>
      <c r="BR306" s="16">
        <v>4</v>
      </c>
      <c r="BS306" s="16">
        <v>4</v>
      </c>
      <c r="BT306" s="16">
        <v>4</v>
      </c>
      <c r="BU306" s="16">
        <v>4</v>
      </c>
      <c r="BV306" s="16">
        <v>4</v>
      </c>
      <c r="BW306" s="16">
        <v>4</v>
      </c>
      <c r="BX306" s="16">
        <v>4</v>
      </c>
      <c r="BY306" s="16">
        <v>4</v>
      </c>
      <c r="BZ306" s="16">
        <v>4</v>
      </c>
      <c r="CA306" s="16">
        <v>4</v>
      </c>
      <c r="CB306" s="16">
        <v>4</v>
      </c>
      <c r="CC306" s="18">
        <v>4</v>
      </c>
      <c r="CD306" s="18">
        <v>5</v>
      </c>
      <c r="CE306" s="18">
        <v>5</v>
      </c>
      <c r="CF306" s="18">
        <v>4</v>
      </c>
      <c r="CG306" s="18">
        <v>4</v>
      </c>
      <c r="CH306" s="18">
        <v>4</v>
      </c>
      <c r="CI306" s="18">
        <v>4</v>
      </c>
      <c r="CJ306" s="18">
        <v>4</v>
      </c>
      <c r="CK306" s="18">
        <v>5</v>
      </c>
      <c r="CL306" s="18">
        <v>4</v>
      </c>
      <c r="CM306" s="18">
        <v>4</v>
      </c>
      <c r="CN306" s="18">
        <v>4</v>
      </c>
      <c r="CO306" s="18">
        <v>4</v>
      </c>
      <c r="CP306" s="18">
        <v>4</v>
      </c>
      <c r="CQ306" s="18">
        <v>4</v>
      </c>
      <c r="CR306" s="18">
        <v>4</v>
      </c>
      <c r="CS306">
        <f t="shared" si="51"/>
        <v>0</v>
      </c>
      <c r="CT306">
        <f t="shared" si="52"/>
        <v>32</v>
      </c>
      <c r="CU306">
        <f t="shared" si="53"/>
        <v>0</v>
      </c>
      <c r="CV306">
        <f t="shared" si="54"/>
        <v>32</v>
      </c>
      <c r="CW306">
        <v>2</v>
      </c>
      <c r="CX306">
        <v>2</v>
      </c>
      <c r="CY306">
        <v>1</v>
      </c>
      <c r="CZ306" t="b">
        <v>0</v>
      </c>
    </row>
    <row r="307" spans="1:104" x14ac:dyDescent="0.35">
      <c r="A307" s="10">
        <v>306</v>
      </c>
      <c r="B307" t="s">
        <v>436</v>
      </c>
      <c r="C307" s="1">
        <v>12934</v>
      </c>
      <c r="D307" s="9">
        <f t="shared" si="59"/>
        <v>82</v>
      </c>
      <c r="E307" s="9">
        <f t="shared" si="55"/>
        <v>4</v>
      </c>
      <c r="F307" s="1">
        <v>42835</v>
      </c>
      <c r="G307" s="3">
        <v>42866.460486111115</v>
      </c>
      <c r="H307" s="12">
        <f t="shared" si="56"/>
        <v>1.0333333333333332</v>
      </c>
      <c r="I307">
        <v>5</v>
      </c>
      <c r="J307">
        <v>1</v>
      </c>
      <c r="K307">
        <f t="shared" si="48"/>
        <v>6</v>
      </c>
      <c r="L307" t="b">
        <v>0</v>
      </c>
      <c r="M307" t="b">
        <v>0</v>
      </c>
      <c r="N307" t="b">
        <v>0</v>
      </c>
      <c r="O307" t="b">
        <v>0</v>
      </c>
      <c r="P307" t="b">
        <v>0</v>
      </c>
      <c r="Q307" t="b">
        <v>0</v>
      </c>
      <c r="R307" t="b">
        <v>0</v>
      </c>
      <c r="S307" t="b">
        <v>1</v>
      </c>
      <c r="T307" t="b">
        <v>0</v>
      </c>
      <c r="U307" s="1" t="s">
        <v>131</v>
      </c>
      <c r="V307" t="s">
        <v>48</v>
      </c>
      <c r="W307" s="1" t="s">
        <v>120</v>
      </c>
      <c r="X307" t="s">
        <v>135</v>
      </c>
      <c r="Y307" s="1" t="s">
        <v>47</v>
      </c>
      <c r="Z307" s="1" t="s">
        <v>102</v>
      </c>
      <c r="AA307" s="1" t="s">
        <v>260</v>
      </c>
      <c r="AB307" s="1"/>
      <c r="AC307" s="11" t="str">
        <f>IF(OR(INDEX(U307='ICD-codes-stroke'!$A$1:$A$20,)),"1",IF(OR(INDEX(U307='ICD-codes-stroke'!$A$22:$A$35,)),"2",IF(OR(INDEX(U307='ICD-codes-stroke'!$A$37:$A$64,)),"3","")))</f>
        <v>3</v>
      </c>
      <c r="AD307" s="1" t="str">
        <f>IF(COUNTIF(U307:AB307,"*"&amp;'ICD codes-diseases'!$A$15&amp;"*"),"YES",IF(COUNTIF(U307:AB307,"*"&amp;'ICD codes-diseases'!$A$16&amp;"*"),"YES",IF(COUNTIF(U307:AB307,"*"&amp;'ICD codes-diseases'!$A$17&amp;"*"),"YES",IF(COUNTIF(U307:AB307,"*"&amp;'ICD codes-diseases'!$A$18&amp;"*"),"YES",IF(COUNTIF(U307:AB307,"*"&amp;'ICD codes-diseases'!$A$19&amp;"*"),"YES",IF(COUNTIF(U307:AB307,"*"&amp;'ICD codes-diseases'!$A$20&amp;"*"),"YES",IF(COUNTIF(U307:AB307,"*"&amp;'ICD codes-diseases'!$A$21&amp;"*"),"YES",IF(COUNTIF(U307:AB307,"*"&amp;'ICD codes-diseases'!$A$22&amp;"*"),"YES",IF(COUNTIF(U307:AB307,"*"&amp;'ICD codes-diseases'!$A$23&amp;"*"),"YES",IF(COUNTIF(U307:AB307,"*"&amp;'ICD codes-diseases'!$A$24&amp;"*"),"YES",IF(COUNTIF(U307:AB307,"*"&amp;'ICD codes-diseases'!$A$25&amp;"*"),"YES",IF(COUNTIF(U307:AB307,"*"&amp;'ICD codes-diseases'!$A$26&amp;"*"),"YES",IF(COUNTIF(U307:AB307,"*"&amp;'ICD codes-diseases'!$A$27&amp;"*"),"YES",IF(COUNTIF(U307:AB307,"*"&amp;'ICD codes-diseases'!$A$28&amp;"*"),"YES",IF(COUNTIF(U307:AB307,"*"&amp;'ICD codes-diseases'!$A$29&amp;"*"),"YES",IF(COUNTIF(U307:AB307,"*"&amp;'ICD codes-diseases'!$A$30&amp;"*"),"YES","NO"))))))))))))))))</f>
        <v>NO</v>
      </c>
      <c r="AE307" s="1" t="str">
        <f>IF(COUNTIF(U307:AB307,"*"&amp;'ICD codes-diseases'!$A$92&amp;"*"),"YES","NO")</f>
        <v>YES</v>
      </c>
      <c r="AF307" s="10" t="str">
        <f>IF(COUNTIF(U307:AB307,"*"&amp;'ICD codes-diseases'!$A$34&amp;"*"),"YES",IF(COUNTIF(U307:AB307,"*"&amp;'ICD codes-diseases'!$A$35&amp;"*"),"YES",IF(COUNTIF(U307:AB307,"*"&amp;'ICD codes-diseases'!$A$36&amp;"*"),"YES",IF(COUNTIF(U307:AB307,"*"&amp;'ICD codes-diseases'!$A$37&amp;"*"),"YES",IF(COUNTIF(U307:AB307,"*"&amp;'ICD codes-diseases'!$A$38&amp;"*"),"YES",IF(COUNTIF(U307:AB307,"*"&amp;'ICD codes-diseases'!$A$39&amp;"*"),"YES","NO"))))))</f>
        <v>YES</v>
      </c>
      <c r="AG307" s="1" t="str">
        <f>IF(COUNTIF(U307:AB307,'ICD codes-diseases'!$A$113),"YES","NO")</f>
        <v>NO</v>
      </c>
      <c r="AH307" s="1" t="str">
        <f>IF(COUNTIF(U307:AB307,"*"&amp;'ICD codes-diseases'!$A$96&amp;"*"),"YES",IF(COUNTIF(U307:AB307,"*"&amp;'ICD codes-diseases'!$A$97&amp;"*"),"YES",IF(COUNTIF(U307:AB307,"*"&amp;'ICD codes-diseases'!$A$98&amp;"*"),"YES",IF(COUNTIF(U307:AB307,"*"&amp;'ICD codes-diseases'!$A$99&amp;"*"),"YES",IF(COUNTIF(U307:AB307,"*"&amp;'ICD codes-diseases'!$A$100&amp;"*"),"YES",IF(COUNTIF(U307:AB307,"*"&amp;'ICD codes-diseases'!$A$101&amp;"*"),"YES",IF(COUNTIF(U307:AB307,"*"&amp;'ICD codes-diseases'!$A$102&amp;"*"),"YES",IF(COUNTIF(U307:AB307,"*"&amp;'ICD codes-diseases'!$A$103&amp;"*"),"YES","NO"))))))))</f>
        <v>YES</v>
      </c>
      <c r="AI307" s="1" t="str">
        <f>IF(COUNTIF(U307:AB307,"*"&amp;'ICD codes-diseases'!$A$116&amp;"*"),"YES",IF(COUNTIF(U307:AB307,"*"&amp;'ICD codes-diseases'!$A$117&amp;"*"),"YES","NO"))</f>
        <v>NO</v>
      </c>
      <c r="AJ307" s="1" t="str">
        <f>IF(COUNTIF(U307:AB307,"*"&amp;'ICD codes-diseases'!$A$206&amp;"*"),"YES","NO")</f>
        <v>NO</v>
      </c>
      <c r="AK307" s="1" t="str">
        <f>IF(COUNTIF(U307:AB307,"*"&amp;'ICD codes-diseases'!$A$217&amp;"*"),"YES","NO")</f>
        <v>NO</v>
      </c>
      <c r="AL307" s="1" t="str">
        <f>IF(COUNTIF(U307:AB307,"*"&amp;'ICD codes-diseases'!$A$216&amp;"*"),"YES","NO")</f>
        <v>NO</v>
      </c>
      <c r="AM307" s="1" t="str">
        <f>IF(COUNTIF(U307:AB307,"*"&amp;'ICD codes-diseases'!$A$73&amp;"*"),"YES",IF(COUNTIF(U307:AB307,"*"&amp;'ICD codes-diseases'!$A$74&amp;"*"),"YES",IF(COUNTIF(U307:AB307,"*"&amp;'ICD codes-diseases'!$A$75&amp;"*"),"YES","NO")))</f>
        <v>NO</v>
      </c>
      <c r="AN307" s="1" t="str">
        <f>IF(COUNTIF(U307:AB307,"*"&amp;'ICD codes-diseases'!$A$76&amp;"*"),"YES",IF(COUNTIF(U307:AB307,"*"&amp;'ICD codes-diseases'!$A$77&amp;"*"),"YES",IF(COUNTIF(U307:AB307,"*"&amp;'ICD codes-diseases'!$A$78&amp;"*"),"YES","NO")))</f>
        <v>NO</v>
      </c>
      <c r="AO307" s="1" t="str">
        <f>IF(COUNTIF(U307:AB307,"*"&amp;'ICD codes-diseases'!$A$209&amp;"*"),"YES",IF(COUNTIF(U307:AB307,"*"&amp;'ICD codes-diseases'!$A$212&amp;"*"),"YES","NO"))</f>
        <v>NO</v>
      </c>
      <c r="AP307" s="1" t="str">
        <f>IF(COUNTIF(U307:AB307,"*"&amp;'ICD codes-diseases'!$A$47&amp;"*"),"YES",IF(COUNTIF(U307:AB307,"*"&amp;'ICD codes-diseases'!$A$48&amp;"*"),"YES",IF(COUNTIF(U307:AB307,"*"&amp;'ICD codes-diseases'!$A$49&amp;"*"),"YES",IF(COUNTIF(U307:AB307,"*"&amp;'ICD codes-diseases'!$A$50&amp;"*"),"YES",IF(COUNTIF(U307:AB307,"*"&amp;'ICD codes-diseases'!$A$52&amp;"*"),"YES",IF(COUNTIF(U307:AB307,"*"&amp;'ICD codes-diseases'!$A$53&amp;"*"),"YES",IF(COUNTIF(U307:AB307,"*"&amp;'ICD codes-diseases'!$A$54&amp;"*"),"YES",IF(COUNTIF(U307:AB307,"*"&amp;'ICD codes-diseases'!$A$55&amp;"*"),"YES",IF(COUNTIF(U307:AB307,"*"&amp;'ICD codes-diseases'!$A$56&amp;"*"),"YES",IF(COUNTIF(U307:AB307,"*"&amp;'ICD codes-diseases'!$A$57&amp;"*"),"YES",IF(COUNTIF(U307:AB307,"*"&amp;'ICD codes-diseases'!$A$58&amp;"*"),"YES",IF(COUNTIF(U307:AB307,"*"&amp;'ICD codes-diseases'!$A$60&amp;"*"),"YES",IF(COUNTIF(U307:AB307,"*"&amp;'ICD codes-diseases'!$A$61&amp;"*"),"YES","NO")))))))))))))</f>
        <v>NO</v>
      </c>
      <c r="AQ307" s="10" t="b">
        <f t="shared" si="49"/>
        <v>0</v>
      </c>
      <c r="AR307">
        <v>5</v>
      </c>
      <c r="AS307">
        <v>5</v>
      </c>
      <c r="AT307">
        <v>5</v>
      </c>
      <c r="AU307">
        <v>5</v>
      </c>
      <c r="AV307" t="b">
        <f t="shared" si="50"/>
        <v>1</v>
      </c>
      <c r="AW307">
        <v>1</v>
      </c>
      <c r="AX307" s="9">
        <v>50</v>
      </c>
      <c r="AY307" s="9"/>
      <c r="AZ307">
        <v>2</v>
      </c>
      <c r="BA307">
        <v>3</v>
      </c>
      <c r="BB307">
        <v>5</v>
      </c>
      <c r="BC307">
        <v>1</v>
      </c>
      <c r="BD307">
        <v>6</v>
      </c>
      <c r="BE307">
        <f t="shared" si="57"/>
        <v>2</v>
      </c>
      <c r="BF307" t="s">
        <v>37</v>
      </c>
      <c r="BG307" t="s">
        <v>38</v>
      </c>
      <c r="BH307">
        <f t="shared" si="58"/>
        <v>0</v>
      </c>
      <c r="BI307" t="s">
        <v>37</v>
      </c>
      <c r="BJ307" t="s">
        <v>37</v>
      </c>
      <c r="BK307" t="s">
        <v>37</v>
      </c>
      <c r="BL307" t="b">
        <v>1</v>
      </c>
      <c r="BM307" s="16">
        <v>5</v>
      </c>
      <c r="BN307" s="16">
        <v>5</v>
      </c>
      <c r="BO307" s="16">
        <v>5</v>
      </c>
      <c r="BP307" s="16">
        <v>5</v>
      </c>
      <c r="BQ307" s="16">
        <v>4</v>
      </c>
      <c r="BR307" s="16">
        <v>4</v>
      </c>
      <c r="BS307" s="16">
        <v>4</v>
      </c>
      <c r="BT307" s="16">
        <v>4</v>
      </c>
      <c r="BU307" s="16">
        <v>5</v>
      </c>
      <c r="BV307" s="16">
        <v>5</v>
      </c>
      <c r="BW307" s="16">
        <v>5</v>
      </c>
      <c r="BX307" s="16">
        <v>5</v>
      </c>
      <c r="BY307" s="16">
        <v>4</v>
      </c>
      <c r="BZ307" s="16">
        <v>4</v>
      </c>
      <c r="CA307" s="16">
        <v>4</v>
      </c>
      <c r="CB307" s="16">
        <v>4</v>
      </c>
      <c r="CC307" s="18">
        <v>5</v>
      </c>
      <c r="CD307" s="18">
        <v>5</v>
      </c>
      <c r="CE307" s="18">
        <v>4</v>
      </c>
      <c r="CF307" s="18">
        <v>4</v>
      </c>
      <c r="CG307" s="18">
        <v>4</v>
      </c>
      <c r="CH307" s="18">
        <v>4</v>
      </c>
      <c r="CI307" s="18">
        <v>4</v>
      </c>
      <c r="CJ307" s="18">
        <v>4</v>
      </c>
      <c r="CK307" s="18">
        <v>5</v>
      </c>
      <c r="CL307" s="18">
        <v>5</v>
      </c>
      <c r="CM307" s="18">
        <v>5</v>
      </c>
      <c r="CN307" s="18">
        <v>7</v>
      </c>
      <c r="CO307" s="18">
        <v>4</v>
      </c>
      <c r="CP307" s="18">
        <v>4</v>
      </c>
      <c r="CQ307" s="18">
        <v>4</v>
      </c>
      <c r="CR307" s="18">
        <v>4</v>
      </c>
      <c r="CS307">
        <f t="shared" si="51"/>
        <v>0</v>
      </c>
      <c r="CT307">
        <f t="shared" si="52"/>
        <v>31</v>
      </c>
      <c r="CU307">
        <f t="shared" si="53"/>
        <v>0</v>
      </c>
      <c r="CV307">
        <f t="shared" si="54"/>
        <v>31</v>
      </c>
      <c r="CW307">
        <v>2</v>
      </c>
      <c r="CX307">
        <v>1</v>
      </c>
      <c r="CY307">
        <v>4</v>
      </c>
      <c r="CZ307" t="b">
        <v>0</v>
      </c>
    </row>
    <row r="308" spans="1:104" x14ac:dyDescent="0.35">
      <c r="A308" s="10">
        <v>307</v>
      </c>
      <c r="B308" t="s">
        <v>435</v>
      </c>
      <c r="C308" s="1">
        <v>22037</v>
      </c>
      <c r="D308" s="9">
        <f t="shared" si="59"/>
        <v>56</v>
      </c>
      <c r="E308" s="9">
        <f t="shared" si="55"/>
        <v>2</v>
      </c>
      <c r="F308" s="1">
        <v>42800</v>
      </c>
      <c r="G308" s="3">
        <v>42817</v>
      </c>
      <c r="H308" s="12">
        <f t="shared" si="56"/>
        <v>0.56666666666666665</v>
      </c>
      <c r="I308">
        <v>5</v>
      </c>
      <c r="J308">
        <v>0</v>
      </c>
      <c r="K308">
        <f t="shared" si="48"/>
        <v>1</v>
      </c>
      <c r="L308" t="b">
        <v>1</v>
      </c>
      <c r="M308" t="b">
        <v>0</v>
      </c>
      <c r="N308" t="b">
        <v>0</v>
      </c>
      <c r="O308" t="b">
        <v>0</v>
      </c>
      <c r="P308" t="b">
        <v>0</v>
      </c>
      <c r="Q308" t="b">
        <v>0</v>
      </c>
      <c r="R308" t="b">
        <v>0</v>
      </c>
      <c r="S308" t="b">
        <v>0</v>
      </c>
      <c r="T308" t="b">
        <v>0</v>
      </c>
      <c r="U308" s="1" t="s">
        <v>49</v>
      </c>
      <c r="V308" t="s">
        <v>51</v>
      </c>
      <c r="W308" s="1" t="s">
        <v>59</v>
      </c>
      <c r="X308" t="s">
        <v>46</v>
      </c>
      <c r="AC308" s="11" t="str">
        <f>IF(OR(INDEX(U308='ICD-codes-stroke'!$A$1:$A$20,)),"1",IF(OR(INDEX(U308='ICD-codes-stroke'!$A$22:$A$35,)),"2",IF(OR(INDEX(U308='ICD-codes-stroke'!$A$37:$A$64,)),"3","")))</f>
        <v>3</v>
      </c>
      <c r="AD308" s="1" t="str">
        <f>IF(COUNTIF(U308:AB308,"*"&amp;'ICD codes-diseases'!$A$15&amp;"*"),"YES",IF(COUNTIF(U308:AB308,"*"&amp;'ICD codes-diseases'!$A$16&amp;"*"),"YES",IF(COUNTIF(U308:AB308,"*"&amp;'ICD codes-diseases'!$A$17&amp;"*"),"YES",IF(COUNTIF(U308:AB308,"*"&amp;'ICD codes-diseases'!$A$18&amp;"*"),"YES",IF(COUNTIF(U308:AB308,"*"&amp;'ICD codes-diseases'!$A$19&amp;"*"),"YES",IF(COUNTIF(U308:AB308,"*"&amp;'ICD codes-diseases'!$A$20&amp;"*"),"YES",IF(COUNTIF(U308:AB308,"*"&amp;'ICD codes-diseases'!$A$21&amp;"*"),"YES",IF(COUNTIF(U308:AB308,"*"&amp;'ICD codes-diseases'!$A$22&amp;"*"),"YES",IF(COUNTIF(U308:AB308,"*"&amp;'ICD codes-diseases'!$A$23&amp;"*"),"YES",IF(COUNTIF(U308:AB308,"*"&amp;'ICD codes-diseases'!$A$24&amp;"*"),"YES",IF(COUNTIF(U308:AB308,"*"&amp;'ICD codes-diseases'!$A$25&amp;"*"),"YES",IF(COUNTIF(U308:AB308,"*"&amp;'ICD codes-diseases'!$A$26&amp;"*"),"YES",IF(COUNTIF(U308:AB308,"*"&amp;'ICD codes-diseases'!$A$27&amp;"*"),"YES",IF(COUNTIF(U308:AB308,"*"&amp;'ICD codes-diseases'!$A$28&amp;"*"),"YES",IF(COUNTIF(U308:AB308,"*"&amp;'ICD codes-diseases'!$A$29&amp;"*"),"YES",IF(COUNTIF(U308:AB308,"*"&amp;'ICD codes-diseases'!$A$30&amp;"*"),"YES","NO"))))))))))))))))</f>
        <v>NO</v>
      </c>
      <c r="AE308" s="1" t="str">
        <f>IF(COUNTIF(U308:AB308,"*"&amp;'ICD codes-diseases'!$A$92&amp;"*"),"YES","NO")</f>
        <v>NO</v>
      </c>
      <c r="AF308" s="10" t="str">
        <f>IF(COUNTIF(U308:AB308,"*"&amp;'ICD codes-diseases'!$A$34&amp;"*"),"YES",IF(COUNTIF(U308:AB308,"*"&amp;'ICD codes-diseases'!$A$35&amp;"*"),"YES",IF(COUNTIF(U308:AB308,"*"&amp;'ICD codes-diseases'!$A$36&amp;"*"),"YES",IF(COUNTIF(U308:AB308,"*"&amp;'ICD codes-diseases'!$A$37&amp;"*"),"YES",IF(COUNTIF(U308:AB308,"*"&amp;'ICD codes-diseases'!$A$38&amp;"*"),"YES",IF(COUNTIF(U308:AB308,"*"&amp;'ICD codes-diseases'!$A$39&amp;"*"),"YES","NO"))))))</f>
        <v>NO</v>
      </c>
      <c r="AG308" s="1" t="str">
        <f>IF(COUNTIF(U308:AB308,'ICD codes-diseases'!$A$113),"YES","NO")</f>
        <v>NO</v>
      </c>
      <c r="AH308" s="1" t="str">
        <f>IF(COUNTIF(U308:AB308,"*"&amp;'ICD codes-diseases'!$A$96&amp;"*"),"YES",IF(COUNTIF(U308:AB308,"*"&amp;'ICD codes-diseases'!$A$97&amp;"*"),"YES",IF(COUNTIF(U308:AB308,"*"&amp;'ICD codes-diseases'!$A$98&amp;"*"),"YES",IF(COUNTIF(U308:AB308,"*"&amp;'ICD codes-diseases'!$A$99&amp;"*"),"YES",IF(COUNTIF(U308:AB308,"*"&amp;'ICD codes-diseases'!$A$100&amp;"*"),"YES",IF(COUNTIF(U308:AB308,"*"&amp;'ICD codes-diseases'!$A$101&amp;"*"),"YES",IF(COUNTIF(U308:AB308,"*"&amp;'ICD codes-diseases'!$A$102&amp;"*"),"YES",IF(COUNTIF(U308:AB308,"*"&amp;'ICD codes-diseases'!$A$103&amp;"*"),"YES","NO"))))))))</f>
        <v>NO</v>
      </c>
      <c r="AI308" s="1" t="str">
        <f>IF(COUNTIF(U308:AB308,"*"&amp;'ICD codes-diseases'!$A$116&amp;"*"),"YES",IF(COUNTIF(U308:AB308,"*"&amp;'ICD codes-diseases'!$A$117&amp;"*"),"YES","NO"))</f>
        <v>NO</v>
      </c>
      <c r="AJ308" s="1" t="str">
        <f>IF(COUNTIF(U308:AB308,"*"&amp;'ICD codes-diseases'!$A$206&amp;"*"),"YES","NO")</f>
        <v>NO</v>
      </c>
      <c r="AK308" s="1" t="str">
        <f>IF(COUNTIF(U308:AB308,"*"&amp;'ICD codes-diseases'!$A$217&amp;"*"),"YES","NO")</f>
        <v>NO</v>
      </c>
      <c r="AL308" s="1" t="str">
        <f>IF(COUNTIF(U308:AB308,"*"&amp;'ICD codes-diseases'!$A$216&amp;"*"),"YES","NO")</f>
        <v>YES</v>
      </c>
      <c r="AM308" s="1" t="str">
        <f>IF(COUNTIF(U308:AB308,"*"&amp;'ICD codes-diseases'!$A$73&amp;"*"),"YES",IF(COUNTIF(U308:AB308,"*"&amp;'ICD codes-diseases'!$A$74&amp;"*"),"YES",IF(COUNTIF(U308:AB308,"*"&amp;'ICD codes-diseases'!$A$75&amp;"*"),"YES","NO")))</f>
        <v>YES</v>
      </c>
      <c r="AN308" s="1" t="str">
        <f>IF(COUNTIF(U308:AB308,"*"&amp;'ICD codes-diseases'!$A$76&amp;"*"),"YES",IF(COUNTIF(U308:AB308,"*"&amp;'ICD codes-diseases'!$A$77&amp;"*"),"YES",IF(COUNTIF(U308:AB308,"*"&amp;'ICD codes-diseases'!$A$78&amp;"*"),"YES","NO")))</f>
        <v>NO</v>
      </c>
      <c r="AO308" s="1" t="str">
        <f>IF(COUNTIF(U308:AB308,"*"&amp;'ICD codes-diseases'!$A$209&amp;"*"),"YES",IF(COUNTIF(U308:AB308,"*"&amp;'ICD codes-diseases'!$A$212&amp;"*"),"YES","NO"))</f>
        <v>NO</v>
      </c>
      <c r="AP308" s="1" t="str">
        <f>IF(COUNTIF(U308:AB308,"*"&amp;'ICD codes-diseases'!$A$47&amp;"*"),"YES",IF(COUNTIF(U308:AB308,"*"&amp;'ICD codes-diseases'!$A$48&amp;"*"),"YES",IF(COUNTIF(U308:AB308,"*"&amp;'ICD codes-diseases'!$A$49&amp;"*"),"YES",IF(COUNTIF(U308:AB308,"*"&amp;'ICD codes-diseases'!$A$50&amp;"*"),"YES",IF(COUNTIF(U308:AB308,"*"&amp;'ICD codes-diseases'!$A$52&amp;"*"),"YES",IF(COUNTIF(U308:AB308,"*"&amp;'ICD codes-diseases'!$A$53&amp;"*"),"YES",IF(COUNTIF(U308:AB308,"*"&amp;'ICD codes-diseases'!$A$54&amp;"*"),"YES",IF(COUNTIF(U308:AB308,"*"&amp;'ICD codes-diseases'!$A$55&amp;"*"),"YES",IF(COUNTIF(U308:AB308,"*"&amp;'ICD codes-diseases'!$A$56&amp;"*"),"YES",IF(COUNTIF(U308:AB308,"*"&amp;'ICD codes-diseases'!$A$57&amp;"*"),"YES",IF(COUNTIF(U308:AB308,"*"&amp;'ICD codes-diseases'!$A$58&amp;"*"),"YES",IF(COUNTIF(U308:AB308,"*"&amp;'ICD codes-diseases'!$A$60&amp;"*"),"YES",IF(COUNTIF(U308:AB308,"*"&amp;'ICD codes-diseases'!$A$61&amp;"*"),"YES","NO")))))))))))))</f>
        <v>NO</v>
      </c>
      <c r="AQ308" s="10" t="b">
        <f t="shared" si="49"/>
        <v>1</v>
      </c>
      <c r="AR308">
        <v>0</v>
      </c>
      <c r="AS308">
        <v>5</v>
      </c>
      <c r="AT308">
        <v>5</v>
      </c>
      <c r="AU308">
        <v>5</v>
      </c>
      <c r="AV308" t="b">
        <f t="shared" si="50"/>
        <v>0</v>
      </c>
      <c r="AW308">
        <v>0</v>
      </c>
      <c r="AX308">
        <v>83</v>
      </c>
      <c r="AY308">
        <v>55</v>
      </c>
      <c r="AZ308">
        <v>0</v>
      </c>
      <c r="BA308">
        <v>3</v>
      </c>
      <c r="BB308">
        <v>2</v>
      </c>
      <c r="BC308">
        <v>0</v>
      </c>
      <c r="BD308">
        <v>1</v>
      </c>
      <c r="BE308">
        <f t="shared" si="57"/>
        <v>2</v>
      </c>
      <c r="BF308" t="s">
        <v>37</v>
      </c>
      <c r="BG308" t="s">
        <v>38</v>
      </c>
      <c r="BH308">
        <f t="shared" si="58"/>
        <v>3</v>
      </c>
      <c r="BI308" t="s">
        <v>38</v>
      </c>
      <c r="BJ308" t="s">
        <v>38</v>
      </c>
      <c r="BK308" t="s">
        <v>37</v>
      </c>
      <c r="BL308" t="b">
        <v>0</v>
      </c>
      <c r="BM308" s="16">
        <v>3</v>
      </c>
      <c r="BN308" s="16">
        <v>3</v>
      </c>
      <c r="BO308" s="16">
        <v>0</v>
      </c>
      <c r="BP308" s="16">
        <v>0</v>
      </c>
      <c r="BQ308" s="16">
        <v>7</v>
      </c>
      <c r="BR308" s="16">
        <v>4</v>
      </c>
      <c r="BS308" s="16">
        <v>7</v>
      </c>
      <c r="BT308" s="16">
        <v>4</v>
      </c>
      <c r="BU308" s="16">
        <v>0</v>
      </c>
      <c r="BV308" s="16">
        <v>0</v>
      </c>
      <c r="BW308" s="16">
        <v>0</v>
      </c>
      <c r="BX308" s="16">
        <v>7</v>
      </c>
      <c r="BY308" s="16">
        <v>4</v>
      </c>
      <c r="BZ308" s="16">
        <v>4</v>
      </c>
      <c r="CA308" s="16">
        <v>7</v>
      </c>
      <c r="CB308" s="16">
        <v>4</v>
      </c>
      <c r="CC308" s="18">
        <v>0</v>
      </c>
      <c r="CD308" s="18">
        <v>0</v>
      </c>
      <c r="CE308" s="18">
        <v>0</v>
      </c>
      <c r="CF308" s="18">
        <v>7</v>
      </c>
      <c r="CG308" s="18">
        <v>4</v>
      </c>
      <c r="CH308" s="18">
        <v>4</v>
      </c>
      <c r="CI308" s="18">
        <v>7</v>
      </c>
      <c r="CJ308" s="18">
        <v>4</v>
      </c>
      <c r="CK308" s="18">
        <v>0</v>
      </c>
      <c r="CL308" s="18">
        <v>0</v>
      </c>
      <c r="CM308" s="18">
        <v>0</v>
      </c>
      <c r="CN308" s="18">
        <v>3</v>
      </c>
      <c r="CO308" s="18">
        <v>7</v>
      </c>
      <c r="CP308" s="18">
        <v>4</v>
      </c>
      <c r="CQ308" s="18">
        <v>7</v>
      </c>
      <c r="CR308" s="18">
        <v>4</v>
      </c>
      <c r="CS308">
        <f t="shared" si="51"/>
        <v>0</v>
      </c>
      <c r="CT308">
        <f t="shared" si="52"/>
        <v>10</v>
      </c>
      <c r="CU308">
        <f t="shared" si="53"/>
        <v>3</v>
      </c>
      <c r="CV308">
        <f t="shared" si="54"/>
        <v>13</v>
      </c>
      <c r="CW308">
        <v>0</v>
      </c>
      <c r="CX308">
        <v>0</v>
      </c>
      <c r="CY308">
        <v>4</v>
      </c>
      <c r="CZ308" t="b">
        <v>0</v>
      </c>
    </row>
    <row r="309" spans="1:104" x14ac:dyDescent="0.35">
      <c r="A309" s="10">
        <v>308</v>
      </c>
      <c r="B309" t="s">
        <v>436</v>
      </c>
      <c r="C309" s="1">
        <v>19054</v>
      </c>
      <c r="D309" s="9">
        <f t="shared" si="59"/>
        <v>65</v>
      </c>
      <c r="E309" s="9">
        <f t="shared" si="55"/>
        <v>3</v>
      </c>
      <c r="F309" s="1">
        <v>42899</v>
      </c>
      <c r="G309" s="3">
        <v>42983.451365740744</v>
      </c>
      <c r="H309" s="12">
        <f t="shared" si="56"/>
        <v>2.7333333333333334</v>
      </c>
      <c r="I309">
        <v>5</v>
      </c>
      <c r="J309">
        <v>0</v>
      </c>
      <c r="K309">
        <f t="shared" si="48"/>
        <v>1</v>
      </c>
      <c r="L309" t="b">
        <v>1</v>
      </c>
      <c r="M309" t="b">
        <v>0</v>
      </c>
      <c r="N309" t="b">
        <v>0</v>
      </c>
      <c r="O309" t="b">
        <v>0</v>
      </c>
      <c r="P309" t="b">
        <v>0</v>
      </c>
      <c r="Q309" t="b">
        <v>0</v>
      </c>
      <c r="R309" t="b">
        <v>0</v>
      </c>
      <c r="S309" t="b">
        <v>0</v>
      </c>
      <c r="T309" t="b">
        <v>0</v>
      </c>
      <c r="U309" s="1" t="s">
        <v>49</v>
      </c>
      <c r="V309" t="s">
        <v>51</v>
      </c>
      <c r="W309" s="1" t="s">
        <v>302</v>
      </c>
      <c r="X309" t="s">
        <v>192</v>
      </c>
      <c r="Y309" s="1" t="s">
        <v>260</v>
      </c>
      <c r="Z309" s="1" t="s">
        <v>48</v>
      </c>
      <c r="AA309" s="1" t="s">
        <v>80</v>
      </c>
      <c r="AB309" s="1" t="s">
        <v>99</v>
      </c>
      <c r="AC309" s="11" t="str">
        <f>IF(OR(INDEX(U309='ICD-codes-stroke'!$A$1:$A$20,)),"1",IF(OR(INDEX(U309='ICD-codes-stroke'!$A$22:$A$35,)),"2",IF(OR(INDEX(U309='ICD-codes-stroke'!$A$37:$A$64,)),"3","")))</f>
        <v>3</v>
      </c>
      <c r="AD309" s="1" t="str">
        <f>IF(COUNTIF(U309:AB309,"*"&amp;'ICD codes-diseases'!$A$15&amp;"*"),"YES",IF(COUNTIF(U309:AB309,"*"&amp;'ICD codes-diseases'!$A$16&amp;"*"),"YES",IF(COUNTIF(U309:AB309,"*"&amp;'ICD codes-diseases'!$A$17&amp;"*"),"YES",IF(COUNTIF(U309:AB309,"*"&amp;'ICD codes-diseases'!$A$18&amp;"*"),"YES",IF(COUNTIF(U309:AB309,"*"&amp;'ICD codes-diseases'!$A$19&amp;"*"),"YES",IF(COUNTIF(U309:AB309,"*"&amp;'ICD codes-diseases'!$A$20&amp;"*"),"YES",IF(COUNTIF(U309:AB309,"*"&amp;'ICD codes-diseases'!$A$21&amp;"*"),"YES",IF(COUNTIF(U309:AB309,"*"&amp;'ICD codes-diseases'!$A$22&amp;"*"),"YES",IF(COUNTIF(U309:AB309,"*"&amp;'ICD codes-diseases'!$A$23&amp;"*"),"YES",IF(COUNTIF(U309:AB309,"*"&amp;'ICD codes-diseases'!$A$24&amp;"*"),"YES",IF(COUNTIF(U309:AB309,"*"&amp;'ICD codes-diseases'!$A$25&amp;"*"),"YES",IF(COUNTIF(U309:AB309,"*"&amp;'ICD codes-diseases'!$A$26&amp;"*"),"YES",IF(COUNTIF(U309:AB309,"*"&amp;'ICD codes-diseases'!$A$27&amp;"*"),"YES",IF(COUNTIF(U309:AB309,"*"&amp;'ICD codes-diseases'!$A$28&amp;"*"),"YES",IF(COUNTIF(U309:AB309,"*"&amp;'ICD codes-diseases'!$A$29&amp;"*"),"YES",IF(COUNTIF(U309:AB309,"*"&amp;'ICD codes-diseases'!$A$30&amp;"*"),"YES","NO"))))))))))))))))</f>
        <v>YES</v>
      </c>
      <c r="AE309" s="1" t="str">
        <f>IF(COUNTIF(U309:AB309,"*"&amp;'ICD codes-diseases'!$A$92&amp;"*"),"YES","NO")</f>
        <v>YES</v>
      </c>
      <c r="AF309" s="10" t="str">
        <f>IF(COUNTIF(U309:AB309,"*"&amp;'ICD codes-diseases'!$A$34&amp;"*"),"YES",IF(COUNTIF(U309:AB309,"*"&amp;'ICD codes-diseases'!$A$35&amp;"*"),"YES",IF(COUNTIF(U309:AB309,"*"&amp;'ICD codes-diseases'!$A$36&amp;"*"),"YES",IF(COUNTIF(U309:AB309,"*"&amp;'ICD codes-diseases'!$A$37&amp;"*"),"YES",IF(COUNTIF(U309:AB309,"*"&amp;'ICD codes-diseases'!$A$38&amp;"*"),"YES",IF(COUNTIF(U309:AB309,"*"&amp;'ICD codes-diseases'!$A$39&amp;"*"),"YES","NO"))))))</f>
        <v>NO</v>
      </c>
      <c r="AG309" s="1" t="str">
        <f>IF(COUNTIF(U309:AB309,'ICD codes-diseases'!$A$113),"YES","NO")</f>
        <v>NO</v>
      </c>
      <c r="AH309" s="1" t="str">
        <f>IF(COUNTIF(U309:AB309,"*"&amp;'ICD codes-diseases'!$A$96&amp;"*"),"YES",IF(COUNTIF(U309:AB309,"*"&amp;'ICD codes-diseases'!$A$97&amp;"*"),"YES",IF(COUNTIF(U309:AB309,"*"&amp;'ICD codes-diseases'!$A$98&amp;"*"),"YES",IF(COUNTIF(U309:AB309,"*"&amp;'ICD codes-diseases'!$A$99&amp;"*"),"YES",IF(COUNTIF(U309:AB309,"*"&amp;'ICD codes-diseases'!$A$100&amp;"*"),"YES",IF(COUNTIF(U309:AB309,"*"&amp;'ICD codes-diseases'!$A$101&amp;"*"),"YES",IF(COUNTIF(U309:AB309,"*"&amp;'ICD codes-diseases'!$A$102&amp;"*"),"YES",IF(COUNTIF(U309:AB309,"*"&amp;'ICD codes-diseases'!$A$103&amp;"*"),"YES","NO"))))))))</f>
        <v>YES</v>
      </c>
      <c r="AI309" s="1" t="str">
        <f>IF(COUNTIF(U309:AB309,"*"&amp;'ICD codes-diseases'!$A$116&amp;"*"),"YES",IF(COUNTIF(U309:AB309,"*"&amp;'ICD codes-diseases'!$A$117&amp;"*"),"YES","NO"))</f>
        <v>YES</v>
      </c>
      <c r="AJ309" s="1" t="str">
        <f>IF(COUNTIF(U309:AB309,"*"&amp;'ICD codes-diseases'!$A$206&amp;"*"),"YES","NO")</f>
        <v>NO</v>
      </c>
      <c r="AK309" s="1" t="str">
        <f>IF(COUNTIF(U309:AB309,"*"&amp;'ICD codes-diseases'!$A$217&amp;"*"),"YES","NO")</f>
        <v>NO</v>
      </c>
      <c r="AL309" s="1" t="str">
        <f>IF(COUNTIF(U309:AB309,"*"&amp;'ICD codes-diseases'!$A$216&amp;"*"),"YES","NO")</f>
        <v>NO</v>
      </c>
      <c r="AM309" s="1" t="str">
        <f>IF(COUNTIF(U309:AB309,"*"&amp;'ICD codes-diseases'!$A$73&amp;"*"),"YES",IF(COUNTIF(U309:AB309,"*"&amp;'ICD codes-diseases'!$A$74&amp;"*"),"YES",IF(COUNTIF(U309:AB309,"*"&amp;'ICD codes-diseases'!$A$75&amp;"*"),"YES","NO")))</f>
        <v>YES</v>
      </c>
      <c r="AN309" s="1" t="str">
        <f>IF(COUNTIF(U309:AB309,"*"&amp;'ICD codes-diseases'!$A$76&amp;"*"),"YES",IF(COUNTIF(U309:AB309,"*"&amp;'ICD codes-diseases'!$A$77&amp;"*"),"YES",IF(COUNTIF(U309:AB309,"*"&amp;'ICD codes-diseases'!$A$78&amp;"*"),"YES","NO")))</f>
        <v>NO</v>
      </c>
      <c r="AO309" s="1" t="str">
        <f>IF(COUNTIF(U309:AB309,"*"&amp;'ICD codes-diseases'!$A$209&amp;"*"),"YES",IF(COUNTIF(U309:AB309,"*"&amp;'ICD codes-diseases'!$A$212&amp;"*"),"YES","NO"))</f>
        <v>NO</v>
      </c>
      <c r="AP309" s="1" t="str">
        <f>IF(COUNTIF(U309:AB309,"*"&amp;'ICD codes-diseases'!$A$47&amp;"*"),"YES",IF(COUNTIF(U309:AB309,"*"&amp;'ICD codes-diseases'!$A$48&amp;"*"),"YES",IF(COUNTIF(U309:AB309,"*"&amp;'ICD codes-diseases'!$A$49&amp;"*"),"YES",IF(COUNTIF(U309:AB309,"*"&amp;'ICD codes-diseases'!$A$50&amp;"*"),"YES",IF(COUNTIF(U309:AB309,"*"&amp;'ICD codes-diseases'!$A$52&amp;"*"),"YES",IF(COUNTIF(U309:AB309,"*"&amp;'ICD codes-diseases'!$A$53&amp;"*"),"YES",IF(COUNTIF(U309:AB309,"*"&amp;'ICD codes-diseases'!$A$54&amp;"*"),"YES",IF(COUNTIF(U309:AB309,"*"&amp;'ICD codes-diseases'!$A$55&amp;"*"),"YES",IF(COUNTIF(U309:AB309,"*"&amp;'ICD codes-diseases'!$A$56&amp;"*"),"YES",IF(COUNTIF(U309:AB309,"*"&amp;'ICD codes-diseases'!$A$57&amp;"*"),"YES",IF(COUNTIF(U309:AB309,"*"&amp;'ICD codes-diseases'!$A$58&amp;"*"),"YES",IF(COUNTIF(U309:AB309,"*"&amp;'ICD codes-diseases'!$A$60&amp;"*"),"YES",IF(COUNTIF(U309:AB309,"*"&amp;'ICD codes-diseases'!$A$61&amp;"*"),"YES","NO")))))))))))))</f>
        <v>NO</v>
      </c>
      <c r="AQ309" s="10" t="b">
        <f t="shared" si="49"/>
        <v>0</v>
      </c>
      <c r="AR309">
        <v>5</v>
      </c>
      <c r="AS309">
        <v>5</v>
      </c>
      <c r="AT309">
        <v>5</v>
      </c>
      <c r="AU309">
        <v>5</v>
      </c>
      <c r="AV309" t="b">
        <f t="shared" si="50"/>
        <v>1</v>
      </c>
      <c r="AW309">
        <v>1</v>
      </c>
      <c r="AX309" s="9">
        <v>67</v>
      </c>
      <c r="AY309" s="9">
        <v>25</v>
      </c>
      <c r="AZ309">
        <v>1</v>
      </c>
      <c r="BA309">
        <v>3</v>
      </c>
      <c r="BB309">
        <v>4</v>
      </c>
      <c r="BC309">
        <v>0</v>
      </c>
      <c r="BD309">
        <v>2</v>
      </c>
      <c r="BE309">
        <f t="shared" si="57"/>
        <v>3</v>
      </c>
      <c r="BF309" t="s">
        <v>38</v>
      </c>
      <c r="BG309" t="s">
        <v>38</v>
      </c>
      <c r="BH309">
        <f t="shared" si="58"/>
        <v>2</v>
      </c>
      <c r="BI309" t="s">
        <v>37</v>
      </c>
      <c r="BJ309" t="s">
        <v>38</v>
      </c>
      <c r="BK309" t="s">
        <v>37</v>
      </c>
      <c r="BL309" t="b">
        <v>0</v>
      </c>
      <c r="BM309" s="16">
        <v>7</v>
      </c>
      <c r="BN309" s="16">
        <v>5</v>
      </c>
      <c r="BO309" s="16">
        <v>5</v>
      </c>
      <c r="BP309" s="16">
        <v>7</v>
      </c>
      <c r="BQ309" s="16">
        <v>4</v>
      </c>
      <c r="BR309" s="16">
        <v>7</v>
      </c>
      <c r="BS309" s="16">
        <v>4</v>
      </c>
      <c r="BT309" s="16">
        <v>4</v>
      </c>
      <c r="BU309" s="16">
        <v>7</v>
      </c>
      <c r="BV309" s="16">
        <v>7</v>
      </c>
      <c r="BW309" s="16">
        <v>7</v>
      </c>
      <c r="BX309" s="16">
        <v>7</v>
      </c>
      <c r="BY309" s="16">
        <v>5</v>
      </c>
      <c r="BZ309" s="16">
        <v>7</v>
      </c>
      <c r="CA309" s="16">
        <v>4</v>
      </c>
      <c r="CB309" s="16">
        <v>4</v>
      </c>
      <c r="CC309" s="18">
        <v>4</v>
      </c>
      <c r="CD309" s="18">
        <v>4</v>
      </c>
      <c r="CE309" s="18">
        <v>0</v>
      </c>
      <c r="CF309" s="18">
        <v>7</v>
      </c>
      <c r="CG309" s="18">
        <v>7</v>
      </c>
      <c r="CH309" s="18">
        <v>7</v>
      </c>
      <c r="CI309" s="18">
        <v>4</v>
      </c>
      <c r="CJ309" s="18">
        <v>5</v>
      </c>
      <c r="CK309" s="18">
        <v>4</v>
      </c>
      <c r="CL309" s="18">
        <v>4</v>
      </c>
      <c r="CM309" s="18">
        <v>0</v>
      </c>
      <c r="CN309" s="18">
        <v>7</v>
      </c>
      <c r="CO309" s="18">
        <v>5</v>
      </c>
      <c r="CP309" s="18">
        <v>7</v>
      </c>
      <c r="CQ309" s="18">
        <v>5</v>
      </c>
      <c r="CR309" s="18">
        <v>5</v>
      </c>
      <c r="CS309">
        <f t="shared" si="51"/>
        <v>0</v>
      </c>
      <c r="CT309">
        <f t="shared" si="52"/>
        <v>17</v>
      </c>
      <c r="CU309">
        <f t="shared" si="53"/>
        <v>0</v>
      </c>
      <c r="CV309">
        <f t="shared" si="54"/>
        <v>17</v>
      </c>
      <c r="CW309">
        <v>0</v>
      </c>
      <c r="CX309">
        <v>1</v>
      </c>
      <c r="CY309">
        <v>1</v>
      </c>
      <c r="CZ309" t="b">
        <v>1</v>
      </c>
    </row>
    <row r="310" spans="1:104" x14ac:dyDescent="0.35">
      <c r="A310" s="10">
        <v>309</v>
      </c>
      <c r="B310" t="s">
        <v>436</v>
      </c>
      <c r="C310" s="1">
        <v>20208</v>
      </c>
      <c r="D310" s="9">
        <f t="shared" si="59"/>
        <v>61</v>
      </c>
      <c r="E310" s="9">
        <f t="shared" si="55"/>
        <v>2</v>
      </c>
      <c r="F310" s="1">
        <v>42735</v>
      </c>
      <c r="G310" s="3">
        <v>42814</v>
      </c>
      <c r="H310" s="12">
        <f t="shared" si="56"/>
        <v>2.6666666666666665</v>
      </c>
      <c r="I310">
        <v>5</v>
      </c>
      <c r="J310">
        <v>0</v>
      </c>
      <c r="K310">
        <f t="shared" si="48"/>
        <v>1</v>
      </c>
      <c r="L310" t="b">
        <v>1</v>
      </c>
      <c r="M310" t="b">
        <v>0</v>
      </c>
      <c r="N310" t="b">
        <v>0</v>
      </c>
      <c r="O310" t="b">
        <v>0</v>
      </c>
      <c r="P310" t="b">
        <v>0</v>
      </c>
      <c r="Q310" t="b">
        <v>0</v>
      </c>
      <c r="R310" t="b">
        <v>0</v>
      </c>
      <c r="S310" t="b">
        <v>0</v>
      </c>
      <c r="T310" t="b">
        <v>0</v>
      </c>
      <c r="U310" s="1" t="s">
        <v>49</v>
      </c>
      <c r="V310" t="s">
        <v>43</v>
      </c>
      <c r="W310" s="1" t="s">
        <v>106</v>
      </c>
      <c r="X310" t="s">
        <v>90</v>
      </c>
      <c r="Y310" s="1" t="s">
        <v>85</v>
      </c>
      <c r="Z310" s="1"/>
      <c r="AA310" s="1"/>
      <c r="AB310" s="1"/>
      <c r="AC310" s="11" t="str">
        <f>IF(OR(INDEX(U310='ICD-codes-stroke'!$A$1:$A$20,)),"1",IF(OR(INDEX(U310='ICD-codes-stroke'!$A$22:$A$35,)),"2",IF(OR(INDEX(U310='ICD-codes-stroke'!$A$37:$A$64,)),"3","")))</f>
        <v>3</v>
      </c>
      <c r="AD310" s="1" t="str">
        <f>IF(COUNTIF(U310:AB310,"*"&amp;'ICD codes-diseases'!$A$15&amp;"*"),"YES",IF(COUNTIF(U310:AB310,"*"&amp;'ICD codes-diseases'!$A$16&amp;"*"),"YES",IF(COUNTIF(U310:AB310,"*"&amp;'ICD codes-diseases'!$A$17&amp;"*"),"YES",IF(COUNTIF(U310:AB310,"*"&amp;'ICD codes-diseases'!$A$18&amp;"*"),"YES",IF(COUNTIF(U310:AB310,"*"&amp;'ICD codes-diseases'!$A$19&amp;"*"),"YES",IF(COUNTIF(U310:AB310,"*"&amp;'ICD codes-diseases'!$A$20&amp;"*"),"YES",IF(COUNTIF(U310:AB310,"*"&amp;'ICD codes-diseases'!$A$21&amp;"*"),"YES",IF(COUNTIF(U310:AB310,"*"&amp;'ICD codes-diseases'!$A$22&amp;"*"),"YES",IF(COUNTIF(U310:AB310,"*"&amp;'ICD codes-diseases'!$A$23&amp;"*"),"YES",IF(COUNTIF(U310:AB310,"*"&amp;'ICD codes-diseases'!$A$24&amp;"*"),"YES",IF(COUNTIF(U310:AB310,"*"&amp;'ICD codes-diseases'!$A$25&amp;"*"),"YES",IF(COUNTIF(U310:AB310,"*"&amp;'ICD codes-diseases'!$A$26&amp;"*"),"YES",IF(COUNTIF(U310:AB310,"*"&amp;'ICD codes-diseases'!$A$27&amp;"*"),"YES",IF(COUNTIF(U310:AB310,"*"&amp;'ICD codes-diseases'!$A$28&amp;"*"),"YES",IF(COUNTIF(U310:AB310,"*"&amp;'ICD codes-diseases'!$A$29&amp;"*"),"YES",IF(COUNTIF(U310:AB310,"*"&amp;'ICD codes-diseases'!$A$30&amp;"*"),"YES","NO"))))))))))))))))</f>
        <v>YES</v>
      </c>
      <c r="AE310" s="1" t="str">
        <f>IF(COUNTIF(U310:AB310,"*"&amp;'ICD codes-diseases'!$A$92&amp;"*"),"YES","NO")</f>
        <v>NO</v>
      </c>
      <c r="AF310" s="10" t="str">
        <f>IF(COUNTIF(U310:AB310,"*"&amp;'ICD codes-diseases'!$A$34&amp;"*"),"YES",IF(COUNTIF(U310:AB310,"*"&amp;'ICD codes-diseases'!$A$35&amp;"*"),"YES",IF(COUNTIF(U310:AB310,"*"&amp;'ICD codes-diseases'!$A$36&amp;"*"),"YES",IF(COUNTIF(U310:AB310,"*"&amp;'ICD codes-diseases'!$A$37&amp;"*"),"YES",IF(COUNTIF(U310:AB310,"*"&amp;'ICD codes-diseases'!$A$38&amp;"*"),"YES",IF(COUNTIF(U310:AB310,"*"&amp;'ICD codes-diseases'!$A$39&amp;"*"),"YES","NO"))))))</f>
        <v>YES</v>
      </c>
      <c r="AG310" s="1" t="str">
        <f>IF(COUNTIF(U310:AB310,'ICD codes-diseases'!$A$113),"YES","NO")</f>
        <v>YES</v>
      </c>
      <c r="AH310" s="1" t="str">
        <f>IF(COUNTIF(U310:AB310,"*"&amp;'ICD codes-diseases'!$A$96&amp;"*"),"YES",IF(COUNTIF(U310:AB310,"*"&amp;'ICD codes-diseases'!$A$97&amp;"*"),"YES",IF(COUNTIF(U310:AB310,"*"&amp;'ICD codes-diseases'!$A$98&amp;"*"),"YES",IF(COUNTIF(U310:AB310,"*"&amp;'ICD codes-diseases'!$A$99&amp;"*"),"YES",IF(COUNTIF(U310:AB310,"*"&amp;'ICD codes-diseases'!$A$100&amp;"*"),"YES",IF(COUNTIF(U310:AB310,"*"&amp;'ICD codes-diseases'!$A$101&amp;"*"),"YES",IF(COUNTIF(U310:AB310,"*"&amp;'ICD codes-diseases'!$A$102&amp;"*"),"YES",IF(COUNTIF(U310:AB310,"*"&amp;'ICD codes-diseases'!$A$103&amp;"*"),"YES","NO"))))))))</f>
        <v>NO</v>
      </c>
      <c r="AI310" s="1" t="str">
        <f>IF(COUNTIF(U310:AB310,"*"&amp;'ICD codes-diseases'!$A$116&amp;"*"),"YES",IF(COUNTIF(U310:AB310,"*"&amp;'ICD codes-diseases'!$A$117&amp;"*"),"YES","NO"))</f>
        <v>NO</v>
      </c>
      <c r="AJ310" s="1" t="str">
        <f>IF(COUNTIF(U310:AB310,"*"&amp;'ICD codes-diseases'!$A$206&amp;"*"),"YES","NO")</f>
        <v>NO</v>
      </c>
      <c r="AK310" s="1" t="str">
        <f>IF(COUNTIF(U310:AB310,"*"&amp;'ICD codes-diseases'!$A$217&amp;"*"),"YES","NO")</f>
        <v>NO</v>
      </c>
      <c r="AL310" s="1" t="str">
        <f>IF(COUNTIF(U310:AB310,"*"&amp;'ICD codes-diseases'!$A$216&amp;"*"),"YES","NO")</f>
        <v>NO</v>
      </c>
      <c r="AM310" s="1" t="str">
        <f>IF(COUNTIF(U310:AB310,"*"&amp;'ICD codes-diseases'!$A$73&amp;"*"),"YES",IF(COUNTIF(U310:AB310,"*"&amp;'ICD codes-diseases'!$A$74&amp;"*"),"YES",IF(COUNTIF(U310:AB310,"*"&amp;'ICD codes-diseases'!$A$75&amp;"*"),"YES","NO")))</f>
        <v>YES</v>
      </c>
      <c r="AN310" s="1" t="str">
        <f>IF(COUNTIF(U310:AB310,"*"&amp;'ICD codes-diseases'!$A$76&amp;"*"),"YES",IF(COUNTIF(U310:AB310,"*"&amp;'ICD codes-diseases'!$A$77&amp;"*"),"YES",IF(COUNTIF(U310:AB310,"*"&amp;'ICD codes-diseases'!$A$78&amp;"*"),"YES","NO")))</f>
        <v>NO</v>
      </c>
      <c r="AO310" s="1" t="str">
        <f>IF(COUNTIF(U310:AB310,"*"&amp;'ICD codes-diseases'!$A$209&amp;"*"),"YES",IF(COUNTIF(U310:AB310,"*"&amp;'ICD codes-diseases'!$A$212&amp;"*"),"YES","NO"))</f>
        <v>NO</v>
      </c>
      <c r="AP310" s="1" t="str">
        <f>IF(COUNTIF(U310:AB310,"*"&amp;'ICD codes-diseases'!$A$47&amp;"*"),"YES",IF(COUNTIF(U310:AB310,"*"&amp;'ICD codes-diseases'!$A$48&amp;"*"),"YES",IF(COUNTIF(U310:AB310,"*"&amp;'ICD codes-diseases'!$A$49&amp;"*"),"YES",IF(COUNTIF(U310:AB310,"*"&amp;'ICD codes-diseases'!$A$50&amp;"*"),"YES",IF(COUNTIF(U310:AB310,"*"&amp;'ICD codes-diseases'!$A$52&amp;"*"),"YES",IF(COUNTIF(U310:AB310,"*"&amp;'ICD codes-diseases'!$A$53&amp;"*"),"YES",IF(COUNTIF(U310:AB310,"*"&amp;'ICD codes-diseases'!$A$54&amp;"*"),"YES",IF(COUNTIF(U310:AB310,"*"&amp;'ICD codes-diseases'!$A$55&amp;"*"),"YES",IF(COUNTIF(U310:AB310,"*"&amp;'ICD codes-diseases'!$A$56&amp;"*"),"YES",IF(COUNTIF(U310:AB310,"*"&amp;'ICD codes-diseases'!$A$57&amp;"*"),"YES",IF(COUNTIF(U310:AB310,"*"&amp;'ICD codes-diseases'!$A$58&amp;"*"),"YES",IF(COUNTIF(U310:AB310,"*"&amp;'ICD codes-diseases'!$A$60&amp;"*"),"YES",IF(COUNTIF(U310:AB310,"*"&amp;'ICD codes-diseases'!$A$61&amp;"*"),"YES","NO")))))))))))))</f>
        <v>NO</v>
      </c>
      <c r="AQ310" s="10" t="b">
        <f t="shared" si="49"/>
        <v>0</v>
      </c>
      <c r="AR310">
        <v>5</v>
      </c>
      <c r="AS310">
        <v>5</v>
      </c>
      <c r="AT310">
        <v>5</v>
      </c>
      <c r="AU310">
        <v>5</v>
      </c>
      <c r="AV310" t="b">
        <f t="shared" si="50"/>
        <v>1</v>
      </c>
      <c r="AW310">
        <v>1</v>
      </c>
      <c r="AX310">
        <v>67</v>
      </c>
      <c r="AY310">
        <v>20</v>
      </c>
      <c r="AZ310">
        <v>0</v>
      </c>
      <c r="BA310">
        <v>3</v>
      </c>
      <c r="BB310">
        <v>3</v>
      </c>
      <c r="BC310">
        <v>0</v>
      </c>
      <c r="BD310">
        <v>2</v>
      </c>
      <c r="BE310">
        <f t="shared" si="57"/>
        <v>1</v>
      </c>
      <c r="BF310" t="s">
        <v>38</v>
      </c>
      <c r="BG310" t="s">
        <v>37</v>
      </c>
      <c r="BH310">
        <f t="shared" si="58"/>
        <v>0</v>
      </c>
      <c r="BI310" t="s">
        <v>37</v>
      </c>
      <c r="BJ310" t="s">
        <v>37</v>
      </c>
      <c r="BK310" t="s">
        <v>37</v>
      </c>
      <c r="BL310" t="b">
        <v>0</v>
      </c>
      <c r="BM310" s="16">
        <v>0</v>
      </c>
      <c r="BN310" s="16">
        <v>0</v>
      </c>
      <c r="BO310" s="16">
        <v>0</v>
      </c>
      <c r="BP310" s="16">
        <v>3</v>
      </c>
      <c r="BQ310" s="16">
        <v>3</v>
      </c>
      <c r="BR310" s="16">
        <v>3</v>
      </c>
      <c r="BS310" s="16">
        <v>4</v>
      </c>
      <c r="BT310" s="16">
        <v>4</v>
      </c>
      <c r="BU310" s="16">
        <v>0</v>
      </c>
      <c r="BV310" s="16">
        <v>0</v>
      </c>
      <c r="BW310" s="16">
        <v>7</v>
      </c>
      <c r="BX310" s="16">
        <v>4</v>
      </c>
      <c r="BY310" s="16">
        <v>7</v>
      </c>
      <c r="BZ310" s="16">
        <v>4</v>
      </c>
      <c r="CA310" s="16">
        <v>4</v>
      </c>
      <c r="CB310" s="16">
        <v>4</v>
      </c>
      <c r="CC310" s="18">
        <v>0</v>
      </c>
      <c r="CD310" s="18">
        <v>0</v>
      </c>
      <c r="CE310" s="18">
        <v>0</v>
      </c>
      <c r="CF310" s="18">
        <v>3</v>
      </c>
      <c r="CG310" s="18">
        <v>7</v>
      </c>
      <c r="CH310" s="18">
        <v>4</v>
      </c>
      <c r="CI310" s="18">
        <v>7</v>
      </c>
      <c r="CJ310" s="18">
        <v>4</v>
      </c>
      <c r="CK310" s="18">
        <v>0</v>
      </c>
      <c r="CL310" s="18">
        <v>0</v>
      </c>
      <c r="CM310" s="18">
        <v>0</v>
      </c>
      <c r="CN310" s="18">
        <v>0</v>
      </c>
      <c r="CO310" s="18">
        <v>7</v>
      </c>
      <c r="CP310" s="18">
        <v>4</v>
      </c>
      <c r="CQ310" s="18">
        <v>7</v>
      </c>
      <c r="CR310" s="18">
        <v>4</v>
      </c>
      <c r="CS310">
        <f t="shared" si="51"/>
        <v>0</v>
      </c>
      <c r="CT310">
        <f t="shared" si="52"/>
        <v>10</v>
      </c>
      <c r="CU310">
        <f t="shared" si="53"/>
        <v>4</v>
      </c>
      <c r="CV310">
        <f t="shared" si="54"/>
        <v>14</v>
      </c>
      <c r="CW310">
        <v>0</v>
      </c>
      <c r="CX310">
        <v>0</v>
      </c>
      <c r="CY310">
        <v>2</v>
      </c>
      <c r="CZ310" t="b">
        <v>1</v>
      </c>
    </row>
    <row r="311" spans="1:104" x14ac:dyDescent="0.35">
      <c r="A311" s="10">
        <v>310</v>
      </c>
      <c r="B311" t="s">
        <v>436</v>
      </c>
      <c r="C311" s="1">
        <v>25299</v>
      </c>
      <c r="D311" s="9">
        <f t="shared" si="59"/>
        <v>48</v>
      </c>
      <c r="E311" s="9">
        <f t="shared" si="55"/>
        <v>1</v>
      </c>
      <c r="F311" s="1">
        <v>42949</v>
      </c>
      <c r="G311" s="3">
        <v>42971.459768518522</v>
      </c>
      <c r="H311" s="12">
        <f t="shared" si="56"/>
        <v>0.73333333333333328</v>
      </c>
      <c r="I311">
        <v>3</v>
      </c>
      <c r="J311">
        <v>2</v>
      </c>
      <c r="K311">
        <f t="shared" si="48"/>
        <v>1</v>
      </c>
      <c r="L311" t="b">
        <v>1</v>
      </c>
      <c r="M311" t="b">
        <v>0</v>
      </c>
      <c r="N311" t="b">
        <v>0</v>
      </c>
      <c r="O311" t="b">
        <v>0</v>
      </c>
      <c r="P311" t="b">
        <v>0</v>
      </c>
      <c r="Q311" t="b">
        <v>0</v>
      </c>
      <c r="R311" t="b">
        <v>0</v>
      </c>
      <c r="S311" t="b">
        <v>0</v>
      </c>
      <c r="T311" t="b">
        <v>0</v>
      </c>
      <c r="U311" s="1" t="s">
        <v>49</v>
      </c>
      <c r="V311" t="s">
        <v>43</v>
      </c>
      <c r="W311" s="1" t="s">
        <v>77</v>
      </c>
      <c r="X311" t="s">
        <v>104</v>
      </c>
      <c r="Y311" s="1" t="s">
        <v>48</v>
      </c>
      <c r="Z311" s="1" t="s">
        <v>53</v>
      </c>
      <c r="AA311" s="1"/>
      <c r="AB311" s="1"/>
      <c r="AC311" s="11" t="str">
        <f>IF(OR(INDEX(U311='ICD-codes-stroke'!$A$1:$A$20,)),"1",IF(OR(INDEX(U311='ICD-codes-stroke'!$A$22:$A$35,)),"2",IF(OR(INDEX(U311='ICD-codes-stroke'!$A$37:$A$64,)),"3","")))</f>
        <v>3</v>
      </c>
      <c r="AD311" s="1" t="str">
        <f>IF(COUNTIF(U311:AB311,"*"&amp;'ICD codes-diseases'!$A$15&amp;"*"),"YES",IF(COUNTIF(U311:AB311,"*"&amp;'ICD codes-diseases'!$A$16&amp;"*"),"YES",IF(COUNTIF(U311:AB311,"*"&amp;'ICD codes-diseases'!$A$17&amp;"*"),"YES",IF(COUNTIF(U311:AB311,"*"&amp;'ICD codes-diseases'!$A$18&amp;"*"),"YES",IF(COUNTIF(U311:AB311,"*"&amp;'ICD codes-diseases'!$A$19&amp;"*"),"YES",IF(COUNTIF(U311:AB311,"*"&amp;'ICD codes-diseases'!$A$20&amp;"*"),"YES",IF(COUNTIF(U311:AB311,"*"&amp;'ICD codes-diseases'!$A$21&amp;"*"),"YES",IF(COUNTIF(U311:AB311,"*"&amp;'ICD codes-diseases'!$A$22&amp;"*"),"YES",IF(COUNTIF(U311:AB311,"*"&amp;'ICD codes-diseases'!$A$23&amp;"*"),"YES",IF(COUNTIF(U311:AB311,"*"&amp;'ICD codes-diseases'!$A$24&amp;"*"),"YES",IF(COUNTIF(U311:AB311,"*"&amp;'ICD codes-diseases'!$A$25&amp;"*"),"YES",IF(COUNTIF(U311:AB311,"*"&amp;'ICD codes-diseases'!$A$26&amp;"*"),"YES",IF(COUNTIF(U311:AB311,"*"&amp;'ICD codes-diseases'!$A$27&amp;"*"),"YES",IF(COUNTIF(U311:AB311,"*"&amp;'ICD codes-diseases'!$A$28&amp;"*"),"YES",IF(COUNTIF(U311:AB311,"*"&amp;'ICD codes-diseases'!$A$29&amp;"*"),"YES",IF(COUNTIF(U311:AB311,"*"&amp;'ICD codes-diseases'!$A$30&amp;"*"),"YES","NO"))))))))))))))))</f>
        <v>YES</v>
      </c>
      <c r="AE311" s="1" t="str">
        <f>IF(COUNTIF(U311:AB311,"*"&amp;'ICD codes-diseases'!$A$92&amp;"*"),"YES","NO")</f>
        <v>YES</v>
      </c>
      <c r="AF311" s="10" t="str">
        <f>IF(COUNTIF(U311:AB311,"*"&amp;'ICD codes-diseases'!$A$34&amp;"*"),"YES",IF(COUNTIF(U311:AB311,"*"&amp;'ICD codes-diseases'!$A$35&amp;"*"),"YES",IF(COUNTIF(U311:AB311,"*"&amp;'ICD codes-diseases'!$A$36&amp;"*"),"YES",IF(COUNTIF(U311:AB311,"*"&amp;'ICD codes-diseases'!$A$37&amp;"*"),"YES",IF(COUNTIF(U311:AB311,"*"&amp;'ICD codes-diseases'!$A$38&amp;"*"),"YES",IF(COUNTIF(U311:AB311,"*"&amp;'ICD codes-diseases'!$A$39&amp;"*"),"YES","NO"))))))</f>
        <v>NO</v>
      </c>
      <c r="AG311" s="1" t="str">
        <f>IF(COUNTIF(U311:AB311,'ICD codes-diseases'!$A$113),"YES","NO")</f>
        <v>NO</v>
      </c>
      <c r="AH311" s="1" t="str">
        <f>IF(COUNTIF(U311:AB311,"*"&amp;'ICD codes-diseases'!$A$96&amp;"*"),"YES",IF(COUNTIF(U311:AB311,"*"&amp;'ICD codes-diseases'!$A$97&amp;"*"),"YES",IF(COUNTIF(U311:AB311,"*"&amp;'ICD codes-diseases'!$A$98&amp;"*"),"YES",IF(COUNTIF(U311:AB311,"*"&amp;'ICD codes-diseases'!$A$99&amp;"*"),"YES",IF(COUNTIF(U311:AB311,"*"&amp;'ICD codes-diseases'!$A$100&amp;"*"),"YES",IF(COUNTIF(U311:AB311,"*"&amp;'ICD codes-diseases'!$A$101&amp;"*"),"YES",IF(COUNTIF(U311:AB311,"*"&amp;'ICD codes-diseases'!$A$102&amp;"*"),"YES",IF(COUNTIF(U311:AB311,"*"&amp;'ICD codes-diseases'!$A$103&amp;"*"),"YES","NO"))))))))</f>
        <v>NO</v>
      </c>
      <c r="AI311" s="1" t="str">
        <f>IF(COUNTIF(U311:AB311,"*"&amp;'ICD codes-diseases'!$A$116&amp;"*"),"YES",IF(COUNTIF(U311:AB311,"*"&amp;'ICD codes-diseases'!$A$117&amp;"*"),"YES","NO"))</f>
        <v>NO</v>
      </c>
      <c r="AJ311" s="1" t="str">
        <f>IF(COUNTIF(U311:AB311,"*"&amp;'ICD codes-diseases'!$A$206&amp;"*"),"YES","NO")</f>
        <v>NO</v>
      </c>
      <c r="AK311" s="1" t="str">
        <f>IF(COUNTIF(U311:AB311,"*"&amp;'ICD codes-diseases'!$A$217&amp;"*"),"YES","NO")</f>
        <v>YES</v>
      </c>
      <c r="AL311" s="1" t="str">
        <f>IF(COUNTIF(U311:AB311,"*"&amp;'ICD codes-diseases'!$A$216&amp;"*"),"YES","NO")</f>
        <v>NO</v>
      </c>
      <c r="AM311" s="1" t="str">
        <f>IF(COUNTIF(U311:AB311,"*"&amp;'ICD codes-diseases'!$A$73&amp;"*"),"YES",IF(COUNTIF(U311:AB311,"*"&amp;'ICD codes-diseases'!$A$74&amp;"*"),"YES",IF(COUNTIF(U311:AB311,"*"&amp;'ICD codes-diseases'!$A$75&amp;"*"),"YES","NO")))</f>
        <v>YES</v>
      </c>
      <c r="AN311" s="1" t="str">
        <f>IF(COUNTIF(U311:AB311,"*"&amp;'ICD codes-diseases'!$A$76&amp;"*"),"YES",IF(COUNTIF(U311:AB311,"*"&amp;'ICD codes-diseases'!$A$77&amp;"*"),"YES",IF(COUNTIF(U311:AB311,"*"&amp;'ICD codes-diseases'!$A$78&amp;"*"),"YES","NO")))</f>
        <v>NO</v>
      </c>
      <c r="AO311" s="1" t="str">
        <f>IF(COUNTIF(U311:AB311,"*"&amp;'ICD codes-diseases'!$A$209&amp;"*"),"YES",IF(COUNTIF(U311:AB311,"*"&amp;'ICD codes-diseases'!$A$212&amp;"*"),"YES","NO"))</f>
        <v>NO</v>
      </c>
      <c r="AP311" s="1" t="str">
        <f>IF(COUNTIF(U311:AB311,"*"&amp;'ICD codes-diseases'!$A$47&amp;"*"),"YES",IF(COUNTIF(U311:AB311,"*"&amp;'ICD codes-diseases'!$A$48&amp;"*"),"YES",IF(COUNTIF(U311:AB311,"*"&amp;'ICD codes-diseases'!$A$49&amp;"*"),"YES",IF(COUNTIF(U311:AB311,"*"&amp;'ICD codes-diseases'!$A$50&amp;"*"),"YES",IF(COUNTIF(U311:AB311,"*"&amp;'ICD codes-diseases'!$A$52&amp;"*"),"YES",IF(COUNTIF(U311:AB311,"*"&amp;'ICD codes-diseases'!$A$53&amp;"*"),"YES",IF(COUNTIF(U311:AB311,"*"&amp;'ICD codes-diseases'!$A$54&amp;"*"),"YES",IF(COUNTIF(U311:AB311,"*"&amp;'ICD codes-diseases'!$A$55&amp;"*"),"YES",IF(COUNTIF(U311:AB311,"*"&amp;'ICD codes-diseases'!$A$56&amp;"*"),"YES",IF(COUNTIF(U311:AB311,"*"&amp;'ICD codes-diseases'!$A$57&amp;"*"),"YES",IF(COUNTIF(U311:AB311,"*"&amp;'ICD codes-diseases'!$A$58&amp;"*"),"YES",IF(COUNTIF(U311:AB311,"*"&amp;'ICD codes-diseases'!$A$60&amp;"*"),"YES",IF(COUNTIF(U311:AB311,"*"&amp;'ICD codes-diseases'!$A$61&amp;"*"),"YES","NO")))))))))))))</f>
        <v>NO</v>
      </c>
      <c r="AQ311" s="10" t="b">
        <f t="shared" si="49"/>
        <v>1</v>
      </c>
      <c r="AR311">
        <v>0</v>
      </c>
      <c r="AS311">
        <v>5</v>
      </c>
      <c r="AT311">
        <v>5</v>
      </c>
      <c r="AU311">
        <v>5</v>
      </c>
      <c r="AV311" t="b">
        <f t="shared" si="50"/>
        <v>0</v>
      </c>
      <c r="AW311">
        <v>0</v>
      </c>
      <c r="AX311" s="9">
        <v>108</v>
      </c>
      <c r="AY311" s="9">
        <v>70</v>
      </c>
      <c r="AZ311">
        <v>0</v>
      </c>
      <c r="BA311">
        <v>3</v>
      </c>
      <c r="BB311">
        <v>1</v>
      </c>
      <c r="BC311">
        <v>1</v>
      </c>
      <c r="BD311">
        <v>2</v>
      </c>
      <c r="BE311">
        <f t="shared" si="57"/>
        <v>2</v>
      </c>
      <c r="BF311" t="s">
        <v>37</v>
      </c>
      <c r="BG311" t="s">
        <v>38</v>
      </c>
      <c r="BH311">
        <f t="shared" si="58"/>
        <v>0</v>
      </c>
      <c r="BI311" t="s">
        <v>37</v>
      </c>
      <c r="BJ311" t="s">
        <v>37</v>
      </c>
      <c r="BK311" t="s">
        <v>37</v>
      </c>
      <c r="BL311" t="b">
        <v>0</v>
      </c>
      <c r="BM311" s="16">
        <v>4</v>
      </c>
      <c r="BN311" s="16">
        <v>4</v>
      </c>
      <c r="BO311" s="16">
        <v>4</v>
      </c>
      <c r="BP311" s="16">
        <v>1</v>
      </c>
      <c r="BQ311" s="16">
        <v>4</v>
      </c>
      <c r="BR311" s="16">
        <v>4</v>
      </c>
      <c r="BS311" s="16">
        <v>1</v>
      </c>
      <c r="BT311" s="16">
        <v>1</v>
      </c>
      <c r="BU311" s="16">
        <v>0</v>
      </c>
      <c r="BV311" s="16">
        <v>4</v>
      </c>
      <c r="BW311" s="16">
        <v>1</v>
      </c>
      <c r="BX311" s="16">
        <v>1</v>
      </c>
      <c r="BY311" s="16">
        <v>4</v>
      </c>
      <c r="BZ311" s="16">
        <v>4</v>
      </c>
      <c r="CA311" s="16">
        <v>4</v>
      </c>
      <c r="CB311" s="16">
        <v>4</v>
      </c>
      <c r="CC311" s="18">
        <v>0</v>
      </c>
      <c r="CD311" s="18">
        <v>0</v>
      </c>
      <c r="CE311" s="18">
        <v>0</v>
      </c>
      <c r="CF311" s="18">
        <v>0</v>
      </c>
      <c r="CG311" s="18">
        <v>0</v>
      </c>
      <c r="CH311" s="18">
        <v>4</v>
      </c>
      <c r="CI311" s="18">
        <v>0</v>
      </c>
      <c r="CJ311" s="18">
        <v>0</v>
      </c>
      <c r="CK311" s="18">
        <v>0</v>
      </c>
      <c r="CL311" s="18">
        <v>0</v>
      </c>
      <c r="CM311" s="18">
        <v>0</v>
      </c>
      <c r="CN311" s="18">
        <v>0</v>
      </c>
      <c r="CO311" s="18">
        <v>0</v>
      </c>
      <c r="CP311" s="18">
        <v>1</v>
      </c>
      <c r="CQ311" s="18">
        <v>1</v>
      </c>
      <c r="CR311" s="18">
        <v>4</v>
      </c>
      <c r="CS311">
        <f t="shared" si="51"/>
        <v>7</v>
      </c>
      <c r="CT311">
        <f t="shared" si="52"/>
        <v>12</v>
      </c>
      <c r="CU311">
        <f t="shared" si="53"/>
        <v>0</v>
      </c>
      <c r="CV311">
        <f t="shared" si="54"/>
        <v>19</v>
      </c>
      <c r="CW311">
        <v>0</v>
      </c>
      <c r="CX311">
        <v>0</v>
      </c>
      <c r="CY311">
        <v>1</v>
      </c>
      <c r="CZ311" t="b">
        <v>0</v>
      </c>
    </row>
    <row r="312" spans="1:104" x14ac:dyDescent="0.35">
      <c r="A312" s="10">
        <v>311</v>
      </c>
      <c r="B312" t="s">
        <v>436</v>
      </c>
      <c r="C312" s="1">
        <v>21068</v>
      </c>
      <c r="D312" s="9">
        <f t="shared" si="59"/>
        <v>59</v>
      </c>
      <c r="E312" s="9">
        <f t="shared" si="55"/>
        <v>2</v>
      </c>
      <c r="F312" s="1">
        <v>42783</v>
      </c>
      <c r="G312" s="3">
        <v>42810</v>
      </c>
      <c r="H312" s="12">
        <f t="shared" si="56"/>
        <v>0.96666666666666679</v>
      </c>
      <c r="I312">
        <v>4</v>
      </c>
      <c r="J312">
        <v>2</v>
      </c>
      <c r="K312">
        <f t="shared" si="48"/>
        <v>1</v>
      </c>
      <c r="L312" t="b">
        <v>1</v>
      </c>
      <c r="M312" t="b">
        <v>0</v>
      </c>
      <c r="N312" t="b">
        <v>0</v>
      </c>
      <c r="O312" t="b">
        <v>0</v>
      </c>
      <c r="P312" t="b">
        <v>0</v>
      </c>
      <c r="Q312" t="b">
        <v>0</v>
      </c>
      <c r="R312" t="b">
        <v>0</v>
      </c>
      <c r="S312" t="b">
        <v>0</v>
      </c>
      <c r="T312" t="b">
        <v>0</v>
      </c>
      <c r="U312" s="1" t="s">
        <v>49</v>
      </c>
      <c r="V312" t="s">
        <v>43</v>
      </c>
      <c r="W312" s="1" t="s">
        <v>80</v>
      </c>
      <c r="AC312" s="11" t="str">
        <f>IF(OR(INDEX(U312='ICD-codes-stroke'!$A$1:$A$20,)),"1",IF(OR(INDEX(U312='ICD-codes-stroke'!$A$22:$A$35,)),"2",IF(OR(INDEX(U312='ICD-codes-stroke'!$A$37:$A$64,)),"3","")))</f>
        <v>3</v>
      </c>
      <c r="AD312" s="1" t="str">
        <f>IF(COUNTIF(U312:AB312,"*"&amp;'ICD codes-diseases'!$A$15&amp;"*"),"YES",IF(COUNTIF(U312:AB312,"*"&amp;'ICD codes-diseases'!$A$16&amp;"*"),"YES",IF(COUNTIF(U312:AB312,"*"&amp;'ICD codes-diseases'!$A$17&amp;"*"),"YES",IF(COUNTIF(U312:AB312,"*"&amp;'ICD codes-diseases'!$A$18&amp;"*"),"YES",IF(COUNTIF(U312:AB312,"*"&amp;'ICD codes-diseases'!$A$19&amp;"*"),"YES",IF(COUNTIF(U312:AB312,"*"&amp;'ICD codes-diseases'!$A$20&amp;"*"),"YES",IF(COUNTIF(U312:AB312,"*"&amp;'ICD codes-diseases'!$A$21&amp;"*"),"YES",IF(COUNTIF(U312:AB312,"*"&amp;'ICD codes-diseases'!$A$22&amp;"*"),"YES",IF(COUNTIF(U312:AB312,"*"&amp;'ICD codes-diseases'!$A$23&amp;"*"),"YES",IF(COUNTIF(U312:AB312,"*"&amp;'ICD codes-diseases'!$A$24&amp;"*"),"YES",IF(COUNTIF(U312:AB312,"*"&amp;'ICD codes-diseases'!$A$25&amp;"*"),"YES",IF(COUNTIF(U312:AB312,"*"&amp;'ICD codes-diseases'!$A$26&amp;"*"),"YES",IF(COUNTIF(U312:AB312,"*"&amp;'ICD codes-diseases'!$A$27&amp;"*"),"YES",IF(COUNTIF(U312:AB312,"*"&amp;'ICD codes-diseases'!$A$28&amp;"*"),"YES",IF(COUNTIF(U312:AB312,"*"&amp;'ICD codes-diseases'!$A$29&amp;"*"),"YES",IF(COUNTIF(U312:AB312,"*"&amp;'ICD codes-diseases'!$A$30&amp;"*"),"YES","NO"))))))))))))))))</f>
        <v>YES</v>
      </c>
      <c r="AE312" s="1" t="str">
        <f>IF(COUNTIF(U312:AB312,"*"&amp;'ICD codes-diseases'!$A$92&amp;"*"),"YES","NO")</f>
        <v>NO</v>
      </c>
      <c r="AF312" s="10" t="str">
        <f>IF(COUNTIF(U312:AB312,"*"&amp;'ICD codes-diseases'!$A$34&amp;"*"),"YES",IF(COUNTIF(U312:AB312,"*"&amp;'ICD codes-diseases'!$A$35&amp;"*"),"YES",IF(COUNTIF(U312:AB312,"*"&amp;'ICD codes-diseases'!$A$36&amp;"*"),"YES",IF(COUNTIF(U312:AB312,"*"&amp;'ICD codes-diseases'!$A$37&amp;"*"),"YES",IF(COUNTIF(U312:AB312,"*"&amp;'ICD codes-diseases'!$A$38&amp;"*"),"YES",IF(COUNTIF(U312:AB312,"*"&amp;'ICD codes-diseases'!$A$39&amp;"*"),"YES","NO"))))))</f>
        <v>NO</v>
      </c>
      <c r="AG312" s="1" t="str">
        <f>IF(COUNTIF(U312:AB312,'ICD codes-diseases'!$A$113),"YES","NO")</f>
        <v>NO</v>
      </c>
      <c r="AH312" s="1" t="str">
        <f>IF(COUNTIF(U312:AB312,"*"&amp;'ICD codes-diseases'!$A$96&amp;"*"),"YES",IF(COUNTIF(U312:AB312,"*"&amp;'ICD codes-diseases'!$A$97&amp;"*"),"YES",IF(COUNTIF(U312:AB312,"*"&amp;'ICD codes-diseases'!$A$98&amp;"*"),"YES",IF(COUNTIF(U312:AB312,"*"&amp;'ICD codes-diseases'!$A$99&amp;"*"),"YES",IF(COUNTIF(U312:AB312,"*"&amp;'ICD codes-diseases'!$A$100&amp;"*"),"YES",IF(COUNTIF(U312:AB312,"*"&amp;'ICD codes-diseases'!$A$101&amp;"*"),"YES",IF(COUNTIF(U312:AB312,"*"&amp;'ICD codes-diseases'!$A$102&amp;"*"),"YES",IF(COUNTIF(U312:AB312,"*"&amp;'ICD codes-diseases'!$A$103&amp;"*"),"YES","NO"))))))))</f>
        <v>NO</v>
      </c>
      <c r="AI312" s="1" t="str">
        <f>IF(COUNTIF(U312:AB312,"*"&amp;'ICD codes-diseases'!$A$116&amp;"*"),"YES",IF(COUNTIF(U312:AB312,"*"&amp;'ICD codes-diseases'!$A$117&amp;"*"),"YES","NO"))</f>
        <v>NO</v>
      </c>
      <c r="AJ312" s="1" t="str">
        <f>IF(COUNTIF(U312:AB312,"*"&amp;'ICD codes-diseases'!$A$206&amp;"*"),"YES","NO")</f>
        <v>NO</v>
      </c>
      <c r="AK312" s="1" t="str">
        <f>IF(COUNTIF(U312:AB312,"*"&amp;'ICD codes-diseases'!$A$217&amp;"*"),"YES","NO")</f>
        <v>NO</v>
      </c>
      <c r="AL312" s="1" t="str">
        <f>IF(COUNTIF(U312:AB312,"*"&amp;'ICD codes-diseases'!$A$216&amp;"*"),"YES","NO")</f>
        <v>NO</v>
      </c>
      <c r="AM312" s="1" t="str">
        <f>IF(COUNTIF(U312:AB312,"*"&amp;'ICD codes-diseases'!$A$73&amp;"*"),"YES",IF(COUNTIF(U312:AB312,"*"&amp;'ICD codes-diseases'!$A$74&amp;"*"),"YES",IF(COUNTIF(U312:AB312,"*"&amp;'ICD codes-diseases'!$A$75&amp;"*"),"YES","NO")))</f>
        <v>YES</v>
      </c>
      <c r="AN312" s="1" t="str">
        <f>IF(COUNTIF(U312:AB312,"*"&amp;'ICD codes-diseases'!$A$76&amp;"*"),"YES",IF(COUNTIF(U312:AB312,"*"&amp;'ICD codes-diseases'!$A$77&amp;"*"),"YES",IF(COUNTIF(U312:AB312,"*"&amp;'ICD codes-diseases'!$A$78&amp;"*"),"YES","NO")))</f>
        <v>NO</v>
      </c>
      <c r="AO312" s="1" t="str">
        <f>IF(COUNTIF(U312:AB312,"*"&amp;'ICD codes-diseases'!$A$209&amp;"*"),"YES",IF(COUNTIF(U312:AB312,"*"&amp;'ICD codes-diseases'!$A$212&amp;"*"),"YES","NO"))</f>
        <v>NO</v>
      </c>
      <c r="AP312" s="1" t="str">
        <f>IF(COUNTIF(U312:AB312,"*"&amp;'ICD codes-diseases'!$A$47&amp;"*"),"YES",IF(COUNTIF(U312:AB312,"*"&amp;'ICD codes-diseases'!$A$48&amp;"*"),"YES",IF(COUNTIF(U312:AB312,"*"&amp;'ICD codes-diseases'!$A$49&amp;"*"),"YES",IF(COUNTIF(U312:AB312,"*"&amp;'ICD codes-diseases'!$A$50&amp;"*"),"YES",IF(COUNTIF(U312:AB312,"*"&amp;'ICD codes-diseases'!$A$52&amp;"*"),"YES",IF(COUNTIF(U312:AB312,"*"&amp;'ICD codes-diseases'!$A$53&amp;"*"),"YES",IF(COUNTIF(U312:AB312,"*"&amp;'ICD codes-diseases'!$A$54&amp;"*"),"YES",IF(COUNTIF(U312:AB312,"*"&amp;'ICD codes-diseases'!$A$55&amp;"*"),"YES",IF(COUNTIF(U312:AB312,"*"&amp;'ICD codes-diseases'!$A$56&amp;"*"),"YES",IF(COUNTIF(U312:AB312,"*"&amp;'ICD codes-diseases'!$A$57&amp;"*"),"YES",IF(COUNTIF(U312:AB312,"*"&amp;'ICD codes-diseases'!$A$58&amp;"*"),"YES",IF(COUNTIF(U312:AB312,"*"&amp;'ICD codes-diseases'!$A$60&amp;"*"),"YES",IF(COUNTIF(U312:AB312,"*"&amp;'ICD codes-diseases'!$A$61&amp;"*"),"YES","NO")))))))))))))</f>
        <v>NO</v>
      </c>
      <c r="AQ312" s="10" t="b">
        <f t="shared" si="49"/>
        <v>0</v>
      </c>
      <c r="AR312">
        <v>5</v>
      </c>
      <c r="AS312">
        <v>5</v>
      </c>
      <c r="AT312">
        <v>5</v>
      </c>
      <c r="AU312">
        <v>5</v>
      </c>
      <c r="AV312" t="b">
        <f t="shared" si="50"/>
        <v>1</v>
      </c>
      <c r="AW312">
        <v>1</v>
      </c>
      <c r="AZ312">
        <v>2</v>
      </c>
      <c r="BA312">
        <v>3</v>
      </c>
      <c r="BB312">
        <v>5</v>
      </c>
      <c r="BC312">
        <v>0</v>
      </c>
      <c r="BD312">
        <v>6</v>
      </c>
      <c r="BE312">
        <f t="shared" si="57"/>
        <v>2</v>
      </c>
      <c r="BF312" t="s">
        <v>37</v>
      </c>
      <c r="BG312" t="s">
        <v>38</v>
      </c>
      <c r="BH312">
        <f t="shared" si="58"/>
        <v>0</v>
      </c>
      <c r="BI312" t="s">
        <v>37</v>
      </c>
      <c r="BJ312" t="s">
        <v>37</v>
      </c>
      <c r="BK312" t="s">
        <v>37</v>
      </c>
      <c r="BL312" t="b">
        <v>0</v>
      </c>
      <c r="BM312" s="16">
        <v>5</v>
      </c>
      <c r="BN312" s="16">
        <v>5</v>
      </c>
      <c r="BO312" s="16">
        <v>5</v>
      </c>
      <c r="BP312" s="16">
        <v>5</v>
      </c>
      <c r="BQ312" s="16">
        <v>4</v>
      </c>
      <c r="BR312" s="16">
        <v>4</v>
      </c>
      <c r="BS312" s="16">
        <v>4</v>
      </c>
      <c r="BT312" s="16">
        <v>4</v>
      </c>
      <c r="BU312" s="16">
        <v>5</v>
      </c>
      <c r="BV312" s="16">
        <v>5</v>
      </c>
      <c r="BW312" s="16">
        <v>5</v>
      </c>
      <c r="BX312" s="16">
        <v>4</v>
      </c>
      <c r="BY312" s="16">
        <v>4</v>
      </c>
      <c r="BZ312" s="16">
        <v>4</v>
      </c>
      <c r="CA312" s="16">
        <v>4</v>
      </c>
      <c r="CB312" s="16">
        <v>4</v>
      </c>
      <c r="CC312" s="18">
        <v>5</v>
      </c>
      <c r="CD312" s="18">
        <v>0</v>
      </c>
      <c r="CE312" s="18">
        <v>0</v>
      </c>
      <c r="CF312" s="18">
        <v>5</v>
      </c>
      <c r="CG312" s="18">
        <v>5</v>
      </c>
      <c r="CH312" s="18">
        <v>5</v>
      </c>
      <c r="CI312" s="18">
        <v>4</v>
      </c>
      <c r="CJ312" s="18">
        <v>4</v>
      </c>
      <c r="CK312" s="18">
        <v>5</v>
      </c>
      <c r="CL312" s="18">
        <v>5</v>
      </c>
      <c r="CM312" s="18">
        <v>1</v>
      </c>
      <c r="CN312" s="18">
        <v>1</v>
      </c>
      <c r="CO312" s="18">
        <v>1</v>
      </c>
      <c r="CP312" s="18">
        <v>4</v>
      </c>
      <c r="CQ312" s="18">
        <v>4</v>
      </c>
      <c r="CR312" s="18">
        <v>4</v>
      </c>
      <c r="CS312">
        <f t="shared" si="51"/>
        <v>3</v>
      </c>
      <c r="CT312">
        <f t="shared" si="52"/>
        <v>27</v>
      </c>
      <c r="CU312">
        <f t="shared" si="53"/>
        <v>0</v>
      </c>
      <c r="CV312">
        <f t="shared" si="54"/>
        <v>30</v>
      </c>
      <c r="CW312">
        <v>0</v>
      </c>
      <c r="CX312">
        <v>0</v>
      </c>
      <c r="CY312">
        <v>4</v>
      </c>
      <c r="CZ312" t="b">
        <v>1</v>
      </c>
    </row>
    <row r="313" spans="1:104" x14ac:dyDescent="0.35">
      <c r="A313" s="10">
        <v>312</v>
      </c>
      <c r="B313" t="s">
        <v>435</v>
      </c>
      <c r="C313" s="1">
        <v>19433</v>
      </c>
      <c r="D313" s="9">
        <f t="shared" si="59"/>
        <v>64</v>
      </c>
      <c r="E313" s="9">
        <f t="shared" si="55"/>
        <v>2</v>
      </c>
      <c r="F313" s="1">
        <v>42838</v>
      </c>
      <c r="G313" s="3">
        <v>42982.459143518521</v>
      </c>
      <c r="H313" s="12">
        <f t="shared" si="56"/>
        <v>4.7</v>
      </c>
      <c r="I313">
        <v>2</v>
      </c>
      <c r="J313">
        <v>2</v>
      </c>
      <c r="K313">
        <f t="shared" si="48"/>
        <v>1</v>
      </c>
      <c r="L313" t="b">
        <v>1</v>
      </c>
      <c r="M313" t="b">
        <v>0</v>
      </c>
      <c r="N313" t="b">
        <v>0</v>
      </c>
      <c r="O313" t="b">
        <v>0</v>
      </c>
      <c r="P313" t="b">
        <v>1</v>
      </c>
      <c r="Q313" t="b">
        <v>0</v>
      </c>
      <c r="R313" t="b">
        <v>0</v>
      </c>
      <c r="S313" t="b">
        <v>0</v>
      </c>
      <c r="T313" t="b">
        <v>0</v>
      </c>
      <c r="U313" s="1" t="s">
        <v>91</v>
      </c>
      <c r="V313" t="s">
        <v>118</v>
      </c>
      <c r="W313" s="1" t="s">
        <v>90</v>
      </c>
      <c r="X313" t="s">
        <v>102</v>
      </c>
      <c r="Y313" s="1" t="s">
        <v>141</v>
      </c>
      <c r="Z313" s="1" t="s">
        <v>48</v>
      </c>
      <c r="AA313" s="1"/>
      <c r="AB313" s="1"/>
      <c r="AC313" s="11" t="str">
        <f>IF(OR(INDEX(U313='ICD-codes-stroke'!$A$1:$A$20,)),"1",IF(OR(INDEX(U313='ICD-codes-stroke'!$A$22:$A$35,)),"2",IF(OR(INDEX(U313='ICD-codes-stroke'!$A$37:$A$64,)),"3","")))</f>
        <v>2</v>
      </c>
      <c r="AD313" s="1" t="str">
        <f>IF(COUNTIF(U313:AB313,"*"&amp;'ICD codes-diseases'!$A$15&amp;"*"),"YES",IF(COUNTIF(U313:AB313,"*"&amp;'ICD codes-diseases'!$A$16&amp;"*"),"YES",IF(COUNTIF(U313:AB313,"*"&amp;'ICD codes-diseases'!$A$17&amp;"*"),"YES",IF(COUNTIF(U313:AB313,"*"&amp;'ICD codes-diseases'!$A$18&amp;"*"),"YES",IF(COUNTIF(U313:AB313,"*"&amp;'ICD codes-diseases'!$A$19&amp;"*"),"YES",IF(COUNTIF(U313:AB313,"*"&amp;'ICD codes-diseases'!$A$20&amp;"*"),"YES",IF(COUNTIF(U313:AB313,"*"&amp;'ICD codes-diseases'!$A$21&amp;"*"),"YES",IF(COUNTIF(U313:AB313,"*"&amp;'ICD codes-diseases'!$A$22&amp;"*"),"YES",IF(COUNTIF(U313:AB313,"*"&amp;'ICD codes-diseases'!$A$23&amp;"*"),"YES",IF(COUNTIF(U313:AB313,"*"&amp;'ICD codes-diseases'!$A$24&amp;"*"),"YES",IF(COUNTIF(U313:AB313,"*"&amp;'ICD codes-diseases'!$A$25&amp;"*"),"YES",IF(COUNTIF(U313:AB313,"*"&amp;'ICD codes-diseases'!$A$26&amp;"*"),"YES",IF(COUNTIF(U313:AB313,"*"&amp;'ICD codes-diseases'!$A$27&amp;"*"),"YES",IF(COUNTIF(U313:AB313,"*"&amp;'ICD codes-diseases'!$A$28&amp;"*"),"YES",IF(COUNTIF(U313:AB313,"*"&amp;'ICD codes-diseases'!$A$29&amp;"*"),"YES",IF(COUNTIF(U313:AB313,"*"&amp;'ICD codes-diseases'!$A$30&amp;"*"),"YES","NO"))))))))))))))))</f>
        <v>NO</v>
      </c>
      <c r="AE313" s="1" t="str">
        <f>IF(COUNTIF(U313:AB313,"*"&amp;'ICD codes-diseases'!$A$92&amp;"*"),"YES","NO")</f>
        <v>YES</v>
      </c>
      <c r="AF313" s="10" t="str">
        <f>IF(COUNTIF(U313:AB313,"*"&amp;'ICD codes-diseases'!$A$34&amp;"*"),"YES",IF(COUNTIF(U313:AB313,"*"&amp;'ICD codes-diseases'!$A$35&amp;"*"),"YES",IF(COUNTIF(U313:AB313,"*"&amp;'ICD codes-diseases'!$A$36&amp;"*"),"YES",IF(COUNTIF(U313:AB313,"*"&amp;'ICD codes-diseases'!$A$37&amp;"*"),"YES",IF(COUNTIF(U313:AB313,"*"&amp;'ICD codes-diseases'!$A$38&amp;"*"),"YES",IF(COUNTIF(U313:AB313,"*"&amp;'ICD codes-diseases'!$A$39&amp;"*"),"YES","NO"))))))</f>
        <v>NO</v>
      </c>
      <c r="AG313" s="1" t="str">
        <f>IF(COUNTIF(U313:AB313,'ICD codes-diseases'!$A$113),"YES","NO")</f>
        <v>YES</v>
      </c>
      <c r="AH313" s="1" t="str">
        <f>IF(COUNTIF(U313:AB313,"*"&amp;'ICD codes-diseases'!$A$96&amp;"*"),"YES",IF(COUNTIF(U313:AB313,"*"&amp;'ICD codes-diseases'!$A$97&amp;"*"),"YES",IF(COUNTIF(U313:AB313,"*"&amp;'ICD codes-diseases'!$A$98&amp;"*"),"YES",IF(COUNTIF(U313:AB313,"*"&amp;'ICD codes-diseases'!$A$99&amp;"*"),"YES",IF(COUNTIF(U313:AB313,"*"&amp;'ICD codes-diseases'!$A$100&amp;"*"),"YES",IF(COUNTIF(U313:AB313,"*"&amp;'ICD codes-diseases'!$A$101&amp;"*"),"YES",IF(COUNTIF(U313:AB313,"*"&amp;'ICD codes-diseases'!$A$102&amp;"*"),"YES",IF(COUNTIF(U313:AB313,"*"&amp;'ICD codes-diseases'!$A$103&amp;"*"),"YES","NO"))))))))</f>
        <v>YES</v>
      </c>
      <c r="AI313" s="1" t="str">
        <f>IF(COUNTIF(U313:AB313,"*"&amp;'ICD codes-diseases'!$A$116&amp;"*"),"YES",IF(COUNTIF(U313:AB313,"*"&amp;'ICD codes-diseases'!$A$117&amp;"*"),"YES","NO"))</f>
        <v>NO</v>
      </c>
      <c r="AJ313" s="1" t="str">
        <f>IF(COUNTIF(U313:AB313,"*"&amp;'ICD codes-diseases'!$A$206&amp;"*"),"YES","NO")</f>
        <v>NO</v>
      </c>
      <c r="AK313" s="1" t="str">
        <f>IF(COUNTIF(U313:AB313,"*"&amp;'ICD codes-diseases'!$A$217&amp;"*"),"YES","NO")</f>
        <v>NO</v>
      </c>
      <c r="AL313" s="1" t="str">
        <f>IF(COUNTIF(U313:AB313,"*"&amp;'ICD codes-diseases'!$A$216&amp;"*"),"YES","NO")</f>
        <v>NO</v>
      </c>
      <c r="AM313" s="1" t="str">
        <f>IF(COUNTIF(U313:AB313,"*"&amp;'ICD codes-diseases'!$A$73&amp;"*"),"YES",IF(COUNTIF(U313:AB313,"*"&amp;'ICD codes-diseases'!$A$74&amp;"*"),"YES",IF(COUNTIF(U313:AB313,"*"&amp;'ICD codes-diseases'!$A$75&amp;"*"),"YES","NO")))</f>
        <v>NO</v>
      </c>
      <c r="AN313" s="1" t="str">
        <f>IF(COUNTIF(U313:AB313,"*"&amp;'ICD codes-diseases'!$A$76&amp;"*"),"YES",IF(COUNTIF(U313:AB313,"*"&amp;'ICD codes-diseases'!$A$77&amp;"*"),"YES",IF(COUNTIF(U313:AB313,"*"&amp;'ICD codes-diseases'!$A$78&amp;"*"),"YES","NO")))</f>
        <v>NO</v>
      </c>
      <c r="AO313" s="1" t="str">
        <f>IF(COUNTIF(U313:AB313,"*"&amp;'ICD codes-diseases'!$A$209&amp;"*"),"YES",IF(COUNTIF(U313:AB313,"*"&amp;'ICD codes-diseases'!$A$212&amp;"*"),"YES","NO"))</f>
        <v>NO</v>
      </c>
      <c r="AP313" s="1" t="str">
        <f>IF(COUNTIF(U313:AB313,"*"&amp;'ICD codes-diseases'!$A$47&amp;"*"),"YES",IF(COUNTIF(U313:AB313,"*"&amp;'ICD codes-diseases'!$A$48&amp;"*"),"YES",IF(COUNTIF(U313:AB313,"*"&amp;'ICD codes-diseases'!$A$49&amp;"*"),"YES",IF(COUNTIF(U313:AB313,"*"&amp;'ICD codes-diseases'!$A$50&amp;"*"),"YES",IF(COUNTIF(U313:AB313,"*"&amp;'ICD codes-diseases'!$A$52&amp;"*"),"YES",IF(COUNTIF(U313:AB313,"*"&amp;'ICD codes-diseases'!$A$53&amp;"*"),"YES",IF(COUNTIF(U313:AB313,"*"&amp;'ICD codes-diseases'!$A$54&amp;"*"),"YES",IF(COUNTIF(U313:AB313,"*"&amp;'ICD codes-diseases'!$A$55&amp;"*"),"YES",IF(COUNTIF(U313:AB313,"*"&amp;'ICD codes-diseases'!$A$56&amp;"*"),"YES",IF(COUNTIF(U313:AB313,"*"&amp;'ICD codes-diseases'!$A$57&amp;"*"),"YES",IF(COUNTIF(U313:AB313,"*"&amp;'ICD codes-diseases'!$A$58&amp;"*"),"YES",IF(COUNTIF(U313:AB313,"*"&amp;'ICD codes-diseases'!$A$60&amp;"*"),"YES",IF(COUNTIF(U313:AB313,"*"&amp;'ICD codes-diseases'!$A$61&amp;"*"),"YES","NO")))))))))))))</f>
        <v>YES</v>
      </c>
      <c r="AQ313" s="10" t="b">
        <f t="shared" si="49"/>
        <v>1</v>
      </c>
      <c r="AR313">
        <v>0</v>
      </c>
      <c r="AS313">
        <v>5</v>
      </c>
      <c r="AT313">
        <v>5</v>
      </c>
      <c r="AU313">
        <v>5</v>
      </c>
      <c r="AV313" t="b">
        <f t="shared" si="50"/>
        <v>1</v>
      </c>
      <c r="AW313">
        <v>1</v>
      </c>
      <c r="AX313" s="9">
        <v>100</v>
      </c>
      <c r="AY313" s="9">
        <v>50</v>
      </c>
      <c r="AZ313">
        <v>3</v>
      </c>
      <c r="BA313">
        <v>0</v>
      </c>
      <c r="BB313">
        <v>3</v>
      </c>
      <c r="BC313">
        <v>0</v>
      </c>
      <c r="BD313">
        <v>4</v>
      </c>
      <c r="BE313">
        <f t="shared" si="57"/>
        <v>2</v>
      </c>
      <c r="BF313" t="s">
        <v>37</v>
      </c>
      <c r="BG313" t="s">
        <v>38</v>
      </c>
      <c r="BH313">
        <f t="shared" si="58"/>
        <v>0</v>
      </c>
      <c r="BI313" t="s">
        <v>37</v>
      </c>
      <c r="BJ313" t="s">
        <v>37</v>
      </c>
      <c r="BK313" t="s">
        <v>37</v>
      </c>
      <c r="BL313" t="b">
        <v>1</v>
      </c>
      <c r="BM313" s="16">
        <v>5</v>
      </c>
      <c r="BN313" s="16">
        <v>5</v>
      </c>
      <c r="BO313" s="16">
        <v>5</v>
      </c>
      <c r="BP313" s="16">
        <v>5</v>
      </c>
      <c r="BQ313" s="16">
        <v>5</v>
      </c>
      <c r="BR313" s="16">
        <v>5</v>
      </c>
      <c r="BS313" s="16">
        <v>5</v>
      </c>
      <c r="BT313" s="16">
        <v>5</v>
      </c>
      <c r="BU313" s="16">
        <v>5</v>
      </c>
      <c r="BV313" s="16">
        <v>5</v>
      </c>
      <c r="BW313" s="16">
        <v>5</v>
      </c>
      <c r="BX313" s="16">
        <v>5</v>
      </c>
      <c r="BY313" s="16">
        <v>5</v>
      </c>
      <c r="BZ313" s="16">
        <v>5</v>
      </c>
      <c r="CA313" s="16">
        <v>5</v>
      </c>
      <c r="CB313" s="16">
        <v>5</v>
      </c>
      <c r="CC313" s="18">
        <v>5</v>
      </c>
      <c r="CD313" s="18">
        <v>5</v>
      </c>
      <c r="CE313" s="18">
        <v>5</v>
      </c>
      <c r="CF313" s="18">
        <v>5</v>
      </c>
      <c r="CG313" s="18">
        <v>5</v>
      </c>
      <c r="CH313" s="18">
        <v>5</v>
      </c>
      <c r="CI313" s="18">
        <v>5</v>
      </c>
      <c r="CJ313" s="18">
        <v>5</v>
      </c>
      <c r="CK313" s="18">
        <v>5</v>
      </c>
      <c r="CL313" s="18">
        <v>5</v>
      </c>
      <c r="CM313" s="18">
        <v>5</v>
      </c>
      <c r="CN313" s="18">
        <v>5</v>
      </c>
      <c r="CO313" s="18">
        <v>5</v>
      </c>
      <c r="CP313" s="18">
        <v>5</v>
      </c>
      <c r="CQ313" s="18">
        <v>5</v>
      </c>
      <c r="CR313" s="18">
        <v>5</v>
      </c>
      <c r="CS313">
        <f t="shared" si="51"/>
        <v>0</v>
      </c>
      <c r="CT313">
        <f t="shared" si="52"/>
        <v>32</v>
      </c>
      <c r="CU313">
        <f t="shared" si="53"/>
        <v>0</v>
      </c>
      <c r="CV313">
        <f t="shared" si="54"/>
        <v>32</v>
      </c>
      <c r="CW313">
        <v>2</v>
      </c>
      <c r="CX313">
        <v>2</v>
      </c>
      <c r="CY313">
        <v>1</v>
      </c>
      <c r="CZ313" t="b">
        <v>1</v>
      </c>
    </row>
    <row r="314" spans="1:104" x14ac:dyDescent="0.35">
      <c r="A314" s="10">
        <v>313</v>
      </c>
      <c r="B314" t="s">
        <v>436</v>
      </c>
      <c r="C314" s="1">
        <v>20318</v>
      </c>
      <c r="D314" s="9">
        <f t="shared" si="59"/>
        <v>61</v>
      </c>
      <c r="E314" s="9">
        <f t="shared" si="55"/>
        <v>2</v>
      </c>
      <c r="F314" s="1">
        <v>42706</v>
      </c>
      <c r="G314" s="3">
        <v>42817</v>
      </c>
      <c r="H314" s="12">
        <f t="shared" si="56"/>
        <v>3.7</v>
      </c>
      <c r="I314">
        <v>5</v>
      </c>
      <c r="J314">
        <v>2</v>
      </c>
      <c r="K314">
        <f t="shared" si="48"/>
        <v>2</v>
      </c>
      <c r="L314" t="b">
        <v>0</v>
      </c>
      <c r="M314" t="b">
        <v>1</v>
      </c>
      <c r="N314" t="b">
        <v>0</v>
      </c>
      <c r="O314" t="b">
        <v>0</v>
      </c>
      <c r="P314" t="b">
        <v>0</v>
      </c>
      <c r="Q314" t="b">
        <v>0</v>
      </c>
      <c r="R314" t="b">
        <v>0</v>
      </c>
      <c r="S314" t="b">
        <v>0</v>
      </c>
      <c r="T314" t="b">
        <v>0</v>
      </c>
      <c r="U314" s="1" t="s">
        <v>49</v>
      </c>
      <c r="V314" t="s">
        <v>43</v>
      </c>
      <c r="W314" s="1" t="s">
        <v>48</v>
      </c>
      <c r="X314" t="s">
        <v>213</v>
      </c>
      <c r="Y314" s="1" t="s">
        <v>295</v>
      </c>
      <c r="AC314" s="11" t="str">
        <f>IF(OR(INDEX(U314='ICD-codes-stroke'!$A$1:$A$20,)),"1",IF(OR(INDEX(U314='ICD-codes-stroke'!$A$22:$A$35,)),"2",IF(OR(INDEX(U314='ICD-codes-stroke'!$A$37:$A$64,)),"3","")))</f>
        <v>3</v>
      </c>
      <c r="AD314" s="1" t="str">
        <f>IF(COUNTIF(U314:AB314,"*"&amp;'ICD codes-diseases'!$A$15&amp;"*"),"YES",IF(COUNTIF(U314:AB314,"*"&amp;'ICD codes-diseases'!$A$16&amp;"*"),"YES",IF(COUNTIF(U314:AB314,"*"&amp;'ICD codes-diseases'!$A$17&amp;"*"),"YES",IF(COUNTIF(U314:AB314,"*"&amp;'ICD codes-diseases'!$A$18&amp;"*"),"YES",IF(COUNTIF(U314:AB314,"*"&amp;'ICD codes-diseases'!$A$19&amp;"*"),"YES",IF(COUNTIF(U314:AB314,"*"&amp;'ICD codes-diseases'!$A$20&amp;"*"),"YES",IF(COUNTIF(U314:AB314,"*"&amp;'ICD codes-diseases'!$A$21&amp;"*"),"YES",IF(COUNTIF(U314:AB314,"*"&amp;'ICD codes-diseases'!$A$22&amp;"*"),"YES",IF(COUNTIF(U314:AB314,"*"&amp;'ICD codes-diseases'!$A$23&amp;"*"),"YES",IF(COUNTIF(U314:AB314,"*"&amp;'ICD codes-diseases'!$A$24&amp;"*"),"YES",IF(COUNTIF(U314:AB314,"*"&amp;'ICD codes-diseases'!$A$25&amp;"*"),"YES",IF(COUNTIF(U314:AB314,"*"&amp;'ICD codes-diseases'!$A$26&amp;"*"),"YES",IF(COUNTIF(U314:AB314,"*"&amp;'ICD codes-diseases'!$A$27&amp;"*"),"YES",IF(COUNTIF(U314:AB314,"*"&amp;'ICD codes-diseases'!$A$28&amp;"*"),"YES",IF(COUNTIF(U314:AB314,"*"&amp;'ICD codes-diseases'!$A$29&amp;"*"),"YES",IF(COUNTIF(U314:AB314,"*"&amp;'ICD codes-diseases'!$A$30&amp;"*"),"YES","NO"))))))))))))))))</f>
        <v>NO</v>
      </c>
      <c r="AE314" s="1" t="str">
        <f>IF(COUNTIF(U314:AB314,"*"&amp;'ICD codes-diseases'!$A$92&amp;"*"),"YES","NO")</f>
        <v>YES</v>
      </c>
      <c r="AF314" s="10" t="str">
        <f>IF(COUNTIF(U314:AB314,"*"&amp;'ICD codes-diseases'!$A$34&amp;"*"),"YES",IF(COUNTIF(U314:AB314,"*"&amp;'ICD codes-diseases'!$A$35&amp;"*"),"YES",IF(COUNTIF(U314:AB314,"*"&amp;'ICD codes-diseases'!$A$36&amp;"*"),"YES",IF(COUNTIF(U314:AB314,"*"&amp;'ICD codes-diseases'!$A$37&amp;"*"),"YES",IF(COUNTIF(U314:AB314,"*"&amp;'ICD codes-diseases'!$A$38&amp;"*"),"YES",IF(COUNTIF(U314:AB314,"*"&amp;'ICD codes-diseases'!$A$39&amp;"*"),"YES","NO"))))))</f>
        <v>NO</v>
      </c>
      <c r="AG314" s="1" t="str">
        <f>IF(COUNTIF(U314:AB314,'ICD codes-diseases'!$A$113),"YES","NO")</f>
        <v>NO</v>
      </c>
      <c r="AH314" s="1" t="str">
        <f>IF(COUNTIF(U314:AB314,"*"&amp;'ICD codes-diseases'!$A$96&amp;"*"),"YES",IF(COUNTIF(U314:AB314,"*"&amp;'ICD codes-diseases'!$A$97&amp;"*"),"YES",IF(COUNTIF(U314:AB314,"*"&amp;'ICD codes-diseases'!$A$98&amp;"*"),"YES",IF(COUNTIF(U314:AB314,"*"&amp;'ICD codes-diseases'!$A$99&amp;"*"),"YES",IF(COUNTIF(U314:AB314,"*"&amp;'ICD codes-diseases'!$A$100&amp;"*"),"YES",IF(COUNTIF(U314:AB314,"*"&amp;'ICD codes-diseases'!$A$101&amp;"*"),"YES",IF(COUNTIF(U314:AB314,"*"&amp;'ICD codes-diseases'!$A$102&amp;"*"),"YES",IF(COUNTIF(U314:AB314,"*"&amp;'ICD codes-diseases'!$A$103&amp;"*"),"YES","NO"))))))))</f>
        <v>NO</v>
      </c>
      <c r="AI314" s="1" t="str">
        <f>IF(COUNTIF(U314:AB314,"*"&amp;'ICD codes-diseases'!$A$116&amp;"*"),"YES",IF(COUNTIF(U314:AB314,"*"&amp;'ICD codes-diseases'!$A$117&amp;"*"),"YES","NO"))</f>
        <v>NO</v>
      </c>
      <c r="AJ314" s="1" t="str">
        <f>IF(COUNTIF(U314:AB314,"*"&amp;'ICD codes-diseases'!$A$206&amp;"*"),"YES","NO")</f>
        <v>NO</v>
      </c>
      <c r="AK314" s="1" t="str">
        <f>IF(COUNTIF(U314:AB314,"*"&amp;'ICD codes-diseases'!$A$217&amp;"*"),"YES","NO")</f>
        <v>NO</v>
      </c>
      <c r="AL314" s="1" t="str">
        <f>IF(COUNTIF(U314:AB314,"*"&amp;'ICD codes-diseases'!$A$216&amp;"*"),"YES","NO")</f>
        <v>NO</v>
      </c>
      <c r="AM314" s="1" t="str">
        <f>IF(COUNTIF(U314:AB314,"*"&amp;'ICD codes-diseases'!$A$73&amp;"*"),"YES",IF(COUNTIF(U314:AB314,"*"&amp;'ICD codes-diseases'!$A$74&amp;"*"),"YES",IF(COUNTIF(U314:AB314,"*"&amp;'ICD codes-diseases'!$A$75&amp;"*"),"YES","NO")))</f>
        <v>YES</v>
      </c>
      <c r="AN314" s="1" t="str">
        <f>IF(COUNTIF(U314:AB314,"*"&amp;'ICD codes-diseases'!$A$76&amp;"*"),"YES",IF(COUNTIF(U314:AB314,"*"&amp;'ICD codes-diseases'!$A$77&amp;"*"),"YES",IF(COUNTIF(U314:AB314,"*"&amp;'ICD codes-diseases'!$A$78&amp;"*"),"YES","NO")))</f>
        <v>NO</v>
      </c>
      <c r="AO314" s="1" t="str">
        <f>IF(COUNTIF(U314:AB314,"*"&amp;'ICD codes-diseases'!$A$209&amp;"*"),"YES",IF(COUNTIF(U314:AB314,"*"&amp;'ICD codes-diseases'!$A$212&amp;"*"),"YES","NO"))</f>
        <v>NO</v>
      </c>
      <c r="AP314" s="1" t="str">
        <f>IF(COUNTIF(U314:AB314,"*"&amp;'ICD codes-diseases'!$A$47&amp;"*"),"YES",IF(COUNTIF(U314:AB314,"*"&amp;'ICD codes-diseases'!$A$48&amp;"*"),"YES",IF(COUNTIF(U314:AB314,"*"&amp;'ICD codes-diseases'!$A$49&amp;"*"),"YES",IF(COUNTIF(U314:AB314,"*"&amp;'ICD codes-diseases'!$A$50&amp;"*"),"YES",IF(COUNTIF(U314:AB314,"*"&amp;'ICD codes-diseases'!$A$52&amp;"*"),"YES",IF(COUNTIF(U314:AB314,"*"&amp;'ICD codes-diseases'!$A$53&amp;"*"),"YES",IF(COUNTIF(U314:AB314,"*"&amp;'ICD codes-diseases'!$A$54&amp;"*"),"YES",IF(COUNTIF(U314:AB314,"*"&amp;'ICD codes-diseases'!$A$55&amp;"*"),"YES",IF(COUNTIF(U314:AB314,"*"&amp;'ICD codes-diseases'!$A$56&amp;"*"),"YES",IF(COUNTIF(U314:AB314,"*"&amp;'ICD codes-diseases'!$A$57&amp;"*"),"YES",IF(COUNTIF(U314:AB314,"*"&amp;'ICD codes-diseases'!$A$58&amp;"*"),"YES",IF(COUNTIF(U314:AB314,"*"&amp;'ICD codes-diseases'!$A$60&amp;"*"),"YES",IF(COUNTIF(U314:AB314,"*"&amp;'ICD codes-diseases'!$A$61&amp;"*"),"YES","NO")))))))))))))</f>
        <v>NO</v>
      </c>
      <c r="AQ314" s="10" t="b">
        <f t="shared" si="49"/>
        <v>1</v>
      </c>
      <c r="AR314">
        <v>0</v>
      </c>
      <c r="AS314">
        <v>5</v>
      </c>
      <c r="AT314">
        <v>5</v>
      </c>
      <c r="AU314">
        <v>5</v>
      </c>
      <c r="AV314" t="b">
        <f t="shared" si="50"/>
        <v>1</v>
      </c>
      <c r="AW314">
        <v>3</v>
      </c>
      <c r="AX314">
        <v>92</v>
      </c>
      <c r="AY314">
        <v>55</v>
      </c>
      <c r="AZ314">
        <v>0</v>
      </c>
      <c r="BA314">
        <v>3</v>
      </c>
      <c r="BB314">
        <v>4</v>
      </c>
      <c r="BC314">
        <v>0</v>
      </c>
      <c r="BD314">
        <v>2</v>
      </c>
      <c r="BE314">
        <f t="shared" si="57"/>
        <v>2</v>
      </c>
      <c r="BF314" t="s">
        <v>37</v>
      </c>
      <c r="BG314" t="s">
        <v>38</v>
      </c>
      <c r="BH314">
        <f t="shared" si="58"/>
        <v>0</v>
      </c>
      <c r="BI314" t="s">
        <v>37</v>
      </c>
      <c r="BJ314" t="s">
        <v>37</v>
      </c>
      <c r="BK314" t="s">
        <v>37</v>
      </c>
      <c r="BL314" t="b">
        <v>0</v>
      </c>
      <c r="BM314" s="16">
        <v>0</v>
      </c>
      <c r="BN314" s="16">
        <v>0</v>
      </c>
      <c r="BO314" s="16">
        <v>0</v>
      </c>
      <c r="BP314" s="16">
        <v>0</v>
      </c>
      <c r="BQ314" s="16">
        <v>0</v>
      </c>
      <c r="BR314" s="16">
        <v>4</v>
      </c>
      <c r="BS314" s="16">
        <v>4</v>
      </c>
      <c r="BT314" s="16">
        <v>0</v>
      </c>
      <c r="BU314" s="16">
        <v>0</v>
      </c>
      <c r="BV314" s="16">
        <v>0</v>
      </c>
      <c r="BW314" s="16">
        <v>0</v>
      </c>
      <c r="BX314" s="16">
        <v>0</v>
      </c>
      <c r="BY314" s="16">
        <v>0</v>
      </c>
      <c r="BZ314" s="16">
        <v>3</v>
      </c>
      <c r="CA314" s="16">
        <v>0</v>
      </c>
      <c r="CB314" s="16">
        <v>4</v>
      </c>
      <c r="CC314" s="18">
        <v>0</v>
      </c>
      <c r="CD314" s="18">
        <v>0</v>
      </c>
      <c r="CE314" s="18">
        <v>0</v>
      </c>
      <c r="CF314" s="18">
        <v>0</v>
      </c>
      <c r="CG314" s="18">
        <v>3</v>
      </c>
      <c r="CH314" s="18">
        <v>4</v>
      </c>
      <c r="CI314" s="18">
        <v>1</v>
      </c>
      <c r="CJ314" s="18">
        <v>1</v>
      </c>
      <c r="CK314" s="18">
        <v>0</v>
      </c>
      <c r="CL314" s="18">
        <v>0</v>
      </c>
      <c r="CM314" s="18">
        <v>0</v>
      </c>
      <c r="CN314" s="18">
        <v>0</v>
      </c>
      <c r="CO314" s="18">
        <v>0</v>
      </c>
      <c r="CP314" s="18">
        <v>4</v>
      </c>
      <c r="CQ314" s="18">
        <v>4</v>
      </c>
      <c r="CR314" s="18">
        <v>1</v>
      </c>
      <c r="CS314">
        <f t="shared" si="51"/>
        <v>3</v>
      </c>
      <c r="CT314">
        <f t="shared" si="52"/>
        <v>6</v>
      </c>
      <c r="CU314">
        <f t="shared" si="53"/>
        <v>2</v>
      </c>
      <c r="CV314">
        <f t="shared" si="54"/>
        <v>11</v>
      </c>
      <c r="CW314">
        <v>0</v>
      </c>
      <c r="CX314">
        <v>0</v>
      </c>
      <c r="CY314">
        <v>2</v>
      </c>
      <c r="CZ314" t="b">
        <v>1</v>
      </c>
    </row>
    <row r="315" spans="1:104" x14ac:dyDescent="0.35">
      <c r="A315" s="10">
        <v>314</v>
      </c>
      <c r="B315" t="s">
        <v>435</v>
      </c>
      <c r="C315" s="1">
        <v>23128</v>
      </c>
      <c r="D315" s="9">
        <f t="shared" si="59"/>
        <v>53</v>
      </c>
      <c r="E315" s="9">
        <f t="shared" si="55"/>
        <v>2</v>
      </c>
      <c r="F315" s="1">
        <v>42727</v>
      </c>
      <c r="G315" s="3">
        <v>42836</v>
      </c>
      <c r="H315" s="12">
        <f t="shared" si="56"/>
        <v>3.5999999999999996</v>
      </c>
      <c r="I315">
        <v>5</v>
      </c>
      <c r="J315">
        <v>2</v>
      </c>
      <c r="K315">
        <f t="shared" si="48"/>
        <v>1</v>
      </c>
      <c r="L315" t="b">
        <v>1</v>
      </c>
      <c r="M315" t="b">
        <v>0</v>
      </c>
      <c r="N315" t="b">
        <v>0</v>
      </c>
      <c r="O315" t="b">
        <v>0</v>
      </c>
      <c r="P315" t="b">
        <v>0</v>
      </c>
      <c r="Q315" t="b">
        <v>0</v>
      </c>
      <c r="R315" t="b">
        <v>0</v>
      </c>
      <c r="S315" t="b">
        <v>0</v>
      </c>
      <c r="T315" t="b">
        <v>0</v>
      </c>
      <c r="U315" s="1" t="s">
        <v>100</v>
      </c>
      <c r="V315" t="s">
        <v>43</v>
      </c>
      <c r="W315" s="1" t="s">
        <v>48</v>
      </c>
      <c r="X315" t="s">
        <v>59</v>
      </c>
      <c r="AC315" s="11" t="str">
        <f>IF(OR(INDEX(U315='ICD-codes-stroke'!$A$1:$A$20,)),"1",IF(OR(INDEX(U315='ICD-codes-stroke'!$A$22:$A$35,)),"2",IF(OR(INDEX(U315='ICD-codes-stroke'!$A$37:$A$64,)),"3","")))</f>
        <v>2</v>
      </c>
      <c r="AD315" s="1" t="str">
        <f>IF(COUNTIF(U315:AB315,"*"&amp;'ICD codes-diseases'!$A$15&amp;"*"),"YES",IF(COUNTIF(U315:AB315,"*"&amp;'ICD codes-diseases'!$A$16&amp;"*"),"YES",IF(COUNTIF(U315:AB315,"*"&amp;'ICD codes-diseases'!$A$17&amp;"*"),"YES",IF(COUNTIF(U315:AB315,"*"&amp;'ICD codes-diseases'!$A$18&amp;"*"),"YES",IF(COUNTIF(U315:AB315,"*"&amp;'ICD codes-diseases'!$A$19&amp;"*"),"YES",IF(COUNTIF(U315:AB315,"*"&amp;'ICD codes-diseases'!$A$20&amp;"*"),"YES",IF(COUNTIF(U315:AB315,"*"&amp;'ICD codes-diseases'!$A$21&amp;"*"),"YES",IF(COUNTIF(U315:AB315,"*"&amp;'ICD codes-diseases'!$A$22&amp;"*"),"YES",IF(COUNTIF(U315:AB315,"*"&amp;'ICD codes-diseases'!$A$23&amp;"*"),"YES",IF(COUNTIF(U315:AB315,"*"&amp;'ICD codes-diseases'!$A$24&amp;"*"),"YES",IF(COUNTIF(U315:AB315,"*"&amp;'ICD codes-diseases'!$A$25&amp;"*"),"YES",IF(COUNTIF(U315:AB315,"*"&amp;'ICD codes-diseases'!$A$26&amp;"*"),"YES",IF(COUNTIF(U315:AB315,"*"&amp;'ICD codes-diseases'!$A$27&amp;"*"),"YES",IF(COUNTIF(U315:AB315,"*"&amp;'ICD codes-diseases'!$A$28&amp;"*"),"YES",IF(COUNTIF(U315:AB315,"*"&amp;'ICD codes-diseases'!$A$29&amp;"*"),"YES",IF(COUNTIF(U315:AB315,"*"&amp;'ICD codes-diseases'!$A$30&amp;"*"),"YES","NO"))))))))))))))))</f>
        <v>NO</v>
      </c>
      <c r="AE315" s="1" t="str">
        <f>IF(COUNTIF(U315:AB315,"*"&amp;'ICD codes-diseases'!$A$92&amp;"*"),"YES","NO")</f>
        <v>YES</v>
      </c>
      <c r="AF315" s="10" t="str">
        <f>IF(COUNTIF(U315:AB315,"*"&amp;'ICD codes-diseases'!$A$34&amp;"*"),"YES",IF(COUNTIF(U315:AB315,"*"&amp;'ICD codes-diseases'!$A$35&amp;"*"),"YES",IF(COUNTIF(U315:AB315,"*"&amp;'ICD codes-diseases'!$A$36&amp;"*"),"YES",IF(COUNTIF(U315:AB315,"*"&amp;'ICD codes-diseases'!$A$37&amp;"*"),"YES",IF(COUNTIF(U315:AB315,"*"&amp;'ICD codes-diseases'!$A$38&amp;"*"),"YES",IF(COUNTIF(U315:AB315,"*"&amp;'ICD codes-diseases'!$A$39&amp;"*"),"YES","NO"))))))</f>
        <v>NO</v>
      </c>
      <c r="AG315" s="1" t="str">
        <f>IF(COUNTIF(U315:AB315,'ICD codes-diseases'!$A$113),"YES","NO")</f>
        <v>NO</v>
      </c>
      <c r="AH315" s="1" t="str">
        <f>IF(COUNTIF(U315:AB315,"*"&amp;'ICD codes-diseases'!$A$96&amp;"*"),"YES",IF(COUNTIF(U315:AB315,"*"&amp;'ICD codes-diseases'!$A$97&amp;"*"),"YES",IF(COUNTIF(U315:AB315,"*"&amp;'ICD codes-diseases'!$A$98&amp;"*"),"YES",IF(COUNTIF(U315:AB315,"*"&amp;'ICD codes-diseases'!$A$99&amp;"*"),"YES",IF(COUNTIF(U315:AB315,"*"&amp;'ICD codes-diseases'!$A$100&amp;"*"),"YES",IF(COUNTIF(U315:AB315,"*"&amp;'ICD codes-diseases'!$A$101&amp;"*"),"YES",IF(COUNTIF(U315:AB315,"*"&amp;'ICD codes-diseases'!$A$102&amp;"*"),"YES",IF(COUNTIF(U315:AB315,"*"&amp;'ICD codes-diseases'!$A$103&amp;"*"),"YES","NO"))))))))</f>
        <v>NO</v>
      </c>
      <c r="AI315" s="1" t="str">
        <f>IF(COUNTIF(U315:AB315,"*"&amp;'ICD codes-diseases'!$A$116&amp;"*"),"YES",IF(COUNTIF(U315:AB315,"*"&amp;'ICD codes-diseases'!$A$117&amp;"*"),"YES","NO"))</f>
        <v>NO</v>
      </c>
      <c r="AJ315" s="1" t="str">
        <f>IF(COUNTIF(U315:AB315,"*"&amp;'ICD codes-diseases'!$A$206&amp;"*"),"YES","NO")</f>
        <v>NO</v>
      </c>
      <c r="AK315" s="1" t="str">
        <f>IF(COUNTIF(U315:AB315,"*"&amp;'ICD codes-diseases'!$A$217&amp;"*"),"YES","NO")</f>
        <v>NO</v>
      </c>
      <c r="AL315" s="1" t="str">
        <f>IF(COUNTIF(U315:AB315,"*"&amp;'ICD codes-diseases'!$A$216&amp;"*"),"YES","NO")</f>
        <v>YES</v>
      </c>
      <c r="AM315" s="1" t="str">
        <f>IF(COUNTIF(U315:AB315,"*"&amp;'ICD codes-diseases'!$A$73&amp;"*"),"YES",IF(COUNTIF(U315:AB315,"*"&amp;'ICD codes-diseases'!$A$74&amp;"*"),"YES",IF(COUNTIF(U315:AB315,"*"&amp;'ICD codes-diseases'!$A$75&amp;"*"),"YES","NO")))</f>
        <v>YES</v>
      </c>
      <c r="AN315" s="1" t="str">
        <f>IF(COUNTIF(U315:AB315,"*"&amp;'ICD codes-diseases'!$A$76&amp;"*"),"YES",IF(COUNTIF(U315:AB315,"*"&amp;'ICD codes-diseases'!$A$77&amp;"*"),"YES",IF(COUNTIF(U315:AB315,"*"&amp;'ICD codes-diseases'!$A$78&amp;"*"),"YES","NO")))</f>
        <v>NO</v>
      </c>
      <c r="AO315" s="1" t="str">
        <f>IF(COUNTIF(U315:AB315,"*"&amp;'ICD codes-diseases'!$A$209&amp;"*"),"YES",IF(COUNTIF(U315:AB315,"*"&amp;'ICD codes-diseases'!$A$212&amp;"*"),"YES","NO"))</f>
        <v>NO</v>
      </c>
      <c r="AP315" s="1" t="str">
        <f>IF(COUNTIF(U315:AB315,"*"&amp;'ICD codes-diseases'!$A$47&amp;"*"),"YES",IF(COUNTIF(U315:AB315,"*"&amp;'ICD codes-diseases'!$A$48&amp;"*"),"YES",IF(COUNTIF(U315:AB315,"*"&amp;'ICD codes-diseases'!$A$49&amp;"*"),"YES",IF(COUNTIF(U315:AB315,"*"&amp;'ICD codes-diseases'!$A$50&amp;"*"),"YES",IF(COUNTIF(U315:AB315,"*"&amp;'ICD codes-diseases'!$A$52&amp;"*"),"YES",IF(COUNTIF(U315:AB315,"*"&amp;'ICD codes-diseases'!$A$53&amp;"*"),"YES",IF(COUNTIF(U315:AB315,"*"&amp;'ICD codes-diseases'!$A$54&amp;"*"),"YES",IF(COUNTIF(U315:AB315,"*"&amp;'ICD codes-diseases'!$A$55&amp;"*"),"YES",IF(COUNTIF(U315:AB315,"*"&amp;'ICD codes-diseases'!$A$56&amp;"*"),"YES",IF(COUNTIF(U315:AB315,"*"&amp;'ICD codes-diseases'!$A$57&amp;"*"),"YES",IF(COUNTIF(U315:AB315,"*"&amp;'ICD codes-diseases'!$A$58&amp;"*"),"YES",IF(COUNTIF(U315:AB315,"*"&amp;'ICD codes-diseases'!$A$60&amp;"*"),"YES",IF(COUNTIF(U315:AB315,"*"&amp;'ICD codes-diseases'!$A$61&amp;"*"),"YES","NO")))))))))))))</f>
        <v>NO</v>
      </c>
      <c r="AQ315" s="10" t="b">
        <f t="shared" si="49"/>
        <v>0</v>
      </c>
      <c r="AR315">
        <v>5</v>
      </c>
      <c r="AS315">
        <v>5</v>
      </c>
      <c r="AT315">
        <v>5</v>
      </c>
      <c r="AU315">
        <v>5</v>
      </c>
      <c r="AV315" t="b">
        <f t="shared" si="50"/>
        <v>0</v>
      </c>
      <c r="AW315">
        <v>0</v>
      </c>
      <c r="AX315">
        <v>31</v>
      </c>
      <c r="AY315">
        <v>5</v>
      </c>
      <c r="AZ315">
        <v>0</v>
      </c>
      <c r="BA315">
        <v>3</v>
      </c>
      <c r="BB315">
        <v>2</v>
      </c>
      <c r="BC315">
        <v>0</v>
      </c>
      <c r="BD315">
        <v>1</v>
      </c>
      <c r="BE315">
        <f t="shared" si="57"/>
        <v>2</v>
      </c>
      <c r="BF315" t="s">
        <v>37</v>
      </c>
      <c r="BG315" t="s">
        <v>38</v>
      </c>
      <c r="BH315">
        <f t="shared" si="58"/>
        <v>0</v>
      </c>
      <c r="BI315" t="s">
        <v>37</v>
      </c>
      <c r="BJ315" t="s">
        <v>37</v>
      </c>
      <c r="BK315" t="s">
        <v>37</v>
      </c>
      <c r="BL315" t="b">
        <v>0</v>
      </c>
      <c r="BM315" s="16">
        <v>5</v>
      </c>
      <c r="BN315" s="16">
        <v>0</v>
      </c>
      <c r="BO315" s="16">
        <v>0</v>
      </c>
      <c r="BP315" s="16">
        <v>0</v>
      </c>
      <c r="BQ315" s="16">
        <v>0</v>
      </c>
      <c r="BR315" s="16">
        <v>4</v>
      </c>
      <c r="BS315" s="16">
        <v>0</v>
      </c>
      <c r="BT315" s="16">
        <v>4</v>
      </c>
      <c r="BU315" s="16">
        <v>0</v>
      </c>
      <c r="BV315" s="16">
        <v>0</v>
      </c>
      <c r="BW315" s="16">
        <v>0</v>
      </c>
      <c r="BX315" s="16">
        <v>0</v>
      </c>
      <c r="BY315" s="16">
        <v>4</v>
      </c>
      <c r="BZ315" s="16">
        <v>4</v>
      </c>
      <c r="CA315" s="16">
        <v>2</v>
      </c>
      <c r="CB315" s="16">
        <v>4</v>
      </c>
      <c r="CC315" s="18">
        <v>0</v>
      </c>
      <c r="CD315" s="18">
        <v>0</v>
      </c>
      <c r="CE315" s="18">
        <v>3</v>
      </c>
      <c r="CF315" s="18">
        <v>0</v>
      </c>
      <c r="CG315" s="18">
        <v>3</v>
      </c>
      <c r="CH315" s="18">
        <v>2</v>
      </c>
      <c r="CI315" s="18">
        <v>3</v>
      </c>
      <c r="CJ315" s="18">
        <v>3</v>
      </c>
      <c r="CK315" s="18">
        <v>0</v>
      </c>
      <c r="CL315" s="18">
        <v>0</v>
      </c>
      <c r="CM315" s="18">
        <v>0</v>
      </c>
      <c r="CN315" s="18">
        <v>0</v>
      </c>
      <c r="CO315" s="18">
        <v>0</v>
      </c>
      <c r="CP315" s="18">
        <v>3</v>
      </c>
      <c r="CQ315" s="18">
        <v>3</v>
      </c>
      <c r="CR315" s="18">
        <v>0</v>
      </c>
      <c r="CS315">
        <f t="shared" si="51"/>
        <v>2</v>
      </c>
      <c r="CT315">
        <f t="shared" si="52"/>
        <v>6</v>
      </c>
      <c r="CU315">
        <f t="shared" si="53"/>
        <v>6</v>
      </c>
      <c r="CV315">
        <f t="shared" si="54"/>
        <v>14</v>
      </c>
      <c r="CW315">
        <v>1</v>
      </c>
      <c r="CX315">
        <v>2</v>
      </c>
      <c r="CY315">
        <v>2</v>
      </c>
      <c r="CZ315" t="b">
        <v>1</v>
      </c>
    </row>
    <row r="316" spans="1:104" x14ac:dyDescent="0.35">
      <c r="A316" s="10">
        <v>315</v>
      </c>
      <c r="B316" t="s">
        <v>436</v>
      </c>
      <c r="C316" s="1">
        <v>22728</v>
      </c>
      <c r="D316" s="9">
        <f t="shared" si="59"/>
        <v>55</v>
      </c>
      <c r="E316" s="9">
        <f t="shared" si="55"/>
        <v>2</v>
      </c>
      <c r="F316" s="1">
        <v>42933</v>
      </c>
      <c r="G316" s="3">
        <v>42969.433854166666</v>
      </c>
      <c r="H316" s="12">
        <f t="shared" si="56"/>
        <v>1.1666666666666667</v>
      </c>
      <c r="I316">
        <v>4</v>
      </c>
      <c r="J316">
        <v>2</v>
      </c>
      <c r="K316">
        <f t="shared" si="48"/>
        <v>2</v>
      </c>
      <c r="L316" t="b">
        <v>0</v>
      </c>
      <c r="M316" t="b">
        <v>1</v>
      </c>
      <c r="N316" t="b">
        <v>0</v>
      </c>
      <c r="O316" t="b">
        <v>0</v>
      </c>
      <c r="P316" t="b">
        <v>0</v>
      </c>
      <c r="Q316" t="b">
        <v>0</v>
      </c>
      <c r="R316" t="b">
        <v>0</v>
      </c>
      <c r="S316" t="b">
        <v>0</v>
      </c>
      <c r="T316" t="b">
        <v>0</v>
      </c>
      <c r="U316" s="1" t="s">
        <v>137</v>
      </c>
      <c r="V316" t="s">
        <v>43</v>
      </c>
      <c r="W316" s="1" t="s">
        <v>102</v>
      </c>
      <c r="X316" t="s">
        <v>101</v>
      </c>
      <c r="Y316" s="1" t="s">
        <v>168</v>
      </c>
      <c r="Z316" s="1" t="s">
        <v>199</v>
      </c>
      <c r="AA316" s="1"/>
      <c r="AB316" s="1"/>
      <c r="AC316" s="11" t="str">
        <f>IF(OR(INDEX(U316='ICD-codes-stroke'!$A$1:$A$20,)),"1",IF(OR(INDEX(U316='ICD-codes-stroke'!$A$22:$A$35,)),"2",IF(OR(INDEX(U316='ICD-codes-stroke'!$A$37:$A$64,)),"3","")))</f>
        <v>3</v>
      </c>
      <c r="AD316" s="1" t="str">
        <f>IF(COUNTIF(U316:AB316,"*"&amp;'ICD codes-diseases'!$A$15&amp;"*"),"YES",IF(COUNTIF(U316:AB316,"*"&amp;'ICD codes-diseases'!$A$16&amp;"*"),"YES",IF(COUNTIF(U316:AB316,"*"&amp;'ICD codes-diseases'!$A$17&amp;"*"),"YES",IF(COUNTIF(U316:AB316,"*"&amp;'ICD codes-diseases'!$A$18&amp;"*"),"YES",IF(COUNTIF(U316:AB316,"*"&amp;'ICD codes-diseases'!$A$19&amp;"*"),"YES",IF(COUNTIF(U316:AB316,"*"&amp;'ICD codes-diseases'!$A$20&amp;"*"),"YES",IF(COUNTIF(U316:AB316,"*"&amp;'ICD codes-diseases'!$A$21&amp;"*"),"YES",IF(COUNTIF(U316:AB316,"*"&amp;'ICD codes-diseases'!$A$22&amp;"*"),"YES",IF(COUNTIF(U316:AB316,"*"&amp;'ICD codes-diseases'!$A$23&amp;"*"),"YES",IF(COUNTIF(U316:AB316,"*"&amp;'ICD codes-diseases'!$A$24&amp;"*"),"YES",IF(COUNTIF(U316:AB316,"*"&amp;'ICD codes-diseases'!$A$25&amp;"*"),"YES",IF(COUNTIF(U316:AB316,"*"&amp;'ICD codes-diseases'!$A$26&amp;"*"),"YES",IF(COUNTIF(U316:AB316,"*"&amp;'ICD codes-diseases'!$A$27&amp;"*"),"YES",IF(COUNTIF(U316:AB316,"*"&amp;'ICD codes-diseases'!$A$28&amp;"*"),"YES",IF(COUNTIF(U316:AB316,"*"&amp;'ICD codes-diseases'!$A$29&amp;"*"),"YES",IF(COUNTIF(U316:AB316,"*"&amp;'ICD codes-diseases'!$A$30&amp;"*"),"YES","NO"))))))))))))))))</f>
        <v>NO</v>
      </c>
      <c r="AE316" s="1" t="str">
        <f>IF(COUNTIF(U316:AB316,"*"&amp;'ICD codes-diseases'!$A$92&amp;"*"),"YES","NO")</f>
        <v>NO</v>
      </c>
      <c r="AF316" s="10" t="str">
        <f>IF(COUNTIF(U316:AB316,"*"&amp;'ICD codes-diseases'!$A$34&amp;"*"),"YES",IF(COUNTIF(U316:AB316,"*"&amp;'ICD codes-diseases'!$A$35&amp;"*"),"YES",IF(COUNTIF(U316:AB316,"*"&amp;'ICD codes-diseases'!$A$36&amp;"*"),"YES",IF(COUNTIF(U316:AB316,"*"&amp;'ICD codes-diseases'!$A$37&amp;"*"),"YES",IF(COUNTIF(U316:AB316,"*"&amp;'ICD codes-diseases'!$A$38&amp;"*"),"YES",IF(COUNTIF(U316:AB316,"*"&amp;'ICD codes-diseases'!$A$39&amp;"*"),"YES","NO"))))))</f>
        <v>NO</v>
      </c>
      <c r="AG316" s="1" t="str">
        <f>IF(COUNTIF(U316:AB316,'ICD codes-diseases'!$A$113),"YES","NO")</f>
        <v>NO</v>
      </c>
      <c r="AH316" s="1" t="str">
        <f>IF(COUNTIF(U316:AB316,"*"&amp;'ICD codes-diseases'!$A$96&amp;"*"),"YES",IF(COUNTIF(U316:AB316,"*"&amp;'ICD codes-diseases'!$A$97&amp;"*"),"YES",IF(COUNTIF(U316:AB316,"*"&amp;'ICD codes-diseases'!$A$98&amp;"*"),"YES",IF(COUNTIF(U316:AB316,"*"&amp;'ICD codes-diseases'!$A$99&amp;"*"),"YES",IF(COUNTIF(U316:AB316,"*"&amp;'ICD codes-diseases'!$A$100&amp;"*"),"YES",IF(COUNTIF(U316:AB316,"*"&amp;'ICD codes-diseases'!$A$101&amp;"*"),"YES",IF(COUNTIF(U316:AB316,"*"&amp;'ICD codes-diseases'!$A$102&amp;"*"),"YES",IF(COUNTIF(U316:AB316,"*"&amp;'ICD codes-diseases'!$A$103&amp;"*"),"YES","NO"))))))))</f>
        <v>YES</v>
      </c>
      <c r="AI316" s="1" t="str">
        <f>IF(COUNTIF(U316:AB316,"*"&amp;'ICD codes-diseases'!$A$116&amp;"*"),"YES",IF(COUNTIF(U316:AB316,"*"&amp;'ICD codes-diseases'!$A$117&amp;"*"),"YES","NO"))</f>
        <v>NO</v>
      </c>
      <c r="AJ316" s="1" t="str">
        <f>IF(COUNTIF(U316:AB316,"*"&amp;'ICD codes-diseases'!$A$206&amp;"*"),"YES","NO")</f>
        <v>YES</v>
      </c>
      <c r="AK316" s="1" t="str">
        <f>IF(COUNTIF(U316:AB316,"*"&amp;'ICD codes-diseases'!$A$217&amp;"*"),"YES","NO")</f>
        <v>NO</v>
      </c>
      <c r="AL316" s="1" t="str">
        <f>IF(COUNTIF(U316:AB316,"*"&amp;'ICD codes-diseases'!$A$216&amp;"*"),"YES","NO")</f>
        <v>NO</v>
      </c>
      <c r="AM316" s="1" t="str">
        <f>IF(COUNTIF(U316:AB316,"*"&amp;'ICD codes-diseases'!$A$73&amp;"*"),"YES",IF(COUNTIF(U316:AB316,"*"&amp;'ICD codes-diseases'!$A$74&amp;"*"),"YES",IF(COUNTIF(U316:AB316,"*"&amp;'ICD codes-diseases'!$A$75&amp;"*"),"YES","NO")))</f>
        <v>YES</v>
      </c>
      <c r="AN316" s="1" t="str">
        <f>IF(COUNTIF(U316:AB316,"*"&amp;'ICD codes-diseases'!$A$76&amp;"*"),"YES",IF(COUNTIF(U316:AB316,"*"&amp;'ICD codes-diseases'!$A$77&amp;"*"),"YES",IF(COUNTIF(U316:AB316,"*"&amp;'ICD codes-diseases'!$A$78&amp;"*"),"YES","NO")))</f>
        <v>NO</v>
      </c>
      <c r="AO316" s="1" t="str">
        <f>IF(COUNTIF(U316:AB316,"*"&amp;'ICD codes-diseases'!$A$209&amp;"*"),"YES",IF(COUNTIF(U316:AB316,"*"&amp;'ICD codes-diseases'!$A$212&amp;"*"),"YES","NO"))</f>
        <v>NO</v>
      </c>
      <c r="AP316" s="1" t="str">
        <f>IF(COUNTIF(U316:AB316,"*"&amp;'ICD codes-diseases'!$A$47&amp;"*"),"YES",IF(COUNTIF(U316:AB316,"*"&amp;'ICD codes-diseases'!$A$48&amp;"*"),"YES",IF(COUNTIF(U316:AB316,"*"&amp;'ICD codes-diseases'!$A$49&amp;"*"),"YES",IF(COUNTIF(U316:AB316,"*"&amp;'ICD codes-diseases'!$A$50&amp;"*"),"YES",IF(COUNTIF(U316:AB316,"*"&amp;'ICD codes-diseases'!$A$52&amp;"*"),"YES",IF(COUNTIF(U316:AB316,"*"&amp;'ICD codes-diseases'!$A$53&amp;"*"),"YES",IF(COUNTIF(U316:AB316,"*"&amp;'ICD codes-diseases'!$A$54&amp;"*"),"YES",IF(COUNTIF(U316:AB316,"*"&amp;'ICD codes-diseases'!$A$55&amp;"*"),"YES",IF(COUNTIF(U316:AB316,"*"&amp;'ICD codes-diseases'!$A$56&amp;"*"),"YES",IF(COUNTIF(U316:AB316,"*"&amp;'ICD codes-diseases'!$A$57&amp;"*"),"YES",IF(COUNTIF(U316:AB316,"*"&amp;'ICD codes-diseases'!$A$58&amp;"*"),"YES",IF(COUNTIF(U316:AB316,"*"&amp;'ICD codes-diseases'!$A$60&amp;"*"),"YES",IF(COUNTIF(U316:AB316,"*"&amp;'ICD codes-diseases'!$A$61&amp;"*"),"YES","NO")))))))))))))</f>
        <v>NO</v>
      </c>
      <c r="AQ316" s="10" t="b">
        <f t="shared" si="49"/>
        <v>0</v>
      </c>
      <c r="AR316">
        <v>5</v>
      </c>
      <c r="AS316">
        <v>5</v>
      </c>
      <c r="AT316">
        <v>5</v>
      </c>
      <c r="AU316">
        <v>5</v>
      </c>
      <c r="AV316" t="b">
        <f t="shared" si="50"/>
        <v>1</v>
      </c>
      <c r="AW316">
        <v>1</v>
      </c>
      <c r="AX316" s="9">
        <v>115</v>
      </c>
      <c r="AY316" s="9">
        <v>95</v>
      </c>
      <c r="AZ316">
        <v>0</v>
      </c>
      <c r="BA316">
        <v>3</v>
      </c>
      <c r="BB316">
        <v>1</v>
      </c>
      <c r="BC316">
        <v>0</v>
      </c>
      <c r="BD316">
        <v>2</v>
      </c>
      <c r="BE316">
        <f t="shared" si="57"/>
        <v>2</v>
      </c>
      <c r="BF316" t="s">
        <v>37</v>
      </c>
      <c r="BG316" t="s">
        <v>38</v>
      </c>
      <c r="BH316">
        <f t="shared" si="58"/>
        <v>0</v>
      </c>
      <c r="BI316" t="s">
        <v>37</v>
      </c>
      <c r="BJ316" t="s">
        <v>37</v>
      </c>
      <c r="BK316" t="s">
        <v>37</v>
      </c>
      <c r="BL316" t="b">
        <v>0</v>
      </c>
      <c r="BM316" s="16">
        <v>0</v>
      </c>
      <c r="BN316" s="16">
        <v>0</v>
      </c>
      <c r="BO316" s="16">
        <v>0</v>
      </c>
      <c r="BP316" s="16">
        <v>0</v>
      </c>
      <c r="BQ316" s="16">
        <v>1</v>
      </c>
      <c r="BR316" s="16">
        <v>4</v>
      </c>
      <c r="BS316" s="16">
        <v>1</v>
      </c>
      <c r="BT316" s="16">
        <v>4</v>
      </c>
      <c r="BU316" s="16">
        <v>0</v>
      </c>
      <c r="BV316" s="16">
        <v>7</v>
      </c>
      <c r="BW316" s="16">
        <v>0</v>
      </c>
      <c r="BX316" s="16">
        <v>7</v>
      </c>
      <c r="BY316" s="16">
        <v>4</v>
      </c>
      <c r="BZ316" s="16">
        <v>1</v>
      </c>
      <c r="CA316" s="16">
        <v>0</v>
      </c>
      <c r="CB316" s="16">
        <v>5</v>
      </c>
      <c r="CC316" s="18">
        <v>0</v>
      </c>
      <c r="CD316" s="18">
        <v>0</v>
      </c>
      <c r="CE316" s="18">
        <v>0</v>
      </c>
      <c r="CF316" s="18">
        <v>0</v>
      </c>
      <c r="CG316" s="18">
        <v>0</v>
      </c>
      <c r="CH316" s="18">
        <v>1</v>
      </c>
      <c r="CI316" s="18">
        <v>4</v>
      </c>
      <c r="CJ316" s="18">
        <v>4</v>
      </c>
      <c r="CK316" s="18">
        <v>0</v>
      </c>
      <c r="CL316" s="18">
        <v>0</v>
      </c>
      <c r="CM316" s="18">
        <v>0</v>
      </c>
      <c r="CN316" s="18">
        <v>0</v>
      </c>
      <c r="CO316" s="18">
        <v>0</v>
      </c>
      <c r="CP316" s="18">
        <v>3</v>
      </c>
      <c r="CQ316" s="18">
        <v>0</v>
      </c>
      <c r="CR316" s="18">
        <v>4</v>
      </c>
      <c r="CS316">
        <f t="shared" si="51"/>
        <v>4</v>
      </c>
      <c r="CT316">
        <f t="shared" si="52"/>
        <v>7</v>
      </c>
      <c r="CU316">
        <f t="shared" si="53"/>
        <v>1</v>
      </c>
      <c r="CV316">
        <f t="shared" si="54"/>
        <v>12</v>
      </c>
      <c r="CW316">
        <v>0</v>
      </c>
      <c r="CX316">
        <v>0</v>
      </c>
      <c r="CY316">
        <v>4</v>
      </c>
      <c r="CZ316" t="b">
        <v>1</v>
      </c>
    </row>
    <row r="317" spans="1:104" x14ac:dyDescent="0.35">
      <c r="A317" s="10">
        <v>316</v>
      </c>
      <c r="B317" t="s">
        <v>436</v>
      </c>
      <c r="C317" s="1">
        <v>22490</v>
      </c>
      <c r="D317" s="9">
        <f t="shared" si="59"/>
        <v>55</v>
      </c>
      <c r="E317" s="9">
        <f t="shared" si="55"/>
        <v>2</v>
      </c>
      <c r="F317" s="1">
        <v>42456</v>
      </c>
      <c r="G317" s="3">
        <v>42814.425868055558</v>
      </c>
      <c r="H317" s="12">
        <f t="shared" si="56"/>
        <v>11.766666666666666</v>
      </c>
      <c r="I317">
        <v>2</v>
      </c>
      <c r="J317">
        <v>2</v>
      </c>
      <c r="K317">
        <f t="shared" si="48"/>
        <v>1</v>
      </c>
      <c r="L317" t="b">
        <v>1</v>
      </c>
      <c r="M317" t="b">
        <v>0</v>
      </c>
      <c r="N317" t="b">
        <v>0</v>
      </c>
      <c r="O317" t="b">
        <v>0</v>
      </c>
      <c r="P317" t="b">
        <v>0</v>
      </c>
      <c r="Q317" t="b">
        <v>0</v>
      </c>
      <c r="R317" t="b">
        <v>0</v>
      </c>
      <c r="S317" t="b">
        <v>0</v>
      </c>
      <c r="T317" t="b">
        <v>0</v>
      </c>
      <c r="U317" s="1" t="s">
        <v>62</v>
      </c>
      <c r="V317" t="s">
        <v>43</v>
      </c>
      <c r="W317" s="1" t="s">
        <v>54</v>
      </c>
      <c r="X317" t="s">
        <v>303</v>
      </c>
      <c r="Y317" s="1" t="s">
        <v>48</v>
      </c>
      <c r="Z317" s="1"/>
      <c r="AA317" s="1"/>
      <c r="AB317" s="1"/>
      <c r="AC317" s="11" t="str">
        <f>IF(OR(INDEX(U317='ICD-codes-stroke'!$A$1:$A$20,)),"1",IF(OR(INDEX(U317='ICD-codes-stroke'!$A$22:$A$35,)),"2",IF(OR(INDEX(U317='ICD-codes-stroke'!$A$37:$A$64,)),"3","")))</f>
        <v>2</v>
      </c>
      <c r="AD317" s="1" t="str">
        <f>IF(COUNTIF(U317:AB317,"*"&amp;'ICD codes-diseases'!$A$15&amp;"*"),"YES",IF(COUNTIF(U317:AB317,"*"&amp;'ICD codes-diseases'!$A$16&amp;"*"),"YES",IF(COUNTIF(U317:AB317,"*"&amp;'ICD codes-diseases'!$A$17&amp;"*"),"YES",IF(COUNTIF(U317:AB317,"*"&amp;'ICD codes-diseases'!$A$18&amp;"*"),"YES",IF(COUNTIF(U317:AB317,"*"&amp;'ICD codes-diseases'!$A$19&amp;"*"),"YES",IF(COUNTIF(U317:AB317,"*"&amp;'ICD codes-diseases'!$A$20&amp;"*"),"YES",IF(COUNTIF(U317:AB317,"*"&amp;'ICD codes-diseases'!$A$21&amp;"*"),"YES",IF(COUNTIF(U317:AB317,"*"&amp;'ICD codes-diseases'!$A$22&amp;"*"),"YES",IF(COUNTIF(U317:AB317,"*"&amp;'ICD codes-diseases'!$A$23&amp;"*"),"YES",IF(COUNTIF(U317:AB317,"*"&amp;'ICD codes-diseases'!$A$24&amp;"*"),"YES",IF(COUNTIF(U317:AB317,"*"&amp;'ICD codes-diseases'!$A$25&amp;"*"),"YES",IF(COUNTIF(U317:AB317,"*"&amp;'ICD codes-diseases'!$A$26&amp;"*"),"YES",IF(COUNTIF(U317:AB317,"*"&amp;'ICD codes-diseases'!$A$27&amp;"*"),"YES",IF(COUNTIF(U317:AB317,"*"&amp;'ICD codes-diseases'!$A$28&amp;"*"),"YES",IF(COUNTIF(U317:AB317,"*"&amp;'ICD codes-diseases'!$A$29&amp;"*"),"YES",IF(COUNTIF(U317:AB317,"*"&amp;'ICD codes-diseases'!$A$30&amp;"*"),"YES","NO"))))))))))))))))</f>
        <v>NO</v>
      </c>
      <c r="AE317" s="1" t="str">
        <f>IF(COUNTIF(U317:AB317,"*"&amp;'ICD codes-diseases'!$A$92&amp;"*"),"YES","NO")</f>
        <v>YES</v>
      </c>
      <c r="AF317" s="10" t="str">
        <f>IF(COUNTIF(U317:AB317,"*"&amp;'ICD codes-diseases'!$A$34&amp;"*"),"YES",IF(COUNTIF(U317:AB317,"*"&amp;'ICD codes-diseases'!$A$35&amp;"*"),"YES",IF(COUNTIF(U317:AB317,"*"&amp;'ICD codes-diseases'!$A$36&amp;"*"),"YES",IF(COUNTIF(U317:AB317,"*"&amp;'ICD codes-diseases'!$A$37&amp;"*"),"YES",IF(COUNTIF(U317:AB317,"*"&amp;'ICD codes-diseases'!$A$38&amp;"*"),"YES",IF(COUNTIF(U317:AB317,"*"&amp;'ICD codes-diseases'!$A$39&amp;"*"),"YES","NO"))))))</f>
        <v>NO</v>
      </c>
      <c r="AG317" s="1" t="str">
        <f>IF(COUNTIF(U317:AB317,'ICD codes-diseases'!$A$113),"YES","NO")</f>
        <v>NO</v>
      </c>
      <c r="AH317" s="1" t="str">
        <f>IF(COUNTIF(U317:AB317,"*"&amp;'ICD codes-diseases'!$A$96&amp;"*"),"YES",IF(COUNTIF(U317:AB317,"*"&amp;'ICD codes-diseases'!$A$97&amp;"*"),"YES",IF(COUNTIF(U317:AB317,"*"&amp;'ICD codes-diseases'!$A$98&amp;"*"),"YES",IF(COUNTIF(U317:AB317,"*"&amp;'ICD codes-diseases'!$A$99&amp;"*"),"YES",IF(COUNTIF(U317:AB317,"*"&amp;'ICD codes-diseases'!$A$100&amp;"*"),"YES",IF(COUNTIF(U317:AB317,"*"&amp;'ICD codes-diseases'!$A$101&amp;"*"),"YES",IF(COUNTIF(U317:AB317,"*"&amp;'ICD codes-diseases'!$A$102&amp;"*"),"YES",IF(COUNTIF(U317:AB317,"*"&amp;'ICD codes-diseases'!$A$103&amp;"*"),"YES","NO"))))))))</f>
        <v>NO</v>
      </c>
      <c r="AI317" s="1" t="str">
        <f>IF(COUNTIF(U317:AB317,"*"&amp;'ICD codes-diseases'!$A$116&amp;"*"),"YES",IF(COUNTIF(U317:AB317,"*"&amp;'ICD codes-diseases'!$A$117&amp;"*"),"YES","NO"))</f>
        <v>NO</v>
      </c>
      <c r="AJ317" s="1" t="str">
        <f>IF(COUNTIF(U317:AB317,"*"&amp;'ICD codes-diseases'!$A$206&amp;"*"),"YES","NO")</f>
        <v>NO</v>
      </c>
      <c r="AK317" s="1" t="str">
        <f>IF(COUNTIF(U317:AB317,"*"&amp;'ICD codes-diseases'!$A$217&amp;"*"),"YES","NO")</f>
        <v>NO</v>
      </c>
      <c r="AL317" s="1" t="str">
        <f>IF(COUNTIF(U317:AB317,"*"&amp;'ICD codes-diseases'!$A$216&amp;"*"),"YES","NO")</f>
        <v>NO</v>
      </c>
      <c r="AM317" s="1" t="str">
        <f>IF(COUNTIF(U317:AB317,"*"&amp;'ICD codes-diseases'!$A$73&amp;"*"),"YES",IF(COUNTIF(U317:AB317,"*"&amp;'ICD codes-diseases'!$A$74&amp;"*"),"YES",IF(COUNTIF(U317:AB317,"*"&amp;'ICD codes-diseases'!$A$75&amp;"*"),"YES","NO")))</f>
        <v>YES</v>
      </c>
      <c r="AN317" s="1" t="str">
        <f>IF(COUNTIF(U317:AB317,"*"&amp;'ICD codes-diseases'!$A$76&amp;"*"),"YES",IF(COUNTIF(U317:AB317,"*"&amp;'ICD codes-diseases'!$A$77&amp;"*"),"YES",IF(COUNTIF(U317:AB317,"*"&amp;'ICD codes-diseases'!$A$78&amp;"*"),"YES","NO")))</f>
        <v>NO</v>
      </c>
      <c r="AO317" s="1" t="str">
        <f>IF(COUNTIF(U317:AB317,"*"&amp;'ICD codes-diseases'!$A$209&amp;"*"),"YES",IF(COUNTIF(U317:AB317,"*"&amp;'ICD codes-diseases'!$A$212&amp;"*"),"YES","NO"))</f>
        <v>NO</v>
      </c>
      <c r="AP317" s="1" t="str">
        <f>IF(COUNTIF(U317:AB317,"*"&amp;'ICD codes-diseases'!$A$47&amp;"*"),"YES",IF(COUNTIF(U317:AB317,"*"&amp;'ICD codes-diseases'!$A$48&amp;"*"),"YES",IF(COUNTIF(U317:AB317,"*"&amp;'ICD codes-diseases'!$A$49&amp;"*"),"YES",IF(COUNTIF(U317:AB317,"*"&amp;'ICD codes-diseases'!$A$50&amp;"*"),"YES",IF(COUNTIF(U317:AB317,"*"&amp;'ICD codes-diseases'!$A$52&amp;"*"),"YES",IF(COUNTIF(U317:AB317,"*"&amp;'ICD codes-diseases'!$A$53&amp;"*"),"YES",IF(COUNTIF(U317:AB317,"*"&amp;'ICD codes-diseases'!$A$54&amp;"*"),"YES",IF(COUNTIF(U317:AB317,"*"&amp;'ICD codes-diseases'!$A$55&amp;"*"),"YES",IF(COUNTIF(U317:AB317,"*"&amp;'ICD codes-diseases'!$A$56&amp;"*"),"YES",IF(COUNTIF(U317:AB317,"*"&amp;'ICD codes-diseases'!$A$57&amp;"*"),"YES",IF(COUNTIF(U317:AB317,"*"&amp;'ICD codes-diseases'!$A$58&amp;"*"),"YES",IF(COUNTIF(U317:AB317,"*"&amp;'ICD codes-diseases'!$A$60&amp;"*"),"YES",IF(COUNTIF(U317:AB317,"*"&amp;'ICD codes-diseases'!$A$61&amp;"*"),"YES","NO")))))))))))))</f>
        <v>NO</v>
      </c>
      <c r="AQ317" s="10" t="b">
        <f t="shared" si="49"/>
        <v>0</v>
      </c>
      <c r="AR317">
        <v>5</v>
      </c>
      <c r="AS317">
        <v>5</v>
      </c>
      <c r="AT317">
        <v>5</v>
      </c>
      <c r="AU317">
        <v>5</v>
      </c>
      <c r="AV317" t="b">
        <f t="shared" si="50"/>
        <v>1</v>
      </c>
      <c r="AW317">
        <v>1</v>
      </c>
      <c r="AX317">
        <v>84</v>
      </c>
      <c r="AY317">
        <v>40</v>
      </c>
      <c r="AZ317">
        <v>2</v>
      </c>
      <c r="BA317">
        <v>3</v>
      </c>
      <c r="BB317">
        <v>4</v>
      </c>
      <c r="BC317">
        <v>0</v>
      </c>
      <c r="BD317">
        <v>4</v>
      </c>
      <c r="BE317">
        <f t="shared" si="57"/>
        <v>2</v>
      </c>
      <c r="BF317" t="s">
        <v>37</v>
      </c>
      <c r="BG317" t="s">
        <v>38</v>
      </c>
      <c r="BH317">
        <f t="shared" si="58"/>
        <v>0</v>
      </c>
      <c r="BI317" t="s">
        <v>37</v>
      </c>
      <c r="BJ317" t="s">
        <v>37</v>
      </c>
      <c r="BK317" t="s">
        <v>37</v>
      </c>
      <c r="BL317" t="b">
        <v>0</v>
      </c>
      <c r="BM317" s="16">
        <v>4</v>
      </c>
      <c r="BN317" s="16">
        <v>4</v>
      </c>
      <c r="BO317" s="16">
        <v>4</v>
      </c>
      <c r="BP317" s="16">
        <v>4</v>
      </c>
      <c r="BQ317" s="16">
        <v>4</v>
      </c>
      <c r="BR317" s="16">
        <v>4</v>
      </c>
      <c r="BS317" s="16">
        <v>4</v>
      </c>
      <c r="BT317" s="16">
        <v>4</v>
      </c>
      <c r="BU317" s="16">
        <v>4</v>
      </c>
      <c r="BV317" s="16">
        <v>4</v>
      </c>
      <c r="BW317" s="16">
        <v>4</v>
      </c>
      <c r="BX317" s="16">
        <v>4</v>
      </c>
      <c r="BY317" s="16">
        <v>4</v>
      </c>
      <c r="BZ317" s="16">
        <v>4</v>
      </c>
      <c r="CA317" s="16">
        <v>4</v>
      </c>
      <c r="CB317" s="16">
        <v>4</v>
      </c>
      <c r="CC317" s="18">
        <v>4</v>
      </c>
      <c r="CD317" s="18">
        <v>4</v>
      </c>
      <c r="CE317" s="18">
        <v>0</v>
      </c>
      <c r="CF317" s="18">
        <v>4</v>
      </c>
      <c r="CG317" s="18">
        <v>4</v>
      </c>
      <c r="CH317" s="18">
        <v>4</v>
      </c>
      <c r="CI317" s="18">
        <v>4</v>
      </c>
      <c r="CJ317" s="18">
        <v>4</v>
      </c>
      <c r="CK317" s="18">
        <v>4</v>
      </c>
      <c r="CL317" s="18">
        <v>5</v>
      </c>
      <c r="CM317" s="18">
        <v>4</v>
      </c>
      <c r="CN317" s="18">
        <v>4</v>
      </c>
      <c r="CO317" s="18">
        <v>5</v>
      </c>
      <c r="CP317" s="18">
        <v>4</v>
      </c>
      <c r="CQ317" s="18">
        <v>4</v>
      </c>
      <c r="CR317" s="18">
        <v>4</v>
      </c>
      <c r="CS317">
        <f t="shared" si="51"/>
        <v>0</v>
      </c>
      <c r="CT317">
        <f t="shared" si="52"/>
        <v>31</v>
      </c>
      <c r="CU317">
        <f t="shared" si="53"/>
        <v>0</v>
      </c>
      <c r="CV317">
        <f t="shared" si="54"/>
        <v>31</v>
      </c>
      <c r="CW317">
        <v>0</v>
      </c>
      <c r="CX317">
        <v>0</v>
      </c>
      <c r="CY317">
        <v>4</v>
      </c>
      <c r="CZ317" t="b">
        <v>1</v>
      </c>
    </row>
    <row r="318" spans="1:104" x14ac:dyDescent="0.35">
      <c r="A318" s="10">
        <v>317</v>
      </c>
      <c r="B318" t="s">
        <v>436</v>
      </c>
      <c r="C318" s="1">
        <v>22490</v>
      </c>
      <c r="D318" s="9">
        <f t="shared" si="59"/>
        <v>55</v>
      </c>
      <c r="E318" s="9">
        <f t="shared" si="55"/>
        <v>2</v>
      </c>
      <c r="F318" s="1">
        <v>42456</v>
      </c>
      <c r="G318" s="3">
        <v>42716.434699074074</v>
      </c>
      <c r="H318" s="12">
        <f t="shared" si="56"/>
        <v>8.5</v>
      </c>
      <c r="I318">
        <v>2</v>
      </c>
      <c r="J318">
        <v>2</v>
      </c>
      <c r="K318">
        <f t="shared" si="48"/>
        <v>1</v>
      </c>
      <c r="L318" t="b">
        <v>1</v>
      </c>
      <c r="M318" t="b">
        <v>0</v>
      </c>
      <c r="N318" t="b">
        <v>0</v>
      </c>
      <c r="O318" t="b">
        <v>0</v>
      </c>
      <c r="P318" t="b">
        <v>0</v>
      </c>
      <c r="Q318" t="b">
        <v>0</v>
      </c>
      <c r="R318" t="b">
        <v>0</v>
      </c>
      <c r="S318" t="b">
        <v>0</v>
      </c>
      <c r="T318" t="b">
        <v>0</v>
      </c>
      <c r="U318" t="s">
        <v>62</v>
      </c>
      <c r="V318" t="s">
        <v>43</v>
      </c>
      <c r="W318" t="s">
        <v>54</v>
      </c>
      <c r="X318" t="s">
        <v>63</v>
      </c>
      <c r="Y318" t="s">
        <v>48</v>
      </c>
      <c r="AC318" s="11" t="str">
        <f>IF(OR(INDEX(U318='ICD-codes-stroke'!$A$1:$A$20,)),"1",IF(OR(INDEX(U318='ICD-codes-stroke'!$A$22:$A$35,)),"2",IF(OR(INDEX(U318='ICD-codes-stroke'!$A$37:$A$64,)),"3","")))</f>
        <v>2</v>
      </c>
      <c r="AD318" s="1" t="str">
        <f>IF(COUNTIF(U318:AB318,"*"&amp;'ICD codes-diseases'!$A$15&amp;"*"),"YES",IF(COUNTIF(U318:AB318,"*"&amp;'ICD codes-diseases'!$A$16&amp;"*"),"YES",IF(COUNTIF(U318:AB318,"*"&amp;'ICD codes-diseases'!$A$17&amp;"*"),"YES",IF(COUNTIF(U318:AB318,"*"&amp;'ICD codes-diseases'!$A$18&amp;"*"),"YES",IF(COUNTIF(U318:AB318,"*"&amp;'ICD codes-diseases'!$A$19&amp;"*"),"YES",IF(COUNTIF(U318:AB318,"*"&amp;'ICD codes-diseases'!$A$20&amp;"*"),"YES",IF(COUNTIF(U318:AB318,"*"&amp;'ICD codes-diseases'!$A$21&amp;"*"),"YES",IF(COUNTIF(U318:AB318,"*"&amp;'ICD codes-diseases'!$A$22&amp;"*"),"YES",IF(COUNTIF(U318:AB318,"*"&amp;'ICD codes-diseases'!$A$23&amp;"*"),"YES",IF(COUNTIF(U318:AB318,"*"&amp;'ICD codes-diseases'!$A$24&amp;"*"),"YES",IF(COUNTIF(U318:AB318,"*"&amp;'ICD codes-diseases'!$A$25&amp;"*"),"YES",IF(COUNTIF(U318:AB318,"*"&amp;'ICD codes-diseases'!$A$26&amp;"*"),"YES",IF(COUNTIF(U318:AB318,"*"&amp;'ICD codes-diseases'!$A$27&amp;"*"),"YES",IF(COUNTIF(U318:AB318,"*"&amp;'ICD codes-diseases'!$A$28&amp;"*"),"YES",IF(COUNTIF(U318:AB318,"*"&amp;'ICD codes-diseases'!$A$29&amp;"*"),"YES",IF(COUNTIF(U318:AB318,"*"&amp;'ICD codes-diseases'!$A$30&amp;"*"),"YES","NO"))))))))))))))))</f>
        <v>NO</v>
      </c>
      <c r="AE318" s="1" t="str">
        <f>IF(COUNTIF(U318:AB318,"*"&amp;'ICD codes-diseases'!$A$92&amp;"*"),"YES","NO")</f>
        <v>YES</v>
      </c>
      <c r="AF318" s="10" t="str">
        <f>IF(COUNTIF(U318:AB318,"*"&amp;'ICD codes-diseases'!$A$34&amp;"*"),"YES",IF(COUNTIF(U318:AB318,"*"&amp;'ICD codes-diseases'!$A$35&amp;"*"),"YES",IF(COUNTIF(U318:AB318,"*"&amp;'ICD codes-diseases'!$A$36&amp;"*"),"YES",IF(COUNTIF(U318:AB318,"*"&amp;'ICD codes-diseases'!$A$37&amp;"*"),"YES",IF(COUNTIF(U318:AB318,"*"&amp;'ICD codes-diseases'!$A$38&amp;"*"),"YES",IF(COUNTIF(U318:AB318,"*"&amp;'ICD codes-diseases'!$A$39&amp;"*"),"YES","NO"))))))</f>
        <v>NO</v>
      </c>
      <c r="AG318" s="1" t="str">
        <f>IF(COUNTIF(U318:AB318,'ICD codes-diseases'!$A$113),"YES","NO")</f>
        <v>NO</v>
      </c>
      <c r="AH318" s="1" t="str">
        <f>IF(COUNTIF(U318:AB318,"*"&amp;'ICD codes-diseases'!$A$96&amp;"*"),"YES",IF(COUNTIF(U318:AB318,"*"&amp;'ICD codes-diseases'!$A$97&amp;"*"),"YES",IF(COUNTIF(U318:AB318,"*"&amp;'ICD codes-diseases'!$A$98&amp;"*"),"YES",IF(COUNTIF(U318:AB318,"*"&amp;'ICD codes-diseases'!$A$99&amp;"*"),"YES",IF(COUNTIF(U318:AB318,"*"&amp;'ICD codes-diseases'!$A$100&amp;"*"),"YES",IF(COUNTIF(U318:AB318,"*"&amp;'ICD codes-diseases'!$A$101&amp;"*"),"YES",IF(COUNTIF(U318:AB318,"*"&amp;'ICD codes-diseases'!$A$102&amp;"*"),"YES",IF(COUNTIF(U318:AB318,"*"&amp;'ICD codes-diseases'!$A$103&amp;"*"),"YES","NO"))))))))</f>
        <v>NO</v>
      </c>
      <c r="AI318" s="1" t="str">
        <f>IF(COUNTIF(U318:AB318,"*"&amp;'ICD codes-diseases'!$A$116&amp;"*"),"YES",IF(COUNTIF(U318:AB318,"*"&amp;'ICD codes-diseases'!$A$117&amp;"*"),"YES","NO"))</f>
        <v>NO</v>
      </c>
      <c r="AJ318" s="1" t="str">
        <f>IF(COUNTIF(U318:AB318,"*"&amp;'ICD codes-diseases'!$A$206&amp;"*"),"YES","NO")</f>
        <v>NO</v>
      </c>
      <c r="AK318" s="1" t="str">
        <f>IF(COUNTIF(U318:AB318,"*"&amp;'ICD codes-diseases'!$A$217&amp;"*"),"YES","NO")</f>
        <v>NO</v>
      </c>
      <c r="AL318" s="1" t="str">
        <f>IF(COUNTIF(U318:AB318,"*"&amp;'ICD codes-diseases'!$A$216&amp;"*"),"YES","NO")</f>
        <v>NO</v>
      </c>
      <c r="AM318" s="1" t="str">
        <f>IF(COUNTIF(U318:AB318,"*"&amp;'ICD codes-diseases'!$A$73&amp;"*"),"YES",IF(COUNTIF(U318:AB318,"*"&amp;'ICD codes-diseases'!$A$74&amp;"*"),"YES",IF(COUNTIF(U318:AB318,"*"&amp;'ICD codes-diseases'!$A$75&amp;"*"),"YES","NO")))</f>
        <v>YES</v>
      </c>
      <c r="AN318" s="1" t="str">
        <f>IF(COUNTIF(U318:AB318,"*"&amp;'ICD codes-diseases'!$A$76&amp;"*"),"YES",IF(COUNTIF(U318:AB318,"*"&amp;'ICD codes-diseases'!$A$77&amp;"*"),"YES",IF(COUNTIF(U318:AB318,"*"&amp;'ICD codes-diseases'!$A$78&amp;"*"),"YES","NO")))</f>
        <v>NO</v>
      </c>
      <c r="AO318" s="1" t="str">
        <f>IF(COUNTIF(U318:AB318,"*"&amp;'ICD codes-diseases'!$A$209&amp;"*"),"YES",IF(COUNTIF(U318:AB318,"*"&amp;'ICD codes-diseases'!$A$212&amp;"*"),"YES","NO"))</f>
        <v>NO</v>
      </c>
      <c r="AP318" s="1" t="str">
        <f>IF(COUNTIF(U318:AB318,"*"&amp;'ICD codes-diseases'!$A$47&amp;"*"),"YES",IF(COUNTIF(U318:AB318,"*"&amp;'ICD codes-diseases'!$A$48&amp;"*"),"YES",IF(COUNTIF(U318:AB318,"*"&amp;'ICD codes-diseases'!$A$49&amp;"*"),"YES",IF(COUNTIF(U318:AB318,"*"&amp;'ICD codes-diseases'!$A$50&amp;"*"),"YES",IF(COUNTIF(U318:AB318,"*"&amp;'ICD codes-diseases'!$A$52&amp;"*"),"YES",IF(COUNTIF(U318:AB318,"*"&amp;'ICD codes-diseases'!$A$53&amp;"*"),"YES",IF(COUNTIF(U318:AB318,"*"&amp;'ICD codes-diseases'!$A$54&amp;"*"),"YES",IF(COUNTIF(U318:AB318,"*"&amp;'ICD codes-diseases'!$A$55&amp;"*"),"YES",IF(COUNTIF(U318:AB318,"*"&amp;'ICD codes-diseases'!$A$56&amp;"*"),"YES",IF(COUNTIF(U318:AB318,"*"&amp;'ICD codes-diseases'!$A$57&amp;"*"),"YES",IF(COUNTIF(U318:AB318,"*"&amp;'ICD codes-diseases'!$A$58&amp;"*"),"YES",IF(COUNTIF(U318:AB318,"*"&amp;'ICD codes-diseases'!$A$60&amp;"*"),"YES",IF(COUNTIF(U318:AB318,"*"&amp;'ICD codes-diseases'!$A$61&amp;"*"),"YES","NO")))))))))))))</f>
        <v>NO</v>
      </c>
      <c r="AQ318" s="10" t="b">
        <f t="shared" si="49"/>
        <v>0</v>
      </c>
      <c r="AR318">
        <v>5</v>
      </c>
      <c r="AS318">
        <v>5</v>
      </c>
      <c r="AT318">
        <v>5</v>
      </c>
      <c r="AU318">
        <v>5</v>
      </c>
      <c r="AV318" t="b">
        <f t="shared" si="50"/>
        <v>1</v>
      </c>
      <c r="AW318">
        <v>1</v>
      </c>
      <c r="AX318">
        <v>84</v>
      </c>
      <c r="AY318">
        <v>40</v>
      </c>
      <c r="AZ318">
        <v>2</v>
      </c>
      <c r="BA318">
        <v>3</v>
      </c>
      <c r="BB318">
        <v>4</v>
      </c>
      <c r="BC318">
        <v>0</v>
      </c>
      <c r="BD318">
        <v>0</v>
      </c>
      <c r="BE318">
        <f t="shared" si="57"/>
        <v>0</v>
      </c>
      <c r="BF318" t="s">
        <v>37</v>
      </c>
      <c r="BG318" t="s">
        <v>37</v>
      </c>
      <c r="BH318">
        <f t="shared" si="58"/>
        <v>0</v>
      </c>
      <c r="BI318" t="s">
        <v>37</v>
      </c>
      <c r="BJ318" t="s">
        <v>37</v>
      </c>
      <c r="BK318" t="s">
        <v>37</v>
      </c>
      <c r="BL318" t="b">
        <v>0</v>
      </c>
      <c r="BM318" s="16">
        <v>5</v>
      </c>
      <c r="BN318" s="16">
        <v>5</v>
      </c>
      <c r="BO318" s="16">
        <v>5</v>
      </c>
      <c r="BP318" s="16">
        <v>5</v>
      </c>
      <c r="BQ318" s="16">
        <v>4</v>
      </c>
      <c r="BR318" s="16">
        <v>4</v>
      </c>
      <c r="BS318" s="16">
        <v>4</v>
      </c>
      <c r="BT318" s="16">
        <v>4</v>
      </c>
      <c r="BU318" s="16">
        <v>5</v>
      </c>
      <c r="BV318" s="16">
        <v>5</v>
      </c>
      <c r="BW318" s="16">
        <v>5</v>
      </c>
      <c r="BX318" s="16">
        <v>5</v>
      </c>
      <c r="BY318" s="16">
        <v>4</v>
      </c>
      <c r="BZ318" s="16">
        <v>4</v>
      </c>
      <c r="CA318" s="16">
        <v>4</v>
      </c>
      <c r="CB318" s="16">
        <v>4</v>
      </c>
      <c r="CC318" s="18">
        <v>5</v>
      </c>
      <c r="CD318" s="18">
        <v>5</v>
      </c>
      <c r="CE318" s="18">
        <v>5</v>
      </c>
      <c r="CF318" s="18">
        <v>5</v>
      </c>
      <c r="CG318" s="18">
        <v>4</v>
      </c>
      <c r="CH318" s="18">
        <v>4</v>
      </c>
      <c r="CI318" s="18">
        <v>4</v>
      </c>
      <c r="CJ318" s="18">
        <v>4</v>
      </c>
      <c r="CK318" s="18">
        <v>5</v>
      </c>
      <c r="CL318" s="18">
        <v>5</v>
      </c>
      <c r="CM318" s="18">
        <v>5</v>
      </c>
      <c r="CN318" s="18">
        <v>5</v>
      </c>
      <c r="CO318" s="18">
        <v>4</v>
      </c>
      <c r="CP318" s="18">
        <v>4</v>
      </c>
      <c r="CQ318" s="18">
        <v>4</v>
      </c>
      <c r="CR318" s="18">
        <v>4</v>
      </c>
      <c r="CS318">
        <f t="shared" si="51"/>
        <v>0</v>
      </c>
      <c r="CT318">
        <f t="shared" si="52"/>
        <v>32</v>
      </c>
      <c r="CU318">
        <f t="shared" si="53"/>
        <v>0</v>
      </c>
      <c r="CV318">
        <f t="shared" si="54"/>
        <v>32</v>
      </c>
      <c r="CW318">
        <v>0</v>
      </c>
      <c r="CX318">
        <v>0</v>
      </c>
      <c r="CY318">
        <v>4</v>
      </c>
      <c r="CZ318" t="b">
        <v>1</v>
      </c>
    </row>
    <row r="319" spans="1:104" x14ac:dyDescent="0.35">
      <c r="A319" s="10">
        <v>318</v>
      </c>
      <c r="B319" t="s">
        <v>435</v>
      </c>
      <c r="C319" s="1">
        <v>18670</v>
      </c>
      <c r="D319" s="9">
        <f t="shared" si="59"/>
        <v>65</v>
      </c>
      <c r="E319" s="9">
        <f t="shared" si="55"/>
        <v>3</v>
      </c>
      <c r="F319" s="1">
        <v>42670</v>
      </c>
      <c r="G319" s="3">
        <v>42751.461377314816</v>
      </c>
      <c r="H319" s="12">
        <f t="shared" si="56"/>
        <v>2.6333333333333333</v>
      </c>
      <c r="I319">
        <v>4</v>
      </c>
      <c r="J319">
        <v>1</v>
      </c>
      <c r="K319">
        <f t="shared" si="48"/>
        <v>1</v>
      </c>
      <c r="L319" t="b">
        <v>1</v>
      </c>
      <c r="M319" t="b">
        <v>0</v>
      </c>
      <c r="N319" t="b">
        <v>0</v>
      </c>
      <c r="O319" t="b">
        <v>0</v>
      </c>
      <c r="P319" t="b">
        <v>0</v>
      </c>
      <c r="Q319" t="b">
        <v>0</v>
      </c>
      <c r="R319" t="b">
        <v>0</v>
      </c>
      <c r="S319" t="b">
        <v>0</v>
      </c>
      <c r="T319" t="b">
        <v>0</v>
      </c>
      <c r="U319" t="s">
        <v>284</v>
      </c>
      <c r="V319" t="s">
        <v>67</v>
      </c>
      <c r="W319" t="s">
        <v>48</v>
      </c>
      <c r="X319" t="s">
        <v>304</v>
      </c>
      <c r="Y319" t="s">
        <v>126</v>
      </c>
      <c r="AC319" s="11" t="str">
        <f>IF(OR(INDEX(U319='ICD-codes-stroke'!$A$1:$A$20,)),"1",IF(OR(INDEX(U319='ICD-codes-stroke'!$A$22:$A$35,)),"2",IF(OR(INDEX(U319='ICD-codes-stroke'!$A$37:$A$64,)),"3","")))</f>
        <v>2</v>
      </c>
      <c r="AD319" s="1" t="str">
        <f>IF(COUNTIF(U319:AB319,"*"&amp;'ICD codes-diseases'!$A$15&amp;"*"),"YES",IF(COUNTIF(U319:AB319,"*"&amp;'ICD codes-diseases'!$A$16&amp;"*"),"YES",IF(COUNTIF(U319:AB319,"*"&amp;'ICD codes-diseases'!$A$17&amp;"*"),"YES",IF(COUNTIF(U319:AB319,"*"&amp;'ICD codes-diseases'!$A$18&amp;"*"),"YES",IF(COUNTIF(U319:AB319,"*"&amp;'ICD codes-diseases'!$A$19&amp;"*"),"YES",IF(COUNTIF(U319:AB319,"*"&amp;'ICD codes-diseases'!$A$20&amp;"*"),"YES",IF(COUNTIF(U319:AB319,"*"&amp;'ICD codes-diseases'!$A$21&amp;"*"),"YES",IF(COUNTIF(U319:AB319,"*"&amp;'ICD codes-diseases'!$A$22&amp;"*"),"YES",IF(COUNTIF(U319:AB319,"*"&amp;'ICD codes-diseases'!$A$23&amp;"*"),"YES",IF(COUNTIF(U319:AB319,"*"&amp;'ICD codes-diseases'!$A$24&amp;"*"),"YES",IF(COUNTIF(U319:AB319,"*"&amp;'ICD codes-diseases'!$A$25&amp;"*"),"YES",IF(COUNTIF(U319:AB319,"*"&amp;'ICD codes-diseases'!$A$26&amp;"*"),"YES",IF(COUNTIF(U319:AB319,"*"&amp;'ICD codes-diseases'!$A$27&amp;"*"),"YES",IF(COUNTIF(U319:AB319,"*"&amp;'ICD codes-diseases'!$A$28&amp;"*"),"YES",IF(COUNTIF(U319:AB319,"*"&amp;'ICD codes-diseases'!$A$29&amp;"*"),"YES",IF(COUNTIF(U319:AB319,"*"&amp;'ICD codes-diseases'!$A$30&amp;"*"),"YES","NO"))))))))))))))))</f>
        <v>NO</v>
      </c>
      <c r="AE319" s="1" t="str">
        <f>IF(COUNTIF(U319:AB319,"*"&amp;'ICD codes-diseases'!$A$92&amp;"*"),"YES","NO")</f>
        <v>YES</v>
      </c>
      <c r="AF319" s="10" t="str">
        <f>IF(COUNTIF(U319:AB319,"*"&amp;'ICD codes-diseases'!$A$34&amp;"*"),"YES",IF(COUNTIF(U319:AB319,"*"&amp;'ICD codes-diseases'!$A$35&amp;"*"),"YES",IF(COUNTIF(U319:AB319,"*"&amp;'ICD codes-diseases'!$A$36&amp;"*"),"YES",IF(COUNTIF(U319:AB319,"*"&amp;'ICD codes-diseases'!$A$37&amp;"*"),"YES",IF(COUNTIF(U319:AB319,"*"&amp;'ICD codes-diseases'!$A$38&amp;"*"),"YES",IF(COUNTIF(U319:AB319,"*"&amp;'ICD codes-diseases'!$A$39&amp;"*"),"YES","NO"))))))</f>
        <v>NO</v>
      </c>
      <c r="AG319" s="1" t="str">
        <f>IF(COUNTIF(U319:AB319,'ICD codes-diseases'!$A$113),"YES","NO")</f>
        <v>NO</v>
      </c>
      <c r="AH319" s="1" t="str">
        <f>IF(COUNTIF(U319:AB319,"*"&amp;'ICD codes-diseases'!$A$96&amp;"*"),"YES",IF(COUNTIF(U319:AB319,"*"&amp;'ICD codes-diseases'!$A$97&amp;"*"),"YES",IF(COUNTIF(U319:AB319,"*"&amp;'ICD codes-diseases'!$A$98&amp;"*"),"YES",IF(COUNTIF(U319:AB319,"*"&amp;'ICD codes-diseases'!$A$99&amp;"*"),"YES",IF(COUNTIF(U319:AB319,"*"&amp;'ICD codes-diseases'!$A$100&amp;"*"),"YES",IF(COUNTIF(U319:AB319,"*"&amp;'ICD codes-diseases'!$A$101&amp;"*"),"YES",IF(COUNTIF(U319:AB319,"*"&amp;'ICD codes-diseases'!$A$102&amp;"*"),"YES",IF(COUNTIF(U319:AB319,"*"&amp;'ICD codes-diseases'!$A$103&amp;"*"),"YES","NO"))))))))</f>
        <v>NO</v>
      </c>
      <c r="AI319" s="1" t="str">
        <f>IF(COUNTIF(U319:AB319,"*"&amp;'ICD codes-diseases'!$A$116&amp;"*"),"YES",IF(COUNTIF(U319:AB319,"*"&amp;'ICD codes-diseases'!$A$117&amp;"*"),"YES","NO"))</f>
        <v>NO</v>
      </c>
      <c r="AJ319" s="1" t="str">
        <f>IF(COUNTIF(U319:AB319,"*"&amp;'ICD codes-diseases'!$A$206&amp;"*"),"YES","NO")</f>
        <v>NO</v>
      </c>
      <c r="AK319" s="1" t="str">
        <f>IF(COUNTIF(U319:AB319,"*"&amp;'ICD codes-diseases'!$A$217&amp;"*"),"YES","NO")</f>
        <v>NO</v>
      </c>
      <c r="AL319" s="1" t="str">
        <f>IF(COUNTIF(U319:AB319,"*"&amp;'ICD codes-diseases'!$A$216&amp;"*"),"YES","NO")</f>
        <v>NO</v>
      </c>
      <c r="AM319" s="1" t="str">
        <f>IF(COUNTIF(U319:AB319,"*"&amp;'ICD codes-diseases'!$A$73&amp;"*"),"YES",IF(COUNTIF(U319:AB319,"*"&amp;'ICD codes-diseases'!$A$74&amp;"*"),"YES",IF(COUNTIF(U319:AB319,"*"&amp;'ICD codes-diseases'!$A$75&amp;"*"),"YES","NO")))</f>
        <v>NO</v>
      </c>
      <c r="AN319" s="1" t="str">
        <f>IF(COUNTIF(U319:AB319,"*"&amp;'ICD codes-diseases'!$A$76&amp;"*"),"YES",IF(COUNTIF(U319:AB319,"*"&amp;'ICD codes-diseases'!$A$77&amp;"*"),"YES",IF(COUNTIF(U319:AB319,"*"&amp;'ICD codes-diseases'!$A$78&amp;"*"),"YES","NO")))</f>
        <v>NO</v>
      </c>
      <c r="AO319" s="1" t="str">
        <f>IF(COUNTIF(U319:AB319,"*"&amp;'ICD codes-diseases'!$A$209&amp;"*"),"YES",IF(COUNTIF(U319:AB319,"*"&amp;'ICD codes-diseases'!$A$212&amp;"*"),"YES","NO"))</f>
        <v>NO</v>
      </c>
      <c r="AP319" s="1" t="str">
        <f>IF(COUNTIF(U319:AB319,"*"&amp;'ICD codes-diseases'!$A$47&amp;"*"),"YES",IF(COUNTIF(U319:AB319,"*"&amp;'ICD codes-diseases'!$A$48&amp;"*"),"YES",IF(COUNTIF(U319:AB319,"*"&amp;'ICD codes-diseases'!$A$49&amp;"*"),"YES",IF(COUNTIF(U319:AB319,"*"&amp;'ICD codes-diseases'!$A$50&amp;"*"),"YES",IF(COUNTIF(U319:AB319,"*"&amp;'ICD codes-diseases'!$A$52&amp;"*"),"YES",IF(COUNTIF(U319:AB319,"*"&amp;'ICD codes-diseases'!$A$53&amp;"*"),"YES",IF(COUNTIF(U319:AB319,"*"&amp;'ICD codes-diseases'!$A$54&amp;"*"),"YES",IF(COUNTIF(U319:AB319,"*"&amp;'ICD codes-diseases'!$A$55&amp;"*"),"YES",IF(COUNTIF(U319:AB319,"*"&amp;'ICD codes-diseases'!$A$56&amp;"*"),"YES",IF(COUNTIF(U319:AB319,"*"&amp;'ICD codes-diseases'!$A$57&amp;"*"),"YES",IF(COUNTIF(U319:AB319,"*"&amp;'ICD codes-diseases'!$A$58&amp;"*"),"YES",IF(COUNTIF(U319:AB319,"*"&amp;'ICD codes-diseases'!$A$60&amp;"*"),"YES",IF(COUNTIF(U319:AB319,"*"&amp;'ICD codes-diseases'!$A$61&amp;"*"),"YES","NO")))))))))))))</f>
        <v>NO</v>
      </c>
      <c r="AQ319" s="10" t="b">
        <f t="shared" si="49"/>
        <v>1</v>
      </c>
      <c r="AR319">
        <v>0</v>
      </c>
      <c r="AS319">
        <v>5</v>
      </c>
      <c r="AT319">
        <v>5</v>
      </c>
      <c r="AU319">
        <v>5</v>
      </c>
      <c r="AV319" t="b">
        <f t="shared" si="50"/>
        <v>1</v>
      </c>
      <c r="AW319">
        <v>1</v>
      </c>
      <c r="AX319">
        <v>65</v>
      </c>
      <c r="AY319">
        <v>10</v>
      </c>
      <c r="AZ319">
        <v>1</v>
      </c>
      <c r="BA319">
        <v>0</v>
      </c>
      <c r="BB319">
        <v>2</v>
      </c>
      <c r="BC319">
        <v>0</v>
      </c>
      <c r="BD319">
        <v>2</v>
      </c>
      <c r="BE319">
        <f t="shared" si="57"/>
        <v>2</v>
      </c>
      <c r="BF319" t="s">
        <v>37</v>
      </c>
      <c r="BG319" t="s">
        <v>38</v>
      </c>
      <c r="BH319">
        <f t="shared" si="58"/>
        <v>2</v>
      </c>
      <c r="BI319" t="s">
        <v>37</v>
      </c>
      <c r="BJ319" t="s">
        <v>38</v>
      </c>
      <c r="BK319" t="s">
        <v>37</v>
      </c>
      <c r="BL319" t="b">
        <v>0</v>
      </c>
      <c r="BM319" s="16">
        <v>7</v>
      </c>
      <c r="BN319" s="16">
        <v>7</v>
      </c>
      <c r="BO319" s="16">
        <v>7</v>
      </c>
      <c r="BP319" s="16">
        <v>7</v>
      </c>
      <c r="BQ319" s="16">
        <v>4</v>
      </c>
      <c r="BR319" s="16">
        <v>7</v>
      </c>
      <c r="BS319" s="16">
        <v>4</v>
      </c>
      <c r="BT319" s="16">
        <v>4</v>
      </c>
      <c r="BU319" s="16">
        <v>7</v>
      </c>
      <c r="BV319" s="16">
        <v>7</v>
      </c>
      <c r="BW319" s="16">
        <v>7</v>
      </c>
      <c r="BX319" s="16">
        <v>4</v>
      </c>
      <c r="BY319" s="16">
        <v>4</v>
      </c>
      <c r="BZ319" s="16">
        <v>7</v>
      </c>
      <c r="CA319" s="16">
        <v>4</v>
      </c>
      <c r="CB319" s="16">
        <v>4</v>
      </c>
      <c r="CC319" s="18">
        <v>7</v>
      </c>
      <c r="CD319" s="18">
        <v>7</v>
      </c>
      <c r="CE319" s="18">
        <v>7</v>
      </c>
      <c r="CF319" s="18">
        <v>7</v>
      </c>
      <c r="CG319" s="18">
        <v>4</v>
      </c>
      <c r="CH319" s="18">
        <v>4</v>
      </c>
      <c r="CI319" s="18">
        <v>7</v>
      </c>
      <c r="CJ319" s="18">
        <v>4</v>
      </c>
      <c r="CK319" s="18">
        <v>4</v>
      </c>
      <c r="CL319" s="18">
        <v>4</v>
      </c>
      <c r="CM319" s="18">
        <v>7</v>
      </c>
      <c r="CN319" s="18">
        <v>7</v>
      </c>
      <c r="CO319" s="18">
        <v>4</v>
      </c>
      <c r="CP319" s="18">
        <v>4</v>
      </c>
      <c r="CQ319" s="18">
        <v>7</v>
      </c>
      <c r="CR319" s="18">
        <v>4</v>
      </c>
      <c r="CS319">
        <f t="shared" si="51"/>
        <v>0</v>
      </c>
      <c r="CT319">
        <f t="shared" si="52"/>
        <v>15</v>
      </c>
      <c r="CU319">
        <f t="shared" si="53"/>
        <v>0</v>
      </c>
      <c r="CV319">
        <f t="shared" si="54"/>
        <v>15</v>
      </c>
      <c r="CW319">
        <v>0</v>
      </c>
      <c r="CX319">
        <v>0</v>
      </c>
      <c r="CY319">
        <v>2</v>
      </c>
      <c r="CZ319" t="b">
        <v>1</v>
      </c>
    </row>
    <row r="320" spans="1:104" x14ac:dyDescent="0.35">
      <c r="A320" s="10">
        <v>319</v>
      </c>
      <c r="B320" t="s">
        <v>436</v>
      </c>
      <c r="C320" s="1">
        <v>24067</v>
      </c>
      <c r="D320" s="9">
        <f t="shared" si="59"/>
        <v>51</v>
      </c>
      <c r="E320" s="9">
        <f t="shared" si="55"/>
        <v>2</v>
      </c>
      <c r="F320" s="1">
        <v>42801</v>
      </c>
      <c r="G320" s="3">
        <v>42857.424502314818</v>
      </c>
      <c r="H320" s="12">
        <f t="shared" si="56"/>
        <v>1.8333333333333335</v>
      </c>
      <c r="I320">
        <v>5</v>
      </c>
      <c r="J320">
        <v>1</v>
      </c>
      <c r="K320">
        <f t="shared" si="48"/>
        <v>1</v>
      </c>
      <c r="L320" t="b">
        <v>1</v>
      </c>
      <c r="M320" t="b">
        <v>0</v>
      </c>
      <c r="N320" t="b">
        <v>0</v>
      </c>
      <c r="O320" t="b">
        <v>0</v>
      </c>
      <c r="P320" t="b">
        <v>0</v>
      </c>
      <c r="Q320" t="b">
        <v>0</v>
      </c>
      <c r="R320" t="b">
        <v>0</v>
      </c>
      <c r="S320" t="b">
        <v>0</v>
      </c>
      <c r="T320" t="b">
        <v>0</v>
      </c>
      <c r="U320" s="1" t="s">
        <v>147</v>
      </c>
      <c r="V320" t="s">
        <v>170</v>
      </c>
      <c r="W320" s="1" t="s">
        <v>305</v>
      </c>
      <c r="X320" t="s">
        <v>291</v>
      </c>
      <c r="Y320" s="1" t="s">
        <v>48</v>
      </c>
      <c r="Z320" s="1" t="s">
        <v>53</v>
      </c>
      <c r="AA320" s="1" t="s">
        <v>306</v>
      </c>
      <c r="AB320" s="1" t="s">
        <v>170</v>
      </c>
      <c r="AC320" s="11" t="str">
        <f>IF(OR(INDEX(U320='ICD-codes-stroke'!$A$1:$A$20,)),"1",IF(OR(INDEX(U320='ICD-codes-stroke'!$A$22:$A$35,)),"2",IF(OR(INDEX(U320='ICD-codes-stroke'!$A$37:$A$64,)),"3","")))</f>
        <v>3</v>
      </c>
      <c r="AD320" s="1" t="str">
        <f>IF(COUNTIF(U320:AB320,"*"&amp;'ICD codes-diseases'!$A$15&amp;"*"),"YES",IF(COUNTIF(U320:AB320,"*"&amp;'ICD codes-diseases'!$A$16&amp;"*"),"YES",IF(COUNTIF(U320:AB320,"*"&amp;'ICD codes-diseases'!$A$17&amp;"*"),"YES",IF(COUNTIF(U320:AB320,"*"&amp;'ICD codes-diseases'!$A$18&amp;"*"),"YES",IF(COUNTIF(U320:AB320,"*"&amp;'ICD codes-diseases'!$A$19&amp;"*"),"YES",IF(COUNTIF(U320:AB320,"*"&amp;'ICD codes-diseases'!$A$20&amp;"*"),"YES",IF(COUNTIF(U320:AB320,"*"&amp;'ICD codes-diseases'!$A$21&amp;"*"),"YES",IF(COUNTIF(U320:AB320,"*"&amp;'ICD codes-diseases'!$A$22&amp;"*"),"YES",IF(COUNTIF(U320:AB320,"*"&amp;'ICD codes-diseases'!$A$23&amp;"*"),"YES",IF(COUNTIF(U320:AB320,"*"&amp;'ICD codes-diseases'!$A$24&amp;"*"),"YES",IF(COUNTIF(U320:AB320,"*"&amp;'ICD codes-diseases'!$A$25&amp;"*"),"YES",IF(COUNTIF(U320:AB320,"*"&amp;'ICD codes-diseases'!$A$26&amp;"*"),"YES",IF(COUNTIF(U320:AB320,"*"&amp;'ICD codes-diseases'!$A$27&amp;"*"),"YES",IF(COUNTIF(U320:AB320,"*"&amp;'ICD codes-diseases'!$A$28&amp;"*"),"YES",IF(COUNTIF(U320:AB320,"*"&amp;'ICD codes-diseases'!$A$29&amp;"*"),"YES",IF(COUNTIF(U320:AB320,"*"&amp;'ICD codes-diseases'!$A$30&amp;"*"),"YES","NO"))))))))))))))))</f>
        <v>YES</v>
      </c>
      <c r="AE320" s="1" t="str">
        <f>IF(COUNTIF(U320:AB320,"*"&amp;'ICD codes-diseases'!$A$92&amp;"*"),"YES","NO")</f>
        <v>YES</v>
      </c>
      <c r="AF320" s="10" t="str">
        <f>IF(COUNTIF(U320:AB320,"*"&amp;'ICD codes-diseases'!$A$34&amp;"*"),"YES",IF(COUNTIF(U320:AB320,"*"&amp;'ICD codes-diseases'!$A$35&amp;"*"),"YES",IF(COUNTIF(U320:AB320,"*"&amp;'ICD codes-diseases'!$A$36&amp;"*"),"YES",IF(COUNTIF(U320:AB320,"*"&amp;'ICD codes-diseases'!$A$37&amp;"*"),"YES",IF(COUNTIF(U320:AB320,"*"&amp;'ICD codes-diseases'!$A$38&amp;"*"),"YES",IF(COUNTIF(U320:AB320,"*"&amp;'ICD codes-diseases'!$A$39&amp;"*"),"YES","NO"))))))</f>
        <v>NO</v>
      </c>
      <c r="AG320" s="1" t="str">
        <f>IF(COUNTIF(U320:AB320,'ICD codes-diseases'!$A$113),"YES","NO")</f>
        <v>NO</v>
      </c>
      <c r="AH320" s="1" t="str">
        <f>IF(COUNTIF(U320:AB320,"*"&amp;'ICD codes-diseases'!$A$96&amp;"*"),"YES",IF(COUNTIF(U320:AB320,"*"&amp;'ICD codes-diseases'!$A$97&amp;"*"),"YES",IF(COUNTIF(U320:AB320,"*"&amp;'ICD codes-diseases'!$A$98&amp;"*"),"YES",IF(COUNTIF(U320:AB320,"*"&amp;'ICD codes-diseases'!$A$99&amp;"*"),"YES",IF(COUNTIF(U320:AB320,"*"&amp;'ICD codes-diseases'!$A$100&amp;"*"),"YES",IF(COUNTIF(U320:AB320,"*"&amp;'ICD codes-diseases'!$A$101&amp;"*"),"YES",IF(COUNTIF(U320:AB320,"*"&amp;'ICD codes-diseases'!$A$102&amp;"*"),"YES",IF(COUNTIF(U320:AB320,"*"&amp;'ICD codes-diseases'!$A$103&amp;"*"),"YES","NO"))))))))</f>
        <v>NO</v>
      </c>
      <c r="AI320" s="1" t="str">
        <f>IF(COUNTIF(U320:AB320,"*"&amp;'ICD codes-diseases'!$A$116&amp;"*"),"YES",IF(COUNTIF(U320:AB320,"*"&amp;'ICD codes-diseases'!$A$117&amp;"*"),"YES","NO"))</f>
        <v>NO</v>
      </c>
      <c r="AJ320" s="1" t="str">
        <f>IF(COUNTIF(U320:AB320,"*"&amp;'ICD codes-diseases'!$A$206&amp;"*"),"YES","NO")</f>
        <v>NO</v>
      </c>
      <c r="AK320" s="1" t="str">
        <f>IF(COUNTIF(U320:AB320,"*"&amp;'ICD codes-diseases'!$A$217&amp;"*"),"YES","NO")</f>
        <v>YES</v>
      </c>
      <c r="AL320" s="1" t="str">
        <f>IF(COUNTIF(U320:AB320,"*"&amp;'ICD codes-diseases'!$A$216&amp;"*"),"YES","NO")</f>
        <v>NO</v>
      </c>
      <c r="AM320" s="1" t="str">
        <f>IF(COUNTIF(U320:AB320,"*"&amp;'ICD codes-diseases'!$A$73&amp;"*"),"YES",IF(COUNTIF(U320:AB320,"*"&amp;'ICD codes-diseases'!$A$74&amp;"*"),"YES",IF(COUNTIF(U320:AB320,"*"&amp;'ICD codes-diseases'!$A$75&amp;"*"),"YES","NO")))</f>
        <v>NO</v>
      </c>
      <c r="AN320" s="1" t="str">
        <f>IF(COUNTIF(U320:AB320,"*"&amp;'ICD codes-diseases'!$A$76&amp;"*"),"YES",IF(COUNTIF(U320:AB320,"*"&amp;'ICD codes-diseases'!$A$77&amp;"*"),"YES",IF(COUNTIF(U320:AB320,"*"&amp;'ICD codes-diseases'!$A$78&amp;"*"),"YES","NO")))</f>
        <v>YES</v>
      </c>
      <c r="AO320" s="1" t="str">
        <f>IF(COUNTIF(U320:AB320,"*"&amp;'ICD codes-diseases'!$A$209&amp;"*"),"YES",IF(COUNTIF(U320:AB320,"*"&amp;'ICD codes-diseases'!$A$212&amp;"*"),"YES","NO"))</f>
        <v>NO</v>
      </c>
      <c r="AP320" s="1" t="str">
        <f>IF(COUNTIF(U320:AB320,"*"&amp;'ICD codes-diseases'!$A$47&amp;"*"),"YES",IF(COUNTIF(U320:AB320,"*"&amp;'ICD codes-diseases'!$A$48&amp;"*"),"YES",IF(COUNTIF(U320:AB320,"*"&amp;'ICD codes-diseases'!$A$49&amp;"*"),"YES",IF(COUNTIF(U320:AB320,"*"&amp;'ICD codes-diseases'!$A$50&amp;"*"),"YES",IF(COUNTIF(U320:AB320,"*"&amp;'ICD codes-diseases'!$A$52&amp;"*"),"YES",IF(COUNTIF(U320:AB320,"*"&amp;'ICD codes-diseases'!$A$53&amp;"*"),"YES",IF(COUNTIF(U320:AB320,"*"&amp;'ICD codes-diseases'!$A$54&amp;"*"),"YES",IF(COUNTIF(U320:AB320,"*"&amp;'ICD codes-diseases'!$A$55&amp;"*"),"YES",IF(COUNTIF(U320:AB320,"*"&amp;'ICD codes-diseases'!$A$56&amp;"*"),"YES",IF(COUNTIF(U320:AB320,"*"&amp;'ICD codes-diseases'!$A$57&amp;"*"),"YES",IF(COUNTIF(U320:AB320,"*"&amp;'ICD codes-diseases'!$A$58&amp;"*"),"YES",IF(COUNTIF(U320:AB320,"*"&amp;'ICD codes-diseases'!$A$60&amp;"*"),"YES",IF(COUNTIF(U320:AB320,"*"&amp;'ICD codes-diseases'!$A$61&amp;"*"),"YES","NO")))))))))))))</f>
        <v>NO</v>
      </c>
      <c r="AQ320" s="10" t="b">
        <f t="shared" si="49"/>
        <v>1</v>
      </c>
      <c r="AR320">
        <v>0</v>
      </c>
      <c r="AS320">
        <v>5</v>
      </c>
      <c r="AT320">
        <v>5</v>
      </c>
      <c r="AU320">
        <v>5</v>
      </c>
      <c r="AV320" t="b">
        <f t="shared" si="50"/>
        <v>1</v>
      </c>
      <c r="AW320">
        <v>1</v>
      </c>
      <c r="AX320" s="9">
        <v>35</v>
      </c>
      <c r="AY320" s="9">
        <v>0</v>
      </c>
      <c r="AZ320">
        <v>0</v>
      </c>
      <c r="BA320">
        <v>3</v>
      </c>
      <c r="BB320">
        <v>5</v>
      </c>
      <c r="BC320">
        <v>0</v>
      </c>
      <c r="BD320">
        <v>1</v>
      </c>
      <c r="BE320">
        <f t="shared" si="57"/>
        <v>2</v>
      </c>
      <c r="BF320" t="s">
        <v>37</v>
      </c>
      <c r="BG320" t="s">
        <v>38</v>
      </c>
      <c r="BH320">
        <f t="shared" si="58"/>
        <v>0</v>
      </c>
      <c r="BI320" t="s">
        <v>37</v>
      </c>
      <c r="BJ320" t="s">
        <v>37</v>
      </c>
      <c r="BK320" t="s">
        <v>37</v>
      </c>
      <c r="BL320" t="b">
        <v>0</v>
      </c>
      <c r="BM320" s="16">
        <v>0</v>
      </c>
      <c r="BN320" s="16">
        <v>0</v>
      </c>
      <c r="BO320" s="16">
        <v>0</v>
      </c>
      <c r="BP320" s="16">
        <v>3</v>
      </c>
      <c r="BQ320" s="16">
        <v>1</v>
      </c>
      <c r="BR320" s="16">
        <v>3</v>
      </c>
      <c r="BS320" s="16">
        <v>4</v>
      </c>
      <c r="BT320" s="16">
        <v>1</v>
      </c>
      <c r="BU320" s="16">
        <v>0</v>
      </c>
      <c r="BV320" s="16">
        <v>0</v>
      </c>
      <c r="BW320" s="16">
        <v>0</v>
      </c>
      <c r="BX320" s="16">
        <v>4</v>
      </c>
      <c r="BY320" s="16">
        <v>0</v>
      </c>
      <c r="BZ320" s="16">
        <v>4</v>
      </c>
      <c r="CA320" s="16">
        <v>3</v>
      </c>
      <c r="CB320" s="16">
        <v>0</v>
      </c>
      <c r="CC320" s="18">
        <v>0</v>
      </c>
      <c r="CD320" s="18">
        <v>0</v>
      </c>
      <c r="CE320" s="18">
        <v>0</v>
      </c>
      <c r="CF320" s="18">
        <v>1</v>
      </c>
      <c r="CG320" s="18">
        <v>0</v>
      </c>
      <c r="CH320" s="18">
        <v>4</v>
      </c>
      <c r="CI320" s="18">
        <v>1</v>
      </c>
      <c r="CJ320" s="18">
        <v>1</v>
      </c>
      <c r="CK320" s="18">
        <v>0</v>
      </c>
      <c r="CL320" s="18">
        <v>0</v>
      </c>
      <c r="CM320" s="18">
        <v>0</v>
      </c>
      <c r="CN320" s="18">
        <v>0</v>
      </c>
      <c r="CO320" s="18">
        <v>1</v>
      </c>
      <c r="CP320" s="18">
        <v>4</v>
      </c>
      <c r="CQ320" s="18">
        <v>3</v>
      </c>
      <c r="CR320" s="18">
        <v>4</v>
      </c>
      <c r="CS320">
        <f t="shared" si="51"/>
        <v>6</v>
      </c>
      <c r="CT320">
        <f t="shared" si="52"/>
        <v>6</v>
      </c>
      <c r="CU320">
        <f t="shared" si="53"/>
        <v>4</v>
      </c>
      <c r="CV320">
        <f t="shared" si="54"/>
        <v>16</v>
      </c>
      <c r="CW320">
        <v>0</v>
      </c>
      <c r="CX320">
        <v>0</v>
      </c>
      <c r="CY320">
        <v>0</v>
      </c>
      <c r="CZ320" t="b">
        <v>1</v>
      </c>
    </row>
    <row r="321" spans="1:104" x14ac:dyDescent="0.35">
      <c r="A321" s="10">
        <v>320</v>
      </c>
      <c r="B321" t="s">
        <v>436</v>
      </c>
      <c r="C321" s="1">
        <v>20504</v>
      </c>
      <c r="D321" s="9">
        <f t="shared" si="59"/>
        <v>61</v>
      </c>
      <c r="E321" s="9">
        <f t="shared" si="55"/>
        <v>2</v>
      </c>
      <c r="F321" s="1">
        <v>42776</v>
      </c>
      <c r="G321" s="3">
        <v>42852</v>
      </c>
      <c r="H321" s="12">
        <f t="shared" si="56"/>
        <v>2.5666666666666664</v>
      </c>
      <c r="I321">
        <v>4</v>
      </c>
      <c r="J321">
        <v>0</v>
      </c>
      <c r="K321">
        <f t="shared" si="48"/>
        <v>2</v>
      </c>
      <c r="L321" t="b">
        <v>0</v>
      </c>
      <c r="M321" t="b">
        <v>1</v>
      </c>
      <c r="N321" t="b">
        <v>0</v>
      </c>
      <c r="O321" t="b">
        <v>0</v>
      </c>
      <c r="P321" t="b">
        <v>0</v>
      </c>
      <c r="Q321" t="b">
        <v>0</v>
      </c>
      <c r="R321" t="b">
        <v>0</v>
      </c>
      <c r="S321" t="b">
        <v>0</v>
      </c>
      <c r="T321" t="b">
        <v>0</v>
      </c>
      <c r="U321" s="1" t="s">
        <v>41</v>
      </c>
      <c r="V321" t="s">
        <v>43</v>
      </c>
      <c r="W321" s="1" t="s">
        <v>157</v>
      </c>
      <c r="X321" t="s">
        <v>49</v>
      </c>
      <c r="Y321" s="1" t="s">
        <v>48</v>
      </c>
      <c r="Z321" s="1" t="s">
        <v>85</v>
      </c>
      <c r="AA321" s="1"/>
      <c r="AB321" s="1"/>
      <c r="AC321" s="11" t="str">
        <f>IF(OR(INDEX(U321='ICD-codes-stroke'!$A$1:$A$20,)),"1",IF(OR(INDEX(U321='ICD-codes-stroke'!$A$22:$A$35,)),"2",IF(OR(INDEX(U321='ICD-codes-stroke'!$A$37:$A$64,)),"3","")))</f>
        <v>3</v>
      </c>
      <c r="AD321" s="1" t="str">
        <f>IF(COUNTIF(U321:AB321,"*"&amp;'ICD codes-diseases'!$A$15&amp;"*"),"YES",IF(COUNTIF(U321:AB321,"*"&amp;'ICD codes-diseases'!$A$16&amp;"*"),"YES",IF(COUNTIF(U321:AB321,"*"&amp;'ICD codes-diseases'!$A$17&amp;"*"),"YES",IF(COUNTIF(U321:AB321,"*"&amp;'ICD codes-diseases'!$A$18&amp;"*"),"YES",IF(COUNTIF(U321:AB321,"*"&amp;'ICD codes-diseases'!$A$19&amp;"*"),"YES",IF(COUNTIF(U321:AB321,"*"&amp;'ICD codes-diseases'!$A$20&amp;"*"),"YES",IF(COUNTIF(U321:AB321,"*"&amp;'ICD codes-diseases'!$A$21&amp;"*"),"YES",IF(COUNTIF(U321:AB321,"*"&amp;'ICD codes-diseases'!$A$22&amp;"*"),"YES",IF(COUNTIF(U321:AB321,"*"&amp;'ICD codes-diseases'!$A$23&amp;"*"),"YES",IF(COUNTIF(U321:AB321,"*"&amp;'ICD codes-diseases'!$A$24&amp;"*"),"YES",IF(COUNTIF(U321:AB321,"*"&amp;'ICD codes-diseases'!$A$25&amp;"*"),"YES",IF(COUNTIF(U321:AB321,"*"&amp;'ICD codes-diseases'!$A$26&amp;"*"),"YES",IF(COUNTIF(U321:AB321,"*"&amp;'ICD codes-diseases'!$A$27&amp;"*"),"YES",IF(COUNTIF(U321:AB321,"*"&amp;'ICD codes-diseases'!$A$28&amp;"*"),"YES",IF(COUNTIF(U321:AB321,"*"&amp;'ICD codes-diseases'!$A$29&amp;"*"),"YES",IF(COUNTIF(U321:AB321,"*"&amp;'ICD codes-diseases'!$A$30&amp;"*"),"YES","NO"))))))))))))))))</f>
        <v>NO</v>
      </c>
      <c r="AE321" s="1" t="str">
        <f>IF(COUNTIF(U321:AB321,"*"&amp;'ICD codes-diseases'!$A$92&amp;"*"),"YES","NO")</f>
        <v>YES</v>
      </c>
      <c r="AF321" s="10" t="str">
        <f>IF(COUNTIF(U321:AB321,"*"&amp;'ICD codes-diseases'!$A$34&amp;"*"),"YES",IF(COUNTIF(U321:AB321,"*"&amp;'ICD codes-diseases'!$A$35&amp;"*"),"YES",IF(COUNTIF(U321:AB321,"*"&amp;'ICD codes-diseases'!$A$36&amp;"*"),"YES",IF(COUNTIF(U321:AB321,"*"&amp;'ICD codes-diseases'!$A$37&amp;"*"),"YES",IF(COUNTIF(U321:AB321,"*"&amp;'ICD codes-diseases'!$A$38&amp;"*"),"YES",IF(COUNTIF(U321:AB321,"*"&amp;'ICD codes-diseases'!$A$39&amp;"*"),"YES","NO"))))))</f>
        <v>YES</v>
      </c>
      <c r="AG321" s="1" t="str">
        <f>IF(COUNTIF(U321:AB321,'ICD codes-diseases'!$A$113),"YES","NO")</f>
        <v>NO</v>
      </c>
      <c r="AH321" s="1" t="str">
        <f>IF(COUNTIF(U321:AB321,"*"&amp;'ICD codes-diseases'!$A$96&amp;"*"),"YES",IF(COUNTIF(U321:AB321,"*"&amp;'ICD codes-diseases'!$A$97&amp;"*"),"YES",IF(COUNTIF(U321:AB321,"*"&amp;'ICD codes-diseases'!$A$98&amp;"*"),"YES",IF(COUNTIF(U321:AB321,"*"&amp;'ICD codes-diseases'!$A$99&amp;"*"),"YES",IF(COUNTIF(U321:AB321,"*"&amp;'ICD codes-diseases'!$A$100&amp;"*"),"YES",IF(COUNTIF(U321:AB321,"*"&amp;'ICD codes-diseases'!$A$101&amp;"*"),"YES",IF(COUNTIF(U321:AB321,"*"&amp;'ICD codes-diseases'!$A$102&amp;"*"),"YES",IF(COUNTIF(U321:AB321,"*"&amp;'ICD codes-diseases'!$A$103&amp;"*"),"YES","NO"))))))))</f>
        <v>NO</v>
      </c>
      <c r="AI321" s="1" t="str">
        <f>IF(COUNTIF(U321:AB321,"*"&amp;'ICD codes-diseases'!$A$116&amp;"*"),"YES",IF(COUNTIF(U321:AB321,"*"&amp;'ICD codes-diseases'!$A$117&amp;"*"),"YES","NO"))</f>
        <v>NO</v>
      </c>
      <c r="AJ321" s="1" t="str">
        <f>IF(COUNTIF(U321:AB321,"*"&amp;'ICD codes-diseases'!$A$206&amp;"*"),"YES","NO")</f>
        <v>NO</v>
      </c>
      <c r="AK321" s="1" t="str">
        <f>IF(COUNTIF(U321:AB321,"*"&amp;'ICD codes-diseases'!$A$217&amp;"*"),"YES","NO")</f>
        <v>NO</v>
      </c>
      <c r="AL321" s="1" t="str">
        <f>IF(COUNTIF(U321:AB321,"*"&amp;'ICD codes-diseases'!$A$216&amp;"*"),"YES","NO")</f>
        <v>NO</v>
      </c>
      <c r="AM321" s="1" t="str">
        <f>IF(COUNTIF(U321:AB321,"*"&amp;'ICD codes-diseases'!$A$73&amp;"*"),"YES",IF(COUNTIF(U321:AB321,"*"&amp;'ICD codes-diseases'!$A$74&amp;"*"),"YES",IF(COUNTIF(U321:AB321,"*"&amp;'ICD codes-diseases'!$A$75&amp;"*"),"YES","NO")))</f>
        <v>YES</v>
      </c>
      <c r="AN321" s="1" t="str">
        <f>IF(COUNTIF(U321:AB321,"*"&amp;'ICD codes-diseases'!$A$76&amp;"*"),"YES",IF(COUNTIF(U321:AB321,"*"&amp;'ICD codes-diseases'!$A$77&amp;"*"),"YES",IF(COUNTIF(U321:AB321,"*"&amp;'ICD codes-diseases'!$A$78&amp;"*"),"YES","NO")))</f>
        <v>NO</v>
      </c>
      <c r="AO321" s="1" t="str">
        <f>IF(COUNTIF(U321:AB321,"*"&amp;'ICD codes-diseases'!$A$209&amp;"*"),"YES",IF(COUNTIF(U321:AB321,"*"&amp;'ICD codes-diseases'!$A$212&amp;"*"),"YES","NO"))</f>
        <v>NO</v>
      </c>
      <c r="AP321" s="1" t="str">
        <f>IF(COUNTIF(U321:AB321,"*"&amp;'ICD codes-diseases'!$A$47&amp;"*"),"YES",IF(COUNTIF(U321:AB321,"*"&amp;'ICD codes-diseases'!$A$48&amp;"*"),"YES",IF(COUNTIF(U321:AB321,"*"&amp;'ICD codes-diseases'!$A$49&amp;"*"),"YES",IF(COUNTIF(U321:AB321,"*"&amp;'ICD codes-diseases'!$A$50&amp;"*"),"YES",IF(COUNTIF(U321:AB321,"*"&amp;'ICD codes-diseases'!$A$52&amp;"*"),"YES",IF(COUNTIF(U321:AB321,"*"&amp;'ICD codes-diseases'!$A$53&amp;"*"),"YES",IF(COUNTIF(U321:AB321,"*"&amp;'ICD codes-diseases'!$A$54&amp;"*"),"YES",IF(COUNTIF(U321:AB321,"*"&amp;'ICD codes-diseases'!$A$55&amp;"*"),"YES",IF(COUNTIF(U321:AB321,"*"&amp;'ICD codes-diseases'!$A$56&amp;"*"),"YES",IF(COUNTIF(U321:AB321,"*"&amp;'ICD codes-diseases'!$A$57&amp;"*"),"YES",IF(COUNTIF(U321:AB321,"*"&amp;'ICD codes-diseases'!$A$58&amp;"*"),"YES",IF(COUNTIF(U321:AB321,"*"&amp;'ICD codes-diseases'!$A$60&amp;"*"),"YES",IF(COUNTIF(U321:AB321,"*"&amp;'ICD codes-diseases'!$A$61&amp;"*"),"YES","NO")))))))))))))</f>
        <v>NO</v>
      </c>
      <c r="AQ321" s="10" t="b">
        <f t="shared" si="49"/>
        <v>0</v>
      </c>
      <c r="AR321">
        <v>5</v>
      </c>
      <c r="AS321">
        <v>5</v>
      </c>
      <c r="AT321">
        <v>5</v>
      </c>
      <c r="AU321">
        <v>5</v>
      </c>
      <c r="AV321" t="b">
        <f t="shared" si="50"/>
        <v>1</v>
      </c>
      <c r="AW321">
        <v>2</v>
      </c>
      <c r="AX321">
        <v>59</v>
      </c>
      <c r="AY321">
        <v>65</v>
      </c>
      <c r="AZ321">
        <v>0</v>
      </c>
      <c r="BA321">
        <v>3</v>
      </c>
      <c r="BB321">
        <v>1</v>
      </c>
      <c r="BC321">
        <v>1</v>
      </c>
      <c r="BD321">
        <v>2</v>
      </c>
      <c r="BE321">
        <f t="shared" si="57"/>
        <v>2</v>
      </c>
      <c r="BF321" t="s">
        <v>37</v>
      </c>
      <c r="BG321" t="s">
        <v>38</v>
      </c>
      <c r="BH321">
        <f t="shared" si="58"/>
        <v>0</v>
      </c>
      <c r="BI321" t="s">
        <v>37</v>
      </c>
      <c r="BJ321" t="s">
        <v>37</v>
      </c>
      <c r="BK321" t="s">
        <v>37</v>
      </c>
      <c r="BL321" t="b">
        <v>0</v>
      </c>
      <c r="BM321" s="16">
        <v>0</v>
      </c>
      <c r="BN321" s="16">
        <v>0</v>
      </c>
      <c r="BO321" s="16">
        <v>0</v>
      </c>
      <c r="BP321" s="16">
        <v>4</v>
      </c>
      <c r="BQ321" s="16">
        <v>4</v>
      </c>
      <c r="BR321" s="16">
        <v>3</v>
      </c>
      <c r="BS321" s="16">
        <v>0</v>
      </c>
      <c r="BT321" s="16">
        <v>0</v>
      </c>
      <c r="BU321" s="16">
        <v>0</v>
      </c>
      <c r="BV321" s="16">
        <v>0</v>
      </c>
      <c r="BW321" s="16">
        <v>0</v>
      </c>
      <c r="BX321" s="16">
        <v>3</v>
      </c>
      <c r="BY321" s="16">
        <v>4</v>
      </c>
      <c r="BZ321" s="16">
        <v>4</v>
      </c>
      <c r="CA321" s="16">
        <v>3</v>
      </c>
      <c r="CB321" s="16">
        <v>4</v>
      </c>
      <c r="CC321" s="18">
        <v>0</v>
      </c>
      <c r="CD321" s="18">
        <v>0</v>
      </c>
      <c r="CE321" s="18">
        <v>3</v>
      </c>
      <c r="CF321" s="18">
        <v>0</v>
      </c>
      <c r="CG321" s="18">
        <v>3</v>
      </c>
      <c r="CH321" s="18">
        <v>1</v>
      </c>
      <c r="CI321" s="18">
        <v>4</v>
      </c>
      <c r="CJ321" s="18">
        <v>0</v>
      </c>
      <c r="CK321" s="18">
        <v>0</v>
      </c>
      <c r="CL321" s="18">
        <v>0</v>
      </c>
      <c r="CM321" s="18">
        <v>0</v>
      </c>
      <c r="CN321" s="18">
        <v>3</v>
      </c>
      <c r="CO321" s="18">
        <v>4</v>
      </c>
      <c r="CP321" s="18">
        <v>4</v>
      </c>
      <c r="CQ321" s="18">
        <v>4</v>
      </c>
      <c r="CR321" s="18">
        <v>0</v>
      </c>
      <c r="CS321">
        <f t="shared" si="51"/>
        <v>1</v>
      </c>
      <c r="CT321">
        <f t="shared" si="52"/>
        <v>9</v>
      </c>
      <c r="CU321">
        <f t="shared" si="53"/>
        <v>6</v>
      </c>
      <c r="CV321">
        <f t="shared" si="54"/>
        <v>16</v>
      </c>
      <c r="CW321">
        <v>0</v>
      </c>
      <c r="CX321">
        <v>0</v>
      </c>
      <c r="CY321">
        <v>2</v>
      </c>
      <c r="CZ321" t="b">
        <v>1</v>
      </c>
    </row>
    <row r="322" spans="1:104" x14ac:dyDescent="0.35">
      <c r="A322" s="10">
        <v>321</v>
      </c>
      <c r="B322" t="s">
        <v>436</v>
      </c>
      <c r="C322" s="1">
        <v>18361</v>
      </c>
      <c r="D322" s="9">
        <f t="shared" si="59"/>
        <v>66</v>
      </c>
      <c r="E322" s="9">
        <f t="shared" si="55"/>
        <v>3</v>
      </c>
      <c r="F322" s="1">
        <v>42710</v>
      </c>
      <c r="G322" s="3">
        <v>42786</v>
      </c>
      <c r="H322" s="12">
        <f t="shared" si="56"/>
        <v>2.4666666666666668</v>
      </c>
      <c r="I322">
        <v>3</v>
      </c>
      <c r="J322">
        <v>0</v>
      </c>
      <c r="K322">
        <f t="shared" ref="K322:K385" si="60">IF(L322=TRUE,1,IF(M322=TRUE,2,IF(N322=TRUE,0,IF(O322=TRUE,0,IF(P322=TRUE,3,IF(Q322=TRUE,4,IF(R322=TRUE,5,IF(S322=TRUE,6,IF(T322=TRUE,7,)))))))))</f>
        <v>6</v>
      </c>
      <c r="L322" t="b">
        <v>0</v>
      </c>
      <c r="M322" t="b">
        <v>0</v>
      </c>
      <c r="N322" t="b">
        <v>0</v>
      </c>
      <c r="O322" t="b">
        <v>0</v>
      </c>
      <c r="P322" t="b">
        <v>0</v>
      </c>
      <c r="Q322" t="b">
        <v>0</v>
      </c>
      <c r="R322" t="b">
        <v>0</v>
      </c>
      <c r="S322" t="b">
        <v>1</v>
      </c>
      <c r="T322" t="b">
        <v>0</v>
      </c>
      <c r="U322" s="1" t="s">
        <v>46</v>
      </c>
      <c r="V322" t="s">
        <v>51</v>
      </c>
      <c r="W322" s="1" t="s">
        <v>48</v>
      </c>
      <c r="X322" t="s">
        <v>128</v>
      </c>
      <c r="Y322" s="1" t="s">
        <v>120</v>
      </c>
      <c r="Z322" s="1" t="s">
        <v>199</v>
      </c>
      <c r="AA322" s="1"/>
      <c r="AB322" s="1"/>
      <c r="AC322" s="11" t="str">
        <f>IF(OR(INDEX(U322='ICD-codes-stroke'!$A$1:$A$20,)),"1",IF(OR(INDEX(U322='ICD-codes-stroke'!$A$22:$A$35,)),"2",IF(OR(INDEX(U322='ICD-codes-stroke'!$A$37:$A$64,)),"3","")))</f>
        <v>3</v>
      </c>
      <c r="AD322" s="1" t="str">
        <f>IF(COUNTIF(U322:AB322,"*"&amp;'ICD codes-diseases'!$A$15&amp;"*"),"YES",IF(COUNTIF(U322:AB322,"*"&amp;'ICD codes-diseases'!$A$16&amp;"*"),"YES",IF(COUNTIF(U322:AB322,"*"&amp;'ICD codes-diseases'!$A$17&amp;"*"),"YES",IF(COUNTIF(U322:AB322,"*"&amp;'ICD codes-diseases'!$A$18&amp;"*"),"YES",IF(COUNTIF(U322:AB322,"*"&amp;'ICD codes-diseases'!$A$19&amp;"*"),"YES",IF(COUNTIF(U322:AB322,"*"&amp;'ICD codes-diseases'!$A$20&amp;"*"),"YES",IF(COUNTIF(U322:AB322,"*"&amp;'ICD codes-diseases'!$A$21&amp;"*"),"YES",IF(COUNTIF(U322:AB322,"*"&amp;'ICD codes-diseases'!$A$22&amp;"*"),"YES",IF(COUNTIF(U322:AB322,"*"&amp;'ICD codes-diseases'!$A$23&amp;"*"),"YES",IF(COUNTIF(U322:AB322,"*"&amp;'ICD codes-diseases'!$A$24&amp;"*"),"YES",IF(COUNTIF(U322:AB322,"*"&amp;'ICD codes-diseases'!$A$25&amp;"*"),"YES",IF(COUNTIF(U322:AB322,"*"&amp;'ICD codes-diseases'!$A$26&amp;"*"),"YES",IF(COUNTIF(U322:AB322,"*"&amp;'ICD codes-diseases'!$A$27&amp;"*"),"YES",IF(COUNTIF(U322:AB322,"*"&amp;'ICD codes-diseases'!$A$28&amp;"*"),"YES",IF(COUNTIF(U322:AB322,"*"&amp;'ICD codes-diseases'!$A$29&amp;"*"),"YES",IF(COUNTIF(U322:AB322,"*"&amp;'ICD codes-diseases'!$A$30&amp;"*"),"YES","NO"))))))))))))))))</f>
        <v>NO</v>
      </c>
      <c r="AE322" s="1" t="str">
        <f>IF(COUNTIF(U322:AB322,"*"&amp;'ICD codes-diseases'!$A$92&amp;"*"),"YES","NO")</f>
        <v>YES</v>
      </c>
      <c r="AF322" s="10" t="str">
        <f>IF(COUNTIF(U322:AB322,"*"&amp;'ICD codes-diseases'!$A$34&amp;"*"),"YES",IF(COUNTIF(U322:AB322,"*"&amp;'ICD codes-diseases'!$A$35&amp;"*"),"YES",IF(COUNTIF(U322:AB322,"*"&amp;'ICD codes-diseases'!$A$36&amp;"*"),"YES",IF(COUNTIF(U322:AB322,"*"&amp;'ICD codes-diseases'!$A$37&amp;"*"),"YES",IF(COUNTIF(U322:AB322,"*"&amp;'ICD codes-diseases'!$A$38&amp;"*"),"YES",IF(COUNTIF(U322:AB322,"*"&amp;'ICD codes-diseases'!$A$39&amp;"*"),"YES","NO"))))))</f>
        <v>YES</v>
      </c>
      <c r="AG322" s="1" t="str">
        <f>IF(COUNTIF(U322:AB322,'ICD codes-diseases'!$A$113),"YES","NO")</f>
        <v>NO</v>
      </c>
      <c r="AH322" s="1" t="str">
        <f>IF(COUNTIF(U322:AB322,"*"&amp;'ICD codes-diseases'!$A$96&amp;"*"),"YES",IF(COUNTIF(U322:AB322,"*"&amp;'ICD codes-diseases'!$A$97&amp;"*"),"YES",IF(COUNTIF(U322:AB322,"*"&amp;'ICD codes-diseases'!$A$98&amp;"*"),"YES",IF(COUNTIF(U322:AB322,"*"&amp;'ICD codes-diseases'!$A$99&amp;"*"),"YES",IF(COUNTIF(U322:AB322,"*"&amp;'ICD codes-diseases'!$A$100&amp;"*"),"YES",IF(COUNTIF(U322:AB322,"*"&amp;'ICD codes-diseases'!$A$101&amp;"*"),"YES",IF(COUNTIF(U322:AB322,"*"&amp;'ICD codes-diseases'!$A$102&amp;"*"),"YES",IF(COUNTIF(U322:AB322,"*"&amp;'ICD codes-diseases'!$A$103&amp;"*"),"YES","NO"))))))))</f>
        <v>NO</v>
      </c>
      <c r="AI322" s="1" t="str">
        <f>IF(COUNTIF(U322:AB322,"*"&amp;'ICD codes-diseases'!$A$116&amp;"*"),"YES",IF(COUNTIF(U322:AB322,"*"&amp;'ICD codes-diseases'!$A$117&amp;"*"),"YES","NO"))</f>
        <v>NO</v>
      </c>
      <c r="AJ322" s="1" t="str">
        <f>IF(COUNTIF(U322:AB322,"*"&amp;'ICD codes-diseases'!$A$206&amp;"*"),"YES","NO")</f>
        <v>YES</v>
      </c>
      <c r="AK322" s="1" t="str">
        <f>IF(COUNTIF(U322:AB322,"*"&amp;'ICD codes-diseases'!$A$217&amp;"*"),"YES","NO")</f>
        <v>NO</v>
      </c>
      <c r="AL322" s="1" t="str">
        <f>IF(COUNTIF(U322:AB322,"*"&amp;'ICD codes-diseases'!$A$216&amp;"*"),"YES","NO")</f>
        <v>NO</v>
      </c>
      <c r="AM322" s="1" t="str">
        <f>IF(COUNTIF(U322:AB322,"*"&amp;'ICD codes-diseases'!$A$73&amp;"*"),"YES",IF(COUNTIF(U322:AB322,"*"&amp;'ICD codes-diseases'!$A$74&amp;"*"),"YES",IF(COUNTIF(U322:AB322,"*"&amp;'ICD codes-diseases'!$A$75&amp;"*"),"YES","NO")))</f>
        <v>YES</v>
      </c>
      <c r="AN322" s="1" t="str">
        <f>IF(COUNTIF(U322:AB322,"*"&amp;'ICD codes-diseases'!$A$76&amp;"*"),"YES",IF(COUNTIF(U322:AB322,"*"&amp;'ICD codes-diseases'!$A$77&amp;"*"),"YES",IF(COUNTIF(U322:AB322,"*"&amp;'ICD codes-diseases'!$A$78&amp;"*"),"YES","NO")))</f>
        <v>NO</v>
      </c>
      <c r="AO322" s="1" t="str">
        <f>IF(COUNTIF(U322:AB322,"*"&amp;'ICD codes-diseases'!$A$209&amp;"*"),"YES",IF(COUNTIF(U322:AB322,"*"&amp;'ICD codes-diseases'!$A$212&amp;"*"),"YES","NO"))</f>
        <v>NO</v>
      </c>
      <c r="AP322" s="1" t="str">
        <f>IF(COUNTIF(U322:AB322,"*"&amp;'ICD codes-diseases'!$A$47&amp;"*"),"YES",IF(COUNTIF(U322:AB322,"*"&amp;'ICD codes-diseases'!$A$48&amp;"*"),"YES",IF(COUNTIF(U322:AB322,"*"&amp;'ICD codes-diseases'!$A$49&amp;"*"),"YES",IF(COUNTIF(U322:AB322,"*"&amp;'ICD codes-diseases'!$A$50&amp;"*"),"YES",IF(COUNTIF(U322:AB322,"*"&amp;'ICD codes-diseases'!$A$52&amp;"*"),"YES",IF(COUNTIF(U322:AB322,"*"&amp;'ICD codes-diseases'!$A$53&amp;"*"),"YES",IF(COUNTIF(U322:AB322,"*"&amp;'ICD codes-diseases'!$A$54&amp;"*"),"YES",IF(COUNTIF(U322:AB322,"*"&amp;'ICD codes-diseases'!$A$55&amp;"*"),"YES",IF(COUNTIF(U322:AB322,"*"&amp;'ICD codes-diseases'!$A$56&amp;"*"),"YES",IF(COUNTIF(U322:AB322,"*"&amp;'ICD codes-diseases'!$A$57&amp;"*"),"YES",IF(COUNTIF(U322:AB322,"*"&amp;'ICD codes-diseases'!$A$58&amp;"*"),"YES",IF(COUNTIF(U322:AB322,"*"&amp;'ICD codes-diseases'!$A$60&amp;"*"),"YES",IF(COUNTIF(U322:AB322,"*"&amp;'ICD codes-diseases'!$A$61&amp;"*"),"YES","NO")))))))))))))</f>
        <v>NO</v>
      </c>
      <c r="AQ322" s="10" t="b">
        <f t="shared" ref="AQ322:AQ385" si="61">IF(AND(AR322=5,AS322=5,AT322=5,AU322=5),FALSE,TRUE)</f>
        <v>0</v>
      </c>
      <c r="AR322">
        <v>5</v>
      </c>
      <c r="AS322">
        <v>5</v>
      </c>
      <c r="AT322">
        <v>5</v>
      </c>
      <c r="AU322">
        <v>5</v>
      </c>
      <c r="AV322" t="b">
        <f t="shared" ref="AV322:AV385" si="62">IF(AW322=0,FALSE,TRUE)</f>
        <v>1</v>
      </c>
      <c r="AW322">
        <v>2</v>
      </c>
      <c r="AX322">
        <v>53</v>
      </c>
      <c r="AY322">
        <v>10</v>
      </c>
      <c r="AZ322">
        <v>1</v>
      </c>
      <c r="BA322">
        <v>1</v>
      </c>
      <c r="BB322">
        <v>1</v>
      </c>
      <c r="BC322">
        <v>1</v>
      </c>
      <c r="BD322">
        <v>1</v>
      </c>
      <c r="BE322">
        <f t="shared" si="57"/>
        <v>2</v>
      </c>
      <c r="BF322" t="s">
        <v>37</v>
      </c>
      <c r="BG322" t="s">
        <v>38</v>
      </c>
      <c r="BH322">
        <f t="shared" si="58"/>
        <v>3</v>
      </c>
      <c r="BI322" t="s">
        <v>38</v>
      </c>
      <c r="BJ322" t="s">
        <v>38</v>
      </c>
      <c r="BK322" t="s">
        <v>37</v>
      </c>
      <c r="BL322" t="b">
        <v>0</v>
      </c>
      <c r="BM322" s="16">
        <v>4</v>
      </c>
      <c r="BN322" s="16">
        <v>4</v>
      </c>
      <c r="BO322" s="16">
        <v>7</v>
      </c>
      <c r="BP322" s="16">
        <v>4</v>
      </c>
      <c r="BQ322" s="16">
        <v>7</v>
      </c>
      <c r="BR322" s="16">
        <v>4</v>
      </c>
      <c r="BS322" s="16">
        <v>4</v>
      </c>
      <c r="BT322" s="16">
        <v>4</v>
      </c>
      <c r="BU322" s="16">
        <v>7</v>
      </c>
      <c r="BV322" s="16">
        <v>4</v>
      </c>
      <c r="BW322" s="16">
        <v>4</v>
      </c>
      <c r="BX322" s="16">
        <v>7</v>
      </c>
      <c r="BY322" s="16">
        <v>7</v>
      </c>
      <c r="BZ322" s="16">
        <v>7</v>
      </c>
      <c r="CA322" s="16">
        <v>4</v>
      </c>
      <c r="CB322" s="16">
        <v>4</v>
      </c>
      <c r="CC322" s="18">
        <v>0</v>
      </c>
      <c r="CD322" s="18">
        <v>0</v>
      </c>
      <c r="CE322" s="18">
        <v>0</v>
      </c>
      <c r="CF322" s="18">
        <v>0</v>
      </c>
      <c r="CG322" s="18">
        <v>7</v>
      </c>
      <c r="CH322" s="18">
        <v>4</v>
      </c>
      <c r="CI322" s="18">
        <v>7</v>
      </c>
      <c r="CJ322" s="18">
        <v>4</v>
      </c>
      <c r="CK322" s="18">
        <v>0</v>
      </c>
      <c r="CL322" s="18">
        <v>0</v>
      </c>
      <c r="CM322" s="18">
        <v>1</v>
      </c>
      <c r="CN322" s="18">
        <v>7</v>
      </c>
      <c r="CO322" s="18">
        <v>7</v>
      </c>
      <c r="CP322" s="18">
        <v>4</v>
      </c>
      <c r="CQ322" s="18">
        <v>4</v>
      </c>
      <c r="CR322" s="18">
        <v>7</v>
      </c>
      <c r="CS322">
        <f t="shared" ref="CS322:CS385" si="63">COUNTIF(BM322:BT322,1)+COUNTIF(BU322:CB322,1)+COUNTIF(CC322:CJ322,1)+COUNTIF(CK322:CR322,1)+COUNTIF(BM322:BT322,2)+COUNTIF(BU322:CB322,2)+COUNTIF(CC322:CJ322,2)+COUNTIF(CK322:CR322,2)</f>
        <v>1</v>
      </c>
      <c r="CT322">
        <f t="shared" ref="CT322:CT385" si="64">COUNTIF(BM322:BT322,4)+COUNTIF(BU322:CB322,4)+COUNTIF(CC322:CJ322,4)+COUNTIF(CK322:CR322,4)+COUNTIF(BM322:BT322,5)+COUNTIF(BU322:CB322,5)+COUNTIF(CC322:CJ322,5)+COUNTIF(CK322:CR322,5)</f>
        <v>14</v>
      </c>
      <c r="CU322">
        <f t="shared" ref="CU322:CU385" si="65">COUNTIF(BM322:BT322,3)+COUNTIF(BU322:CB322,3)+COUNTIF(CC322:CJ322,3)+COUNTIF(CK322:CR322,3)</f>
        <v>0</v>
      </c>
      <c r="CV322">
        <f t="shared" ref="CV322:CV385" si="66">SUM(CS322,CT322,CU322)</f>
        <v>15</v>
      </c>
      <c r="CW322">
        <v>0</v>
      </c>
      <c r="CX322">
        <v>0</v>
      </c>
      <c r="CY322">
        <v>1</v>
      </c>
      <c r="CZ322" t="b">
        <v>1</v>
      </c>
    </row>
    <row r="323" spans="1:104" x14ac:dyDescent="0.35">
      <c r="A323" s="10">
        <v>322</v>
      </c>
      <c r="B323" t="s">
        <v>435</v>
      </c>
      <c r="C323" s="1">
        <v>18904</v>
      </c>
      <c r="D323" s="9">
        <f t="shared" si="59"/>
        <v>65</v>
      </c>
      <c r="E323" s="9">
        <f t="shared" ref="E323:E386" si="67">IF(D323&lt;25,0,IF(D323&lt;50,1,IF(D323&lt;65,2,IF(D323&lt;80,3,4))))</f>
        <v>3</v>
      </c>
      <c r="F323" s="1">
        <v>42868</v>
      </c>
      <c r="G323" s="3">
        <v>42908.437673611108</v>
      </c>
      <c r="H323" s="12">
        <f t="shared" ref="H323:H386" si="68">YEARFRAC(F323,G323)*12</f>
        <v>1.3</v>
      </c>
      <c r="I323">
        <v>3</v>
      </c>
      <c r="J323">
        <v>0</v>
      </c>
      <c r="K323">
        <f t="shared" si="60"/>
        <v>2</v>
      </c>
      <c r="L323" t="b">
        <v>0</v>
      </c>
      <c r="M323" t="b">
        <v>1</v>
      </c>
      <c r="N323" t="b">
        <v>0</v>
      </c>
      <c r="O323" t="b">
        <v>0</v>
      </c>
      <c r="P323" t="b">
        <v>0</v>
      </c>
      <c r="Q323" t="b">
        <v>0</v>
      </c>
      <c r="R323" t="b">
        <v>0</v>
      </c>
      <c r="S323" t="b">
        <v>0</v>
      </c>
      <c r="T323" t="b">
        <v>0</v>
      </c>
      <c r="U323" s="1" t="s">
        <v>57</v>
      </c>
      <c r="V323" t="s">
        <v>51</v>
      </c>
      <c r="W323" s="1" t="s">
        <v>48</v>
      </c>
      <c r="X323" t="s">
        <v>77</v>
      </c>
      <c r="Y323" s="1" t="s">
        <v>90</v>
      </c>
      <c r="Z323" s="1"/>
      <c r="AA323" s="1"/>
      <c r="AB323" s="1"/>
      <c r="AC323" s="11" t="str">
        <f>IF(OR(INDEX(U323='ICD-codes-stroke'!$A$1:$A$20,)),"1",IF(OR(INDEX(U323='ICD-codes-stroke'!$A$22:$A$35,)),"2",IF(OR(INDEX(U323='ICD-codes-stroke'!$A$37:$A$64,)),"3","")))</f>
        <v>3</v>
      </c>
      <c r="AD323" s="1" t="str">
        <f>IF(COUNTIF(U323:AB323,"*"&amp;'ICD codes-diseases'!$A$15&amp;"*"),"YES",IF(COUNTIF(U323:AB323,"*"&amp;'ICD codes-diseases'!$A$16&amp;"*"),"YES",IF(COUNTIF(U323:AB323,"*"&amp;'ICD codes-diseases'!$A$17&amp;"*"),"YES",IF(COUNTIF(U323:AB323,"*"&amp;'ICD codes-diseases'!$A$18&amp;"*"),"YES",IF(COUNTIF(U323:AB323,"*"&amp;'ICD codes-diseases'!$A$19&amp;"*"),"YES",IF(COUNTIF(U323:AB323,"*"&amp;'ICD codes-diseases'!$A$20&amp;"*"),"YES",IF(COUNTIF(U323:AB323,"*"&amp;'ICD codes-diseases'!$A$21&amp;"*"),"YES",IF(COUNTIF(U323:AB323,"*"&amp;'ICD codes-diseases'!$A$22&amp;"*"),"YES",IF(COUNTIF(U323:AB323,"*"&amp;'ICD codes-diseases'!$A$23&amp;"*"),"YES",IF(COUNTIF(U323:AB323,"*"&amp;'ICD codes-diseases'!$A$24&amp;"*"),"YES",IF(COUNTIF(U323:AB323,"*"&amp;'ICD codes-diseases'!$A$25&amp;"*"),"YES",IF(COUNTIF(U323:AB323,"*"&amp;'ICD codes-diseases'!$A$26&amp;"*"),"YES",IF(COUNTIF(U323:AB323,"*"&amp;'ICD codes-diseases'!$A$27&amp;"*"),"YES",IF(COUNTIF(U323:AB323,"*"&amp;'ICD codes-diseases'!$A$28&amp;"*"),"YES",IF(COUNTIF(U323:AB323,"*"&amp;'ICD codes-diseases'!$A$29&amp;"*"),"YES",IF(COUNTIF(U323:AB323,"*"&amp;'ICD codes-diseases'!$A$30&amp;"*"),"YES","NO"))))))))))))))))</f>
        <v>YES</v>
      </c>
      <c r="AE323" s="1" t="str">
        <f>IF(COUNTIF(U323:AB323,"*"&amp;'ICD codes-diseases'!$A$92&amp;"*"),"YES","NO")</f>
        <v>YES</v>
      </c>
      <c r="AF323" s="10" t="str">
        <f>IF(COUNTIF(U323:AB323,"*"&amp;'ICD codes-diseases'!$A$34&amp;"*"),"YES",IF(COUNTIF(U323:AB323,"*"&amp;'ICD codes-diseases'!$A$35&amp;"*"),"YES",IF(COUNTIF(U323:AB323,"*"&amp;'ICD codes-diseases'!$A$36&amp;"*"),"YES",IF(COUNTIF(U323:AB323,"*"&amp;'ICD codes-diseases'!$A$37&amp;"*"),"YES",IF(COUNTIF(U323:AB323,"*"&amp;'ICD codes-diseases'!$A$38&amp;"*"),"YES",IF(COUNTIF(U323:AB323,"*"&amp;'ICD codes-diseases'!$A$39&amp;"*"),"YES","NO"))))))</f>
        <v>NO</v>
      </c>
      <c r="AG323" s="1" t="str">
        <f>IF(COUNTIF(U323:AB323,'ICD codes-diseases'!$A$113),"YES","NO")</f>
        <v>YES</v>
      </c>
      <c r="AH323" s="1" t="str">
        <f>IF(COUNTIF(U323:AB323,"*"&amp;'ICD codes-diseases'!$A$96&amp;"*"),"YES",IF(COUNTIF(U323:AB323,"*"&amp;'ICD codes-diseases'!$A$97&amp;"*"),"YES",IF(COUNTIF(U323:AB323,"*"&amp;'ICD codes-diseases'!$A$98&amp;"*"),"YES",IF(COUNTIF(U323:AB323,"*"&amp;'ICD codes-diseases'!$A$99&amp;"*"),"YES",IF(COUNTIF(U323:AB323,"*"&amp;'ICD codes-diseases'!$A$100&amp;"*"),"YES",IF(COUNTIF(U323:AB323,"*"&amp;'ICD codes-diseases'!$A$101&amp;"*"),"YES",IF(COUNTIF(U323:AB323,"*"&amp;'ICD codes-diseases'!$A$102&amp;"*"),"YES",IF(COUNTIF(U323:AB323,"*"&amp;'ICD codes-diseases'!$A$103&amp;"*"),"YES","NO"))))))))</f>
        <v>NO</v>
      </c>
      <c r="AI323" s="1" t="str">
        <f>IF(COUNTIF(U323:AB323,"*"&amp;'ICD codes-diseases'!$A$116&amp;"*"),"YES",IF(COUNTIF(U323:AB323,"*"&amp;'ICD codes-diseases'!$A$117&amp;"*"),"YES","NO"))</f>
        <v>NO</v>
      </c>
      <c r="AJ323" s="1" t="str">
        <f>IF(COUNTIF(U323:AB323,"*"&amp;'ICD codes-diseases'!$A$206&amp;"*"),"YES","NO")</f>
        <v>NO</v>
      </c>
      <c r="AK323" s="1" t="str">
        <f>IF(COUNTIF(U323:AB323,"*"&amp;'ICD codes-diseases'!$A$217&amp;"*"),"YES","NO")</f>
        <v>NO</v>
      </c>
      <c r="AL323" s="1" t="str">
        <f>IF(COUNTIF(U323:AB323,"*"&amp;'ICD codes-diseases'!$A$216&amp;"*"),"YES","NO")</f>
        <v>NO</v>
      </c>
      <c r="AM323" s="1" t="str">
        <f>IF(COUNTIF(U323:AB323,"*"&amp;'ICD codes-diseases'!$A$73&amp;"*"),"YES",IF(COUNTIF(U323:AB323,"*"&amp;'ICD codes-diseases'!$A$74&amp;"*"),"YES",IF(COUNTIF(U323:AB323,"*"&amp;'ICD codes-diseases'!$A$75&amp;"*"),"YES","NO")))</f>
        <v>YES</v>
      </c>
      <c r="AN323" s="1" t="str">
        <f>IF(COUNTIF(U323:AB323,"*"&amp;'ICD codes-diseases'!$A$76&amp;"*"),"YES",IF(COUNTIF(U323:AB323,"*"&amp;'ICD codes-diseases'!$A$77&amp;"*"),"YES",IF(COUNTIF(U323:AB323,"*"&amp;'ICD codes-diseases'!$A$78&amp;"*"),"YES","NO")))</f>
        <v>NO</v>
      </c>
      <c r="AO323" s="1" t="str">
        <f>IF(COUNTIF(U323:AB323,"*"&amp;'ICD codes-diseases'!$A$209&amp;"*"),"YES",IF(COUNTIF(U323:AB323,"*"&amp;'ICD codes-diseases'!$A$212&amp;"*"),"YES","NO"))</f>
        <v>NO</v>
      </c>
      <c r="AP323" s="1" t="str">
        <f>IF(COUNTIF(U323:AB323,"*"&amp;'ICD codes-diseases'!$A$47&amp;"*"),"YES",IF(COUNTIF(U323:AB323,"*"&amp;'ICD codes-diseases'!$A$48&amp;"*"),"YES",IF(COUNTIF(U323:AB323,"*"&amp;'ICD codes-diseases'!$A$49&amp;"*"),"YES",IF(COUNTIF(U323:AB323,"*"&amp;'ICD codes-diseases'!$A$50&amp;"*"),"YES",IF(COUNTIF(U323:AB323,"*"&amp;'ICD codes-diseases'!$A$52&amp;"*"),"YES",IF(COUNTIF(U323:AB323,"*"&amp;'ICD codes-diseases'!$A$53&amp;"*"),"YES",IF(COUNTIF(U323:AB323,"*"&amp;'ICD codes-diseases'!$A$54&amp;"*"),"YES",IF(COUNTIF(U323:AB323,"*"&amp;'ICD codes-diseases'!$A$55&amp;"*"),"YES",IF(COUNTIF(U323:AB323,"*"&amp;'ICD codes-diseases'!$A$56&amp;"*"),"YES",IF(COUNTIF(U323:AB323,"*"&amp;'ICD codes-diseases'!$A$57&amp;"*"),"YES",IF(COUNTIF(U323:AB323,"*"&amp;'ICD codes-diseases'!$A$58&amp;"*"),"YES",IF(COUNTIF(U323:AB323,"*"&amp;'ICD codes-diseases'!$A$60&amp;"*"),"YES",IF(COUNTIF(U323:AB323,"*"&amp;'ICD codes-diseases'!$A$61&amp;"*"),"YES","NO")))))))))))))</f>
        <v>NO</v>
      </c>
      <c r="AQ323" s="10" t="b">
        <f t="shared" si="61"/>
        <v>0</v>
      </c>
      <c r="AR323">
        <v>5</v>
      </c>
      <c r="AS323">
        <v>5</v>
      </c>
      <c r="AT323">
        <v>5</v>
      </c>
      <c r="AU323">
        <v>5</v>
      </c>
      <c r="AV323" t="b">
        <f t="shared" si="62"/>
        <v>1</v>
      </c>
      <c r="AW323">
        <v>1</v>
      </c>
      <c r="AX323" s="9">
        <v>77</v>
      </c>
      <c r="AY323" s="9">
        <v>75</v>
      </c>
      <c r="AZ323">
        <v>1</v>
      </c>
      <c r="BA323">
        <v>3</v>
      </c>
      <c r="BB323">
        <v>2</v>
      </c>
      <c r="BC323">
        <v>1</v>
      </c>
      <c r="BD323">
        <v>1</v>
      </c>
      <c r="BE323">
        <f t="shared" ref="BE323:BE386" si="69">IF(AND(BF323="NEM",BG323="NEM"),0,IF(AND(BF323="IGEN",BG323="NEM"),1,IF(AND(BF323="NEM",BG323="IGEN"),2,3)))</f>
        <v>2</v>
      </c>
      <c r="BF323" t="s">
        <v>37</v>
      </c>
      <c r="BG323" t="s">
        <v>38</v>
      </c>
      <c r="BH323">
        <f t="shared" ref="BH323:BH386" si="70">IF(AND(BI323="NEM",BJ323="NEM"),0,IF(AND(BI323="IGEN",BJ323="NEM"),1,IF(AND(BI323="NEM",BJ323="IGEN"),2,3)))</f>
        <v>2</v>
      </c>
      <c r="BI323" t="s">
        <v>37</v>
      </c>
      <c r="BJ323" t="s">
        <v>38</v>
      </c>
      <c r="BK323" t="s">
        <v>37</v>
      </c>
      <c r="BL323" t="b">
        <v>0</v>
      </c>
      <c r="BM323" s="16">
        <v>5</v>
      </c>
      <c r="BN323" s="16">
        <v>4</v>
      </c>
      <c r="BO323" s="16">
        <v>4</v>
      </c>
      <c r="BP323" s="16">
        <v>4</v>
      </c>
      <c r="BQ323" s="16">
        <v>4</v>
      </c>
      <c r="BR323" s="16">
        <v>4</v>
      </c>
      <c r="BS323" s="16">
        <v>4</v>
      </c>
      <c r="BT323" s="16">
        <v>4</v>
      </c>
      <c r="BU323" s="16">
        <v>4</v>
      </c>
      <c r="BV323" s="16">
        <v>4</v>
      </c>
      <c r="BW323" s="16">
        <v>1</v>
      </c>
      <c r="BX323" s="16">
        <v>4</v>
      </c>
      <c r="BY323" s="16">
        <v>3</v>
      </c>
      <c r="BZ323" s="16">
        <v>4</v>
      </c>
      <c r="CA323" s="16">
        <v>4</v>
      </c>
      <c r="CB323" s="16">
        <v>4</v>
      </c>
      <c r="CC323" s="18">
        <v>0</v>
      </c>
      <c r="CD323" s="18">
        <v>0</v>
      </c>
      <c r="CE323" s="18">
        <v>0</v>
      </c>
      <c r="CF323" s="18">
        <v>3</v>
      </c>
      <c r="CG323" s="18">
        <v>3</v>
      </c>
      <c r="CH323" s="18">
        <v>4</v>
      </c>
      <c r="CI323" s="18">
        <v>4</v>
      </c>
      <c r="CJ323" s="18">
        <v>4</v>
      </c>
      <c r="CK323" s="18">
        <v>0</v>
      </c>
      <c r="CL323" s="18">
        <v>0</v>
      </c>
      <c r="CM323" s="18">
        <v>0</v>
      </c>
      <c r="CN323" s="18">
        <v>4</v>
      </c>
      <c r="CO323" s="18">
        <v>4</v>
      </c>
      <c r="CP323" s="18">
        <v>4</v>
      </c>
      <c r="CQ323" s="18">
        <v>4</v>
      </c>
      <c r="CR323" s="18">
        <v>4</v>
      </c>
      <c r="CS323">
        <f t="shared" si="63"/>
        <v>1</v>
      </c>
      <c r="CT323">
        <f t="shared" si="64"/>
        <v>22</v>
      </c>
      <c r="CU323">
        <f t="shared" si="65"/>
        <v>3</v>
      </c>
      <c r="CV323">
        <f t="shared" si="66"/>
        <v>26</v>
      </c>
      <c r="CW323">
        <v>0</v>
      </c>
      <c r="CX323">
        <v>0</v>
      </c>
      <c r="CY323">
        <v>1</v>
      </c>
      <c r="CZ323" t="b">
        <v>1</v>
      </c>
    </row>
    <row r="324" spans="1:104" x14ac:dyDescent="0.35">
      <c r="A324" s="10">
        <v>323</v>
      </c>
      <c r="B324" t="s">
        <v>436</v>
      </c>
      <c r="C324" s="1">
        <v>31893</v>
      </c>
      <c r="D324" s="9">
        <f t="shared" ref="D324:D387" si="71">INT((G324-C324)/365)</f>
        <v>29</v>
      </c>
      <c r="E324" s="9">
        <f t="shared" si="67"/>
        <v>1</v>
      </c>
      <c r="F324" s="1">
        <v>42599</v>
      </c>
      <c r="G324" s="3">
        <v>42758.451053240744</v>
      </c>
      <c r="H324" s="12">
        <f t="shared" si="68"/>
        <v>5.2</v>
      </c>
      <c r="I324">
        <v>2</v>
      </c>
      <c r="J324">
        <v>0</v>
      </c>
      <c r="K324">
        <f t="shared" si="60"/>
        <v>1</v>
      </c>
      <c r="L324" t="b">
        <v>1</v>
      </c>
      <c r="M324" t="b">
        <v>0</v>
      </c>
      <c r="N324" t="b">
        <v>0</v>
      </c>
      <c r="O324" t="b">
        <v>0</v>
      </c>
      <c r="P324" t="b">
        <v>0</v>
      </c>
      <c r="Q324" t="b">
        <v>0</v>
      </c>
      <c r="R324" t="b">
        <v>0</v>
      </c>
      <c r="S324" t="b">
        <v>0</v>
      </c>
      <c r="T324" t="b">
        <v>0</v>
      </c>
      <c r="U324" t="s">
        <v>285</v>
      </c>
      <c r="V324" t="s">
        <v>113</v>
      </c>
      <c r="W324" t="s">
        <v>67</v>
      </c>
      <c r="X324" t="s">
        <v>54</v>
      </c>
      <c r="Y324" t="s">
        <v>307</v>
      </c>
      <c r="AC324" s="11" t="str">
        <f>IF(OR(INDEX(U324='ICD-codes-stroke'!$A$1:$A$20,)),"1",IF(OR(INDEX(U324='ICD-codes-stroke'!$A$22:$A$35,)),"2",IF(OR(INDEX(U324='ICD-codes-stroke'!$A$37:$A$64,)),"3","")))</f>
        <v>2</v>
      </c>
      <c r="AD324" s="1" t="str">
        <f>IF(COUNTIF(U324:AB324,"*"&amp;'ICD codes-diseases'!$A$15&amp;"*"),"YES",IF(COUNTIF(U324:AB324,"*"&amp;'ICD codes-diseases'!$A$16&amp;"*"),"YES",IF(COUNTIF(U324:AB324,"*"&amp;'ICD codes-diseases'!$A$17&amp;"*"),"YES",IF(COUNTIF(U324:AB324,"*"&amp;'ICD codes-diseases'!$A$18&amp;"*"),"YES",IF(COUNTIF(U324:AB324,"*"&amp;'ICD codes-diseases'!$A$19&amp;"*"),"YES",IF(COUNTIF(U324:AB324,"*"&amp;'ICD codes-diseases'!$A$20&amp;"*"),"YES",IF(COUNTIF(U324:AB324,"*"&amp;'ICD codes-diseases'!$A$21&amp;"*"),"YES",IF(COUNTIF(U324:AB324,"*"&amp;'ICD codes-diseases'!$A$22&amp;"*"),"YES",IF(COUNTIF(U324:AB324,"*"&amp;'ICD codes-diseases'!$A$23&amp;"*"),"YES",IF(COUNTIF(U324:AB324,"*"&amp;'ICD codes-diseases'!$A$24&amp;"*"),"YES",IF(COUNTIF(U324:AB324,"*"&amp;'ICD codes-diseases'!$A$25&amp;"*"),"YES",IF(COUNTIF(U324:AB324,"*"&amp;'ICD codes-diseases'!$A$26&amp;"*"),"YES",IF(COUNTIF(U324:AB324,"*"&amp;'ICD codes-diseases'!$A$27&amp;"*"),"YES",IF(COUNTIF(U324:AB324,"*"&amp;'ICD codes-diseases'!$A$28&amp;"*"),"YES",IF(COUNTIF(U324:AB324,"*"&amp;'ICD codes-diseases'!$A$29&amp;"*"),"YES",IF(COUNTIF(U324:AB324,"*"&amp;'ICD codes-diseases'!$A$30&amp;"*"),"YES","NO"))))))))))))))))</f>
        <v>NO</v>
      </c>
      <c r="AE324" s="1" t="str">
        <f>IF(COUNTIF(U324:AB324,"*"&amp;'ICD codes-diseases'!$A$92&amp;"*"),"YES","NO")</f>
        <v>NO</v>
      </c>
      <c r="AF324" s="10" t="str">
        <f>IF(COUNTIF(U324:AB324,"*"&amp;'ICD codes-diseases'!$A$34&amp;"*"),"YES",IF(COUNTIF(U324:AB324,"*"&amp;'ICD codes-diseases'!$A$35&amp;"*"),"YES",IF(COUNTIF(U324:AB324,"*"&amp;'ICD codes-diseases'!$A$36&amp;"*"),"YES",IF(COUNTIF(U324:AB324,"*"&amp;'ICD codes-diseases'!$A$37&amp;"*"),"YES",IF(COUNTIF(U324:AB324,"*"&amp;'ICD codes-diseases'!$A$38&amp;"*"),"YES",IF(COUNTIF(U324:AB324,"*"&amp;'ICD codes-diseases'!$A$39&amp;"*"),"YES","NO"))))))</f>
        <v>NO</v>
      </c>
      <c r="AG324" s="1" t="str">
        <f>IF(COUNTIF(U324:AB324,'ICD codes-diseases'!$A$113),"YES","NO")</f>
        <v>NO</v>
      </c>
      <c r="AH324" s="1" t="str">
        <f>IF(COUNTIF(U324:AB324,"*"&amp;'ICD codes-diseases'!$A$96&amp;"*"),"YES",IF(COUNTIF(U324:AB324,"*"&amp;'ICD codes-diseases'!$A$97&amp;"*"),"YES",IF(COUNTIF(U324:AB324,"*"&amp;'ICD codes-diseases'!$A$98&amp;"*"),"YES",IF(COUNTIF(U324:AB324,"*"&amp;'ICD codes-diseases'!$A$99&amp;"*"),"YES",IF(COUNTIF(U324:AB324,"*"&amp;'ICD codes-diseases'!$A$100&amp;"*"),"YES",IF(COUNTIF(U324:AB324,"*"&amp;'ICD codes-diseases'!$A$101&amp;"*"),"YES",IF(COUNTIF(U324:AB324,"*"&amp;'ICD codes-diseases'!$A$102&amp;"*"),"YES",IF(COUNTIF(U324:AB324,"*"&amp;'ICD codes-diseases'!$A$103&amp;"*"),"YES","NO"))))))))</f>
        <v>NO</v>
      </c>
      <c r="AI324" s="1" t="str">
        <f>IF(COUNTIF(U324:AB324,"*"&amp;'ICD codes-diseases'!$A$116&amp;"*"),"YES",IF(COUNTIF(U324:AB324,"*"&amp;'ICD codes-diseases'!$A$117&amp;"*"),"YES","NO"))</f>
        <v>NO</v>
      </c>
      <c r="AJ324" s="1" t="str">
        <f>IF(COUNTIF(U324:AB324,"*"&amp;'ICD codes-diseases'!$A$206&amp;"*"),"YES","NO")</f>
        <v>NO</v>
      </c>
      <c r="AK324" s="1" t="str">
        <f>IF(COUNTIF(U324:AB324,"*"&amp;'ICD codes-diseases'!$A$217&amp;"*"),"YES","NO")</f>
        <v>NO</v>
      </c>
      <c r="AL324" s="1" t="str">
        <f>IF(COUNTIF(U324:AB324,"*"&amp;'ICD codes-diseases'!$A$216&amp;"*"),"YES","NO")</f>
        <v>NO</v>
      </c>
      <c r="AM324" s="1" t="str">
        <f>IF(COUNTIF(U324:AB324,"*"&amp;'ICD codes-diseases'!$A$73&amp;"*"),"YES",IF(COUNTIF(U324:AB324,"*"&amp;'ICD codes-diseases'!$A$74&amp;"*"),"YES",IF(COUNTIF(U324:AB324,"*"&amp;'ICD codes-diseases'!$A$75&amp;"*"),"YES","NO")))</f>
        <v>NO</v>
      </c>
      <c r="AN324" s="1" t="str">
        <f>IF(COUNTIF(U324:AB324,"*"&amp;'ICD codes-diseases'!$A$76&amp;"*"),"YES",IF(COUNTIF(U324:AB324,"*"&amp;'ICD codes-diseases'!$A$77&amp;"*"),"YES",IF(COUNTIF(U324:AB324,"*"&amp;'ICD codes-diseases'!$A$78&amp;"*"),"YES","NO")))</f>
        <v>YES</v>
      </c>
      <c r="AO324" s="1" t="str">
        <f>IF(COUNTIF(U324:AB324,"*"&amp;'ICD codes-diseases'!$A$209&amp;"*"),"YES",IF(COUNTIF(U324:AB324,"*"&amp;'ICD codes-diseases'!$A$212&amp;"*"),"YES","NO"))</f>
        <v>NO</v>
      </c>
      <c r="AP324" s="1" t="str">
        <f>IF(COUNTIF(U324:AB324,"*"&amp;'ICD codes-diseases'!$A$47&amp;"*"),"YES",IF(COUNTIF(U324:AB324,"*"&amp;'ICD codes-diseases'!$A$48&amp;"*"),"YES",IF(COUNTIF(U324:AB324,"*"&amp;'ICD codes-diseases'!$A$49&amp;"*"),"YES",IF(COUNTIF(U324:AB324,"*"&amp;'ICD codes-diseases'!$A$50&amp;"*"),"YES",IF(COUNTIF(U324:AB324,"*"&amp;'ICD codes-diseases'!$A$52&amp;"*"),"YES",IF(COUNTIF(U324:AB324,"*"&amp;'ICD codes-diseases'!$A$53&amp;"*"),"YES",IF(COUNTIF(U324:AB324,"*"&amp;'ICD codes-diseases'!$A$54&amp;"*"),"YES",IF(COUNTIF(U324:AB324,"*"&amp;'ICD codes-diseases'!$A$55&amp;"*"),"YES",IF(COUNTIF(U324:AB324,"*"&amp;'ICD codes-diseases'!$A$56&amp;"*"),"YES",IF(COUNTIF(U324:AB324,"*"&amp;'ICD codes-diseases'!$A$57&amp;"*"),"YES",IF(COUNTIF(U324:AB324,"*"&amp;'ICD codes-diseases'!$A$58&amp;"*"),"YES",IF(COUNTIF(U324:AB324,"*"&amp;'ICD codes-diseases'!$A$60&amp;"*"),"YES",IF(COUNTIF(U324:AB324,"*"&amp;'ICD codes-diseases'!$A$61&amp;"*"),"YES","NO")))))))))))))</f>
        <v>NO</v>
      </c>
      <c r="AQ324" s="10" t="b">
        <f t="shared" si="61"/>
        <v>1</v>
      </c>
      <c r="AR324">
        <v>4</v>
      </c>
      <c r="AS324">
        <v>5</v>
      </c>
      <c r="AT324">
        <v>5</v>
      </c>
      <c r="AU324">
        <v>5</v>
      </c>
      <c r="AV324" t="b">
        <f t="shared" si="62"/>
        <v>1</v>
      </c>
      <c r="AW324">
        <v>1</v>
      </c>
      <c r="AX324">
        <v>31</v>
      </c>
      <c r="AY324">
        <v>5</v>
      </c>
      <c r="AZ324">
        <v>0</v>
      </c>
      <c r="BA324">
        <v>1</v>
      </c>
      <c r="BB324">
        <v>2</v>
      </c>
      <c r="BC324">
        <v>1</v>
      </c>
      <c r="BD324">
        <v>2</v>
      </c>
      <c r="BE324">
        <f t="shared" si="69"/>
        <v>2</v>
      </c>
      <c r="BF324" t="s">
        <v>37</v>
      </c>
      <c r="BG324" t="s">
        <v>38</v>
      </c>
      <c r="BH324">
        <f t="shared" si="70"/>
        <v>0</v>
      </c>
      <c r="BI324" t="s">
        <v>37</v>
      </c>
      <c r="BJ324" t="s">
        <v>37</v>
      </c>
      <c r="BK324" t="s">
        <v>37</v>
      </c>
      <c r="BL324" t="b">
        <v>0</v>
      </c>
      <c r="BM324" s="16">
        <v>7</v>
      </c>
      <c r="BN324" s="16">
        <v>0</v>
      </c>
      <c r="BO324" s="16">
        <v>0</v>
      </c>
      <c r="BP324" s="16">
        <v>0</v>
      </c>
      <c r="BQ324" s="16">
        <v>0</v>
      </c>
      <c r="BR324" s="16">
        <v>3</v>
      </c>
      <c r="BS324" s="16">
        <v>0</v>
      </c>
      <c r="BT324" s="16">
        <v>5</v>
      </c>
      <c r="BU324" s="16">
        <v>3</v>
      </c>
      <c r="BV324" s="16">
        <v>0</v>
      </c>
      <c r="BW324" s="16">
        <v>0</v>
      </c>
      <c r="BX324" s="16">
        <v>0</v>
      </c>
      <c r="BY324" s="16">
        <v>0</v>
      </c>
      <c r="BZ324" s="16">
        <v>1</v>
      </c>
      <c r="CA324" s="16">
        <v>3</v>
      </c>
      <c r="CB324" s="16">
        <v>5</v>
      </c>
      <c r="CC324" s="18">
        <v>0</v>
      </c>
      <c r="CD324" s="18">
        <v>0</v>
      </c>
      <c r="CE324" s="18">
        <v>0</v>
      </c>
      <c r="CF324" s="18">
        <v>0</v>
      </c>
      <c r="CG324" s="18">
        <v>0</v>
      </c>
      <c r="CH324" s="18">
        <v>1</v>
      </c>
      <c r="CI324" s="18">
        <v>1</v>
      </c>
      <c r="CJ324" s="18">
        <v>5</v>
      </c>
      <c r="CK324" s="18">
        <v>0</v>
      </c>
      <c r="CL324" s="18">
        <v>0</v>
      </c>
      <c r="CM324" s="18">
        <v>0</v>
      </c>
      <c r="CN324" s="18">
        <v>0</v>
      </c>
      <c r="CO324" s="18">
        <v>0</v>
      </c>
      <c r="CP324" s="18">
        <v>1</v>
      </c>
      <c r="CQ324" s="18">
        <v>1</v>
      </c>
      <c r="CR324" s="18">
        <v>5</v>
      </c>
      <c r="CS324">
        <f t="shared" si="63"/>
        <v>5</v>
      </c>
      <c r="CT324">
        <f t="shared" si="64"/>
        <v>4</v>
      </c>
      <c r="CU324">
        <f t="shared" si="65"/>
        <v>3</v>
      </c>
      <c r="CV324">
        <f t="shared" si="66"/>
        <v>12</v>
      </c>
      <c r="CW324">
        <v>0</v>
      </c>
      <c r="CX324">
        <v>0</v>
      </c>
      <c r="CY324">
        <v>2</v>
      </c>
      <c r="CZ324" t="b">
        <v>1</v>
      </c>
    </row>
    <row r="325" spans="1:104" x14ac:dyDescent="0.35">
      <c r="A325" s="10">
        <v>324</v>
      </c>
      <c r="B325" t="s">
        <v>436</v>
      </c>
      <c r="C325" s="1">
        <v>18528</v>
      </c>
      <c r="D325" s="9">
        <f t="shared" si="71"/>
        <v>67</v>
      </c>
      <c r="E325" s="9">
        <f t="shared" si="67"/>
        <v>3</v>
      </c>
      <c r="F325" s="1">
        <v>43005</v>
      </c>
      <c r="G325" s="3">
        <v>43032.447488425925</v>
      </c>
      <c r="H325" s="12">
        <f t="shared" si="68"/>
        <v>0.89999999999999991</v>
      </c>
      <c r="I325">
        <v>5</v>
      </c>
      <c r="J325">
        <v>0</v>
      </c>
      <c r="K325">
        <f t="shared" si="60"/>
        <v>2</v>
      </c>
      <c r="L325" t="b">
        <v>0</v>
      </c>
      <c r="M325" t="b">
        <v>1</v>
      </c>
      <c r="N325" t="b">
        <v>0</v>
      </c>
      <c r="O325" t="b">
        <v>0</v>
      </c>
      <c r="P325" t="b">
        <v>0</v>
      </c>
      <c r="Q325" t="b">
        <v>0</v>
      </c>
      <c r="R325" t="b">
        <v>0</v>
      </c>
      <c r="S325" t="b">
        <v>0</v>
      </c>
      <c r="T325" t="b">
        <v>0</v>
      </c>
      <c r="U325" s="1" t="s">
        <v>49</v>
      </c>
      <c r="V325" t="s">
        <v>51</v>
      </c>
      <c r="W325" s="1" t="s">
        <v>48</v>
      </c>
      <c r="AC325" s="11" t="str">
        <f>IF(OR(INDEX(U325='ICD-codes-stroke'!$A$1:$A$20,)),"1",IF(OR(INDEX(U325='ICD-codes-stroke'!$A$22:$A$35,)),"2",IF(OR(INDEX(U325='ICD-codes-stroke'!$A$37:$A$64,)),"3","")))</f>
        <v>3</v>
      </c>
      <c r="AD325" s="1" t="str">
        <f>IF(COUNTIF(U325:AB325,"*"&amp;'ICD codes-diseases'!$A$15&amp;"*"),"YES",IF(COUNTIF(U325:AB325,"*"&amp;'ICD codes-diseases'!$A$16&amp;"*"),"YES",IF(COUNTIF(U325:AB325,"*"&amp;'ICD codes-diseases'!$A$17&amp;"*"),"YES",IF(COUNTIF(U325:AB325,"*"&amp;'ICD codes-diseases'!$A$18&amp;"*"),"YES",IF(COUNTIF(U325:AB325,"*"&amp;'ICD codes-diseases'!$A$19&amp;"*"),"YES",IF(COUNTIF(U325:AB325,"*"&amp;'ICD codes-diseases'!$A$20&amp;"*"),"YES",IF(COUNTIF(U325:AB325,"*"&amp;'ICD codes-diseases'!$A$21&amp;"*"),"YES",IF(COUNTIF(U325:AB325,"*"&amp;'ICD codes-diseases'!$A$22&amp;"*"),"YES",IF(COUNTIF(U325:AB325,"*"&amp;'ICD codes-diseases'!$A$23&amp;"*"),"YES",IF(COUNTIF(U325:AB325,"*"&amp;'ICD codes-diseases'!$A$24&amp;"*"),"YES",IF(COUNTIF(U325:AB325,"*"&amp;'ICD codes-diseases'!$A$25&amp;"*"),"YES",IF(COUNTIF(U325:AB325,"*"&amp;'ICD codes-diseases'!$A$26&amp;"*"),"YES",IF(COUNTIF(U325:AB325,"*"&amp;'ICD codes-diseases'!$A$27&amp;"*"),"YES",IF(COUNTIF(U325:AB325,"*"&amp;'ICD codes-diseases'!$A$28&amp;"*"),"YES",IF(COUNTIF(U325:AB325,"*"&amp;'ICD codes-diseases'!$A$29&amp;"*"),"YES",IF(COUNTIF(U325:AB325,"*"&amp;'ICD codes-diseases'!$A$30&amp;"*"),"YES","NO"))))))))))))))))</f>
        <v>NO</v>
      </c>
      <c r="AE325" s="1" t="str">
        <f>IF(COUNTIF(U325:AB325,"*"&amp;'ICD codes-diseases'!$A$92&amp;"*"),"YES","NO")</f>
        <v>YES</v>
      </c>
      <c r="AF325" s="10" t="str">
        <f>IF(COUNTIF(U325:AB325,"*"&amp;'ICD codes-diseases'!$A$34&amp;"*"),"YES",IF(COUNTIF(U325:AB325,"*"&amp;'ICD codes-diseases'!$A$35&amp;"*"),"YES",IF(COUNTIF(U325:AB325,"*"&amp;'ICD codes-diseases'!$A$36&amp;"*"),"YES",IF(COUNTIF(U325:AB325,"*"&amp;'ICD codes-diseases'!$A$37&amp;"*"),"YES",IF(COUNTIF(U325:AB325,"*"&amp;'ICD codes-diseases'!$A$38&amp;"*"),"YES",IF(COUNTIF(U325:AB325,"*"&amp;'ICD codes-diseases'!$A$39&amp;"*"),"YES","NO"))))))</f>
        <v>NO</v>
      </c>
      <c r="AG325" s="1" t="str">
        <f>IF(COUNTIF(U325:AB325,'ICD codes-diseases'!$A$113),"YES","NO")</f>
        <v>NO</v>
      </c>
      <c r="AH325" s="1" t="str">
        <f>IF(COUNTIF(U325:AB325,"*"&amp;'ICD codes-diseases'!$A$96&amp;"*"),"YES",IF(COUNTIF(U325:AB325,"*"&amp;'ICD codes-diseases'!$A$97&amp;"*"),"YES",IF(COUNTIF(U325:AB325,"*"&amp;'ICD codes-diseases'!$A$98&amp;"*"),"YES",IF(COUNTIF(U325:AB325,"*"&amp;'ICD codes-diseases'!$A$99&amp;"*"),"YES",IF(COUNTIF(U325:AB325,"*"&amp;'ICD codes-diseases'!$A$100&amp;"*"),"YES",IF(COUNTIF(U325:AB325,"*"&amp;'ICD codes-diseases'!$A$101&amp;"*"),"YES",IF(COUNTIF(U325:AB325,"*"&amp;'ICD codes-diseases'!$A$102&amp;"*"),"YES",IF(COUNTIF(U325:AB325,"*"&amp;'ICD codes-diseases'!$A$103&amp;"*"),"YES","NO"))))))))</f>
        <v>NO</v>
      </c>
      <c r="AI325" s="1" t="str">
        <f>IF(COUNTIF(U325:AB325,"*"&amp;'ICD codes-diseases'!$A$116&amp;"*"),"YES",IF(COUNTIF(U325:AB325,"*"&amp;'ICD codes-diseases'!$A$117&amp;"*"),"YES","NO"))</f>
        <v>NO</v>
      </c>
      <c r="AJ325" s="1" t="str">
        <f>IF(COUNTIF(U325:AB325,"*"&amp;'ICD codes-diseases'!$A$206&amp;"*"),"YES","NO")</f>
        <v>NO</v>
      </c>
      <c r="AK325" s="1" t="str">
        <f>IF(COUNTIF(U325:AB325,"*"&amp;'ICD codes-diseases'!$A$217&amp;"*"),"YES","NO")</f>
        <v>NO</v>
      </c>
      <c r="AL325" s="1" t="str">
        <f>IF(COUNTIF(U325:AB325,"*"&amp;'ICD codes-diseases'!$A$216&amp;"*"),"YES","NO")</f>
        <v>NO</v>
      </c>
      <c r="AM325" s="1" t="str">
        <f>IF(COUNTIF(U325:AB325,"*"&amp;'ICD codes-diseases'!$A$73&amp;"*"),"YES",IF(COUNTIF(U325:AB325,"*"&amp;'ICD codes-diseases'!$A$74&amp;"*"),"YES",IF(COUNTIF(U325:AB325,"*"&amp;'ICD codes-diseases'!$A$75&amp;"*"),"YES","NO")))</f>
        <v>YES</v>
      </c>
      <c r="AN325" s="1" t="str">
        <f>IF(COUNTIF(U325:AB325,"*"&amp;'ICD codes-diseases'!$A$76&amp;"*"),"YES",IF(COUNTIF(U325:AB325,"*"&amp;'ICD codes-diseases'!$A$77&amp;"*"),"YES",IF(COUNTIF(U325:AB325,"*"&amp;'ICD codes-diseases'!$A$78&amp;"*"),"YES","NO")))</f>
        <v>NO</v>
      </c>
      <c r="AO325" s="1" t="str">
        <f>IF(COUNTIF(U325:AB325,"*"&amp;'ICD codes-diseases'!$A$209&amp;"*"),"YES",IF(COUNTIF(U325:AB325,"*"&amp;'ICD codes-diseases'!$A$212&amp;"*"),"YES","NO"))</f>
        <v>NO</v>
      </c>
      <c r="AP325" s="1" t="str">
        <f>IF(COUNTIF(U325:AB325,"*"&amp;'ICD codes-diseases'!$A$47&amp;"*"),"YES",IF(COUNTIF(U325:AB325,"*"&amp;'ICD codes-diseases'!$A$48&amp;"*"),"YES",IF(COUNTIF(U325:AB325,"*"&amp;'ICD codes-diseases'!$A$49&amp;"*"),"YES",IF(COUNTIF(U325:AB325,"*"&amp;'ICD codes-diseases'!$A$50&amp;"*"),"YES",IF(COUNTIF(U325:AB325,"*"&amp;'ICD codes-diseases'!$A$52&amp;"*"),"YES",IF(COUNTIF(U325:AB325,"*"&amp;'ICD codes-diseases'!$A$53&amp;"*"),"YES",IF(COUNTIF(U325:AB325,"*"&amp;'ICD codes-diseases'!$A$54&amp;"*"),"YES",IF(COUNTIF(U325:AB325,"*"&amp;'ICD codes-diseases'!$A$55&amp;"*"),"YES",IF(COUNTIF(U325:AB325,"*"&amp;'ICD codes-diseases'!$A$56&amp;"*"),"YES",IF(COUNTIF(U325:AB325,"*"&amp;'ICD codes-diseases'!$A$57&amp;"*"),"YES",IF(COUNTIF(U325:AB325,"*"&amp;'ICD codes-diseases'!$A$58&amp;"*"),"YES",IF(COUNTIF(U325:AB325,"*"&amp;'ICD codes-diseases'!$A$60&amp;"*"),"YES",IF(COUNTIF(U325:AB325,"*"&amp;'ICD codes-diseases'!$A$61&amp;"*"),"YES","NO")))))))))))))</f>
        <v>NO</v>
      </c>
      <c r="AQ325" s="10" t="b">
        <f t="shared" si="61"/>
        <v>0</v>
      </c>
      <c r="AR325">
        <v>5</v>
      </c>
      <c r="AS325">
        <v>5</v>
      </c>
      <c r="AT325">
        <v>5</v>
      </c>
      <c r="AU325">
        <v>5</v>
      </c>
      <c r="AV325" t="b">
        <f t="shared" si="62"/>
        <v>0</v>
      </c>
      <c r="AW325">
        <v>0</v>
      </c>
      <c r="AX325" s="9">
        <v>110</v>
      </c>
      <c r="AY325" s="9">
        <v>95</v>
      </c>
      <c r="AZ325">
        <v>1</v>
      </c>
      <c r="BA325">
        <v>3</v>
      </c>
      <c r="BB325">
        <v>3</v>
      </c>
      <c r="BC325">
        <v>0</v>
      </c>
      <c r="BD325">
        <v>1</v>
      </c>
      <c r="BE325">
        <f t="shared" si="69"/>
        <v>2</v>
      </c>
      <c r="BF325" t="s">
        <v>37</v>
      </c>
      <c r="BG325" t="s">
        <v>38</v>
      </c>
      <c r="BH325">
        <f t="shared" si="70"/>
        <v>3</v>
      </c>
      <c r="BI325" t="s">
        <v>38</v>
      </c>
      <c r="BJ325" t="s">
        <v>38</v>
      </c>
      <c r="BK325" t="s">
        <v>37</v>
      </c>
      <c r="BL325" t="b">
        <v>0</v>
      </c>
      <c r="BM325" s="16">
        <v>7</v>
      </c>
      <c r="BN325" s="16">
        <v>4</v>
      </c>
      <c r="BO325" s="16">
        <v>4</v>
      </c>
      <c r="BP325" s="16">
        <v>4</v>
      </c>
      <c r="BQ325" s="16">
        <v>7</v>
      </c>
      <c r="BR325" s="16">
        <v>4</v>
      </c>
      <c r="BS325" s="16">
        <v>7</v>
      </c>
      <c r="BT325" s="16">
        <v>4</v>
      </c>
      <c r="BU325" s="16">
        <v>7</v>
      </c>
      <c r="BV325" s="16">
        <v>7</v>
      </c>
      <c r="BW325" s="16">
        <v>4</v>
      </c>
      <c r="BX325" s="16">
        <v>7</v>
      </c>
      <c r="BY325" s="16">
        <v>0</v>
      </c>
      <c r="BZ325" s="16">
        <v>0</v>
      </c>
      <c r="CA325" s="16">
        <v>4</v>
      </c>
      <c r="CB325" s="16">
        <v>4</v>
      </c>
      <c r="CC325" s="18">
        <v>4</v>
      </c>
      <c r="CD325" s="18">
        <v>7</v>
      </c>
      <c r="CE325" s="18">
        <v>0</v>
      </c>
      <c r="CF325" s="18">
        <v>2</v>
      </c>
      <c r="CG325" s="18">
        <v>7</v>
      </c>
      <c r="CH325" s="18">
        <v>4</v>
      </c>
      <c r="CI325" s="18">
        <v>4</v>
      </c>
      <c r="CJ325" s="18">
        <v>4</v>
      </c>
      <c r="CK325" s="18">
        <v>5</v>
      </c>
      <c r="CL325" s="18">
        <v>7</v>
      </c>
      <c r="CM325" s="18">
        <v>1</v>
      </c>
      <c r="CN325" s="18">
        <v>7</v>
      </c>
      <c r="CO325" s="18">
        <v>4</v>
      </c>
      <c r="CP325" s="18">
        <v>4</v>
      </c>
      <c r="CQ325" s="18">
        <v>4</v>
      </c>
      <c r="CR325" s="18">
        <v>4</v>
      </c>
      <c r="CS325">
        <f t="shared" si="63"/>
        <v>2</v>
      </c>
      <c r="CT325">
        <f t="shared" si="64"/>
        <v>17</v>
      </c>
      <c r="CU325">
        <f t="shared" si="65"/>
        <v>0</v>
      </c>
      <c r="CV325">
        <f t="shared" si="66"/>
        <v>19</v>
      </c>
      <c r="CW325">
        <v>0</v>
      </c>
      <c r="CX325">
        <v>0</v>
      </c>
      <c r="CY325">
        <v>1</v>
      </c>
      <c r="CZ325" t="b">
        <v>0</v>
      </c>
    </row>
    <row r="326" spans="1:104" x14ac:dyDescent="0.35">
      <c r="A326" s="10">
        <v>325</v>
      </c>
      <c r="B326" t="s">
        <v>436</v>
      </c>
      <c r="C326" s="1">
        <v>24462</v>
      </c>
      <c r="D326" s="9">
        <f t="shared" si="71"/>
        <v>50</v>
      </c>
      <c r="E326" s="9">
        <f t="shared" si="67"/>
        <v>2</v>
      </c>
      <c r="F326" s="1">
        <v>42521</v>
      </c>
      <c r="G326" s="3">
        <v>42744.398657407408</v>
      </c>
      <c r="H326" s="12">
        <f t="shared" si="68"/>
        <v>7.2999999999999989</v>
      </c>
      <c r="I326">
        <v>4</v>
      </c>
      <c r="J326">
        <v>0</v>
      </c>
      <c r="K326">
        <f t="shared" si="60"/>
        <v>7</v>
      </c>
      <c r="L326" t="b">
        <v>0</v>
      </c>
      <c r="M326" t="b">
        <v>0</v>
      </c>
      <c r="N326" t="b">
        <v>0</v>
      </c>
      <c r="O326" t="b">
        <v>0</v>
      </c>
      <c r="P326" t="b">
        <v>0</v>
      </c>
      <c r="Q326" t="b">
        <v>0</v>
      </c>
      <c r="R326" t="b">
        <v>0</v>
      </c>
      <c r="S326" t="b">
        <v>0</v>
      </c>
      <c r="T326" t="b">
        <v>1</v>
      </c>
      <c r="U326" t="s">
        <v>286</v>
      </c>
      <c r="V326" t="s">
        <v>43</v>
      </c>
      <c r="W326" t="s">
        <v>71</v>
      </c>
      <c r="X326" t="s">
        <v>308</v>
      </c>
      <c r="Y326" t="s">
        <v>245</v>
      </c>
      <c r="AC326" s="11" t="str">
        <f>IF(OR(INDEX(U326='ICD-codes-stroke'!$A$1:$A$20,)),"1",IF(OR(INDEX(U326='ICD-codes-stroke'!$A$22:$A$35,)),"2",IF(OR(INDEX(U326='ICD-codes-stroke'!$A$37:$A$64,)),"3","")))</f>
        <v>1</v>
      </c>
      <c r="AD326" s="1" t="str">
        <f>IF(COUNTIF(U326:AB326,"*"&amp;'ICD codes-diseases'!$A$15&amp;"*"),"YES",IF(COUNTIF(U326:AB326,"*"&amp;'ICD codes-diseases'!$A$16&amp;"*"),"YES",IF(COUNTIF(U326:AB326,"*"&amp;'ICD codes-diseases'!$A$17&amp;"*"),"YES",IF(COUNTIF(U326:AB326,"*"&amp;'ICD codes-diseases'!$A$18&amp;"*"),"YES",IF(COUNTIF(U326:AB326,"*"&amp;'ICD codes-diseases'!$A$19&amp;"*"),"YES",IF(COUNTIF(U326:AB326,"*"&amp;'ICD codes-diseases'!$A$20&amp;"*"),"YES",IF(COUNTIF(U326:AB326,"*"&amp;'ICD codes-diseases'!$A$21&amp;"*"),"YES",IF(COUNTIF(U326:AB326,"*"&amp;'ICD codes-diseases'!$A$22&amp;"*"),"YES",IF(COUNTIF(U326:AB326,"*"&amp;'ICD codes-diseases'!$A$23&amp;"*"),"YES",IF(COUNTIF(U326:AB326,"*"&amp;'ICD codes-diseases'!$A$24&amp;"*"),"YES",IF(COUNTIF(U326:AB326,"*"&amp;'ICD codes-diseases'!$A$25&amp;"*"),"YES",IF(COUNTIF(U326:AB326,"*"&amp;'ICD codes-diseases'!$A$26&amp;"*"),"YES",IF(COUNTIF(U326:AB326,"*"&amp;'ICD codes-diseases'!$A$27&amp;"*"),"YES",IF(COUNTIF(U326:AB326,"*"&amp;'ICD codes-diseases'!$A$28&amp;"*"),"YES",IF(COUNTIF(U326:AB326,"*"&amp;'ICD codes-diseases'!$A$29&amp;"*"),"YES",IF(COUNTIF(U326:AB326,"*"&amp;'ICD codes-diseases'!$A$30&amp;"*"),"YES","NO"))))))))))))))))</f>
        <v>NO</v>
      </c>
      <c r="AE326" s="1" t="str">
        <f>IF(COUNTIF(U326:AB326,"*"&amp;'ICD codes-diseases'!$A$92&amp;"*"),"YES","NO")</f>
        <v>NO</v>
      </c>
      <c r="AF326" s="10" t="str">
        <f>IF(COUNTIF(U326:AB326,"*"&amp;'ICD codes-diseases'!$A$34&amp;"*"),"YES",IF(COUNTIF(U326:AB326,"*"&amp;'ICD codes-diseases'!$A$35&amp;"*"),"YES",IF(COUNTIF(U326:AB326,"*"&amp;'ICD codes-diseases'!$A$36&amp;"*"),"YES",IF(COUNTIF(U326:AB326,"*"&amp;'ICD codes-diseases'!$A$37&amp;"*"),"YES",IF(COUNTIF(U326:AB326,"*"&amp;'ICD codes-diseases'!$A$38&amp;"*"),"YES",IF(COUNTIF(U326:AB326,"*"&amp;'ICD codes-diseases'!$A$39&amp;"*"),"YES","NO"))))))</f>
        <v>NO</v>
      </c>
      <c r="AG326" s="1" t="str">
        <f>IF(COUNTIF(U326:AB326,'ICD codes-diseases'!$A$113),"YES","NO")</f>
        <v>NO</v>
      </c>
      <c r="AH326" s="1" t="str">
        <f>IF(COUNTIF(U326:AB326,"*"&amp;'ICD codes-diseases'!$A$96&amp;"*"),"YES",IF(COUNTIF(U326:AB326,"*"&amp;'ICD codes-diseases'!$A$97&amp;"*"),"YES",IF(COUNTIF(U326:AB326,"*"&amp;'ICD codes-diseases'!$A$98&amp;"*"),"YES",IF(COUNTIF(U326:AB326,"*"&amp;'ICD codes-diseases'!$A$99&amp;"*"),"YES",IF(COUNTIF(U326:AB326,"*"&amp;'ICD codes-diseases'!$A$100&amp;"*"),"YES",IF(COUNTIF(U326:AB326,"*"&amp;'ICD codes-diseases'!$A$101&amp;"*"),"YES",IF(COUNTIF(U326:AB326,"*"&amp;'ICD codes-diseases'!$A$102&amp;"*"),"YES",IF(COUNTIF(U326:AB326,"*"&amp;'ICD codes-diseases'!$A$103&amp;"*"),"YES","NO"))))))))</f>
        <v>NO</v>
      </c>
      <c r="AI326" s="1" t="str">
        <f>IF(COUNTIF(U326:AB326,"*"&amp;'ICD codes-diseases'!$A$116&amp;"*"),"YES",IF(COUNTIF(U326:AB326,"*"&amp;'ICD codes-diseases'!$A$117&amp;"*"),"YES","NO"))</f>
        <v>NO</v>
      </c>
      <c r="AJ326" s="1" t="str">
        <f>IF(COUNTIF(U326:AB326,"*"&amp;'ICD codes-diseases'!$A$206&amp;"*"),"YES","NO")</f>
        <v>NO</v>
      </c>
      <c r="AK326" s="1" t="str">
        <f>IF(COUNTIF(U326:AB326,"*"&amp;'ICD codes-diseases'!$A$217&amp;"*"),"YES","NO")</f>
        <v>NO</v>
      </c>
      <c r="AL326" s="1" t="str">
        <f>IF(COUNTIF(U326:AB326,"*"&amp;'ICD codes-diseases'!$A$216&amp;"*"),"YES","NO")</f>
        <v>NO</v>
      </c>
      <c r="AM326" s="1" t="str">
        <f>IF(COUNTIF(U326:AB326,"*"&amp;'ICD codes-diseases'!$A$73&amp;"*"),"YES",IF(COUNTIF(U326:AB326,"*"&amp;'ICD codes-diseases'!$A$74&amp;"*"),"YES",IF(COUNTIF(U326:AB326,"*"&amp;'ICD codes-diseases'!$A$75&amp;"*"),"YES","NO")))</f>
        <v>YES</v>
      </c>
      <c r="AN326" s="1" t="str">
        <f>IF(COUNTIF(U326:AB326,"*"&amp;'ICD codes-diseases'!$A$76&amp;"*"),"YES",IF(COUNTIF(U326:AB326,"*"&amp;'ICD codes-diseases'!$A$77&amp;"*"),"YES",IF(COUNTIF(U326:AB326,"*"&amp;'ICD codes-diseases'!$A$78&amp;"*"),"YES","NO")))</f>
        <v>NO</v>
      </c>
      <c r="AO326" s="1" t="str">
        <f>IF(COUNTIF(U326:AB326,"*"&amp;'ICD codes-diseases'!$A$209&amp;"*"),"YES",IF(COUNTIF(U326:AB326,"*"&amp;'ICD codes-diseases'!$A$212&amp;"*"),"YES","NO"))</f>
        <v>NO</v>
      </c>
      <c r="AP326" s="1" t="str">
        <f>IF(COUNTIF(U326:AB326,"*"&amp;'ICD codes-diseases'!$A$47&amp;"*"),"YES",IF(COUNTIF(U326:AB326,"*"&amp;'ICD codes-diseases'!$A$48&amp;"*"),"YES",IF(COUNTIF(U326:AB326,"*"&amp;'ICD codes-diseases'!$A$49&amp;"*"),"YES",IF(COUNTIF(U326:AB326,"*"&amp;'ICD codes-diseases'!$A$50&amp;"*"),"YES",IF(COUNTIF(U326:AB326,"*"&amp;'ICD codes-diseases'!$A$52&amp;"*"),"YES",IF(COUNTIF(U326:AB326,"*"&amp;'ICD codes-diseases'!$A$53&amp;"*"),"YES",IF(COUNTIF(U326:AB326,"*"&amp;'ICD codes-diseases'!$A$54&amp;"*"),"YES",IF(COUNTIF(U326:AB326,"*"&amp;'ICD codes-diseases'!$A$55&amp;"*"),"YES",IF(COUNTIF(U326:AB326,"*"&amp;'ICD codes-diseases'!$A$56&amp;"*"),"YES",IF(COUNTIF(U326:AB326,"*"&amp;'ICD codes-diseases'!$A$57&amp;"*"),"YES",IF(COUNTIF(U326:AB326,"*"&amp;'ICD codes-diseases'!$A$58&amp;"*"),"YES",IF(COUNTIF(U326:AB326,"*"&amp;'ICD codes-diseases'!$A$60&amp;"*"),"YES",IF(COUNTIF(U326:AB326,"*"&amp;'ICD codes-diseases'!$A$61&amp;"*"),"YES","NO")))))))))))))</f>
        <v>YES</v>
      </c>
      <c r="AQ326" s="10" t="b">
        <f t="shared" si="61"/>
        <v>0</v>
      </c>
      <c r="AR326">
        <v>5</v>
      </c>
      <c r="AS326">
        <v>5</v>
      </c>
      <c r="AT326">
        <v>5</v>
      </c>
      <c r="AU326">
        <v>5</v>
      </c>
      <c r="AV326" t="b">
        <f t="shared" si="62"/>
        <v>0</v>
      </c>
      <c r="AW326">
        <v>0</v>
      </c>
      <c r="AX326">
        <v>53</v>
      </c>
      <c r="AY326">
        <v>20</v>
      </c>
      <c r="AZ326">
        <v>0</v>
      </c>
      <c r="BA326">
        <v>3</v>
      </c>
      <c r="BB326">
        <v>1</v>
      </c>
      <c r="BC326">
        <v>1</v>
      </c>
      <c r="BD326">
        <v>2</v>
      </c>
      <c r="BE326">
        <f t="shared" si="69"/>
        <v>2</v>
      </c>
      <c r="BF326" t="s">
        <v>37</v>
      </c>
      <c r="BG326" t="s">
        <v>38</v>
      </c>
      <c r="BH326">
        <f t="shared" si="70"/>
        <v>0</v>
      </c>
      <c r="BI326" t="s">
        <v>37</v>
      </c>
      <c r="BJ326" t="s">
        <v>37</v>
      </c>
      <c r="BK326" t="s">
        <v>37</v>
      </c>
      <c r="BL326" t="b">
        <v>0</v>
      </c>
      <c r="BM326" s="16">
        <v>2</v>
      </c>
      <c r="BN326" s="16">
        <v>0</v>
      </c>
      <c r="BO326" s="16">
        <v>0</v>
      </c>
      <c r="BP326" s="16">
        <v>3</v>
      </c>
      <c r="BQ326" s="16">
        <v>3</v>
      </c>
      <c r="BR326" s="16">
        <v>3</v>
      </c>
      <c r="BS326" s="16">
        <v>7</v>
      </c>
      <c r="BT326" s="16">
        <v>4</v>
      </c>
      <c r="BU326" s="16">
        <v>3</v>
      </c>
      <c r="BV326" s="16">
        <v>3</v>
      </c>
      <c r="BW326" s="16">
        <v>0</v>
      </c>
      <c r="BX326" s="16">
        <v>0</v>
      </c>
      <c r="BY326" s="16">
        <v>0</v>
      </c>
      <c r="BZ326" s="16">
        <v>0</v>
      </c>
      <c r="CA326" s="16">
        <v>0</v>
      </c>
      <c r="CB326" s="16">
        <v>4</v>
      </c>
      <c r="CC326" s="18">
        <v>0</v>
      </c>
      <c r="CD326" s="18">
        <v>0</v>
      </c>
      <c r="CE326" s="18">
        <v>0</v>
      </c>
      <c r="CF326" s="18">
        <v>3</v>
      </c>
      <c r="CG326" s="18">
        <v>0</v>
      </c>
      <c r="CH326" s="18">
        <v>3</v>
      </c>
      <c r="CI326" s="18">
        <v>3</v>
      </c>
      <c r="CJ326" s="18">
        <v>4</v>
      </c>
      <c r="CK326" s="18">
        <v>0</v>
      </c>
      <c r="CL326" s="18">
        <v>0</v>
      </c>
      <c r="CM326" s="18">
        <v>0</v>
      </c>
      <c r="CN326" s="18">
        <v>0</v>
      </c>
      <c r="CO326" s="18">
        <v>1</v>
      </c>
      <c r="CP326" s="18">
        <v>4</v>
      </c>
      <c r="CQ326" s="18">
        <v>2</v>
      </c>
      <c r="CR326" s="18">
        <v>4</v>
      </c>
      <c r="CS326">
        <f t="shared" si="63"/>
        <v>3</v>
      </c>
      <c r="CT326">
        <f t="shared" si="64"/>
        <v>5</v>
      </c>
      <c r="CU326">
        <f t="shared" si="65"/>
        <v>8</v>
      </c>
      <c r="CV326">
        <f t="shared" si="66"/>
        <v>16</v>
      </c>
      <c r="CW326">
        <v>0</v>
      </c>
      <c r="CX326">
        <v>0</v>
      </c>
      <c r="CY326">
        <v>2</v>
      </c>
      <c r="CZ326" t="b">
        <v>1</v>
      </c>
    </row>
    <row r="327" spans="1:104" x14ac:dyDescent="0.35">
      <c r="A327" s="10">
        <v>326</v>
      </c>
      <c r="B327" t="s">
        <v>436</v>
      </c>
      <c r="C327" s="1">
        <v>20326</v>
      </c>
      <c r="D327" s="9">
        <f t="shared" si="71"/>
        <v>62</v>
      </c>
      <c r="E327" s="9">
        <f t="shared" si="67"/>
        <v>2</v>
      </c>
      <c r="F327" s="1">
        <v>42895</v>
      </c>
      <c r="G327" s="3">
        <v>42971.448599537034</v>
      </c>
      <c r="H327" s="12">
        <f t="shared" si="68"/>
        <v>2.5</v>
      </c>
      <c r="I327">
        <v>2</v>
      </c>
      <c r="J327">
        <v>2</v>
      </c>
      <c r="K327">
        <f t="shared" si="60"/>
        <v>1</v>
      </c>
      <c r="L327" t="b">
        <v>1</v>
      </c>
      <c r="M327" t="b">
        <v>0</v>
      </c>
      <c r="N327" t="b">
        <v>0</v>
      </c>
      <c r="O327" t="b">
        <v>0</v>
      </c>
      <c r="P327" t="b">
        <v>0</v>
      </c>
      <c r="Q327" t="b">
        <v>0</v>
      </c>
      <c r="R327" t="b">
        <v>0</v>
      </c>
      <c r="S327" t="b">
        <v>0</v>
      </c>
      <c r="T327" t="b">
        <v>0</v>
      </c>
      <c r="U327" s="1" t="s">
        <v>57</v>
      </c>
      <c r="V327" t="s">
        <v>309</v>
      </c>
      <c r="W327" s="1" t="s">
        <v>48</v>
      </c>
      <c r="X327" t="s">
        <v>243</v>
      </c>
      <c r="AC327" s="11" t="str">
        <f>IF(OR(INDEX(U327='ICD-codes-stroke'!$A$1:$A$20,)),"1",IF(OR(INDEX(U327='ICD-codes-stroke'!$A$22:$A$35,)),"2",IF(OR(INDEX(U327='ICD-codes-stroke'!$A$37:$A$64,)),"3","")))</f>
        <v>3</v>
      </c>
      <c r="AD327" s="1" t="str">
        <f>IF(COUNTIF(U327:AB327,"*"&amp;'ICD codes-diseases'!$A$15&amp;"*"),"YES",IF(COUNTIF(U327:AB327,"*"&amp;'ICD codes-diseases'!$A$16&amp;"*"),"YES",IF(COUNTIF(U327:AB327,"*"&amp;'ICD codes-diseases'!$A$17&amp;"*"),"YES",IF(COUNTIF(U327:AB327,"*"&amp;'ICD codes-diseases'!$A$18&amp;"*"),"YES",IF(COUNTIF(U327:AB327,"*"&amp;'ICD codes-diseases'!$A$19&amp;"*"),"YES",IF(COUNTIF(U327:AB327,"*"&amp;'ICD codes-diseases'!$A$20&amp;"*"),"YES",IF(COUNTIF(U327:AB327,"*"&amp;'ICD codes-diseases'!$A$21&amp;"*"),"YES",IF(COUNTIF(U327:AB327,"*"&amp;'ICD codes-diseases'!$A$22&amp;"*"),"YES",IF(COUNTIF(U327:AB327,"*"&amp;'ICD codes-diseases'!$A$23&amp;"*"),"YES",IF(COUNTIF(U327:AB327,"*"&amp;'ICD codes-diseases'!$A$24&amp;"*"),"YES",IF(COUNTIF(U327:AB327,"*"&amp;'ICD codes-diseases'!$A$25&amp;"*"),"YES",IF(COUNTIF(U327:AB327,"*"&amp;'ICD codes-diseases'!$A$26&amp;"*"),"YES",IF(COUNTIF(U327:AB327,"*"&amp;'ICD codes-diseases'!$A$27&amp;"*"),"YES",IF(COUNTIF(U327:AB327,"*"&amp;'ICD codes-diseases'!$A$28&amp;"*"),"YES",IF(COUNTIF(U327:AB327,"*"&amp;'ICD codes-diseases'!$A$29&amp;"*"),"YES",IF(COUNTIF(U327:AB327,"*"&amp;'ICD codes-diseases'!$A$30&amp;"*"),"YES","NO"))))))))))))))))</f>
        <v>NO</v>
      </c>
      <c r="AE327" s="1" t="str">
        <f>IF(COUNTIF(U327:AB327,"*"&amp;'ICD codes-diseases'!$A$92&amp;"*"),"YES","NO")</f>
        <v>YES</v>
      </c>
      <c r="AF327" s="10" t="str">
        <f>IF(COUNTIF(U327:AB327,"*"&amp;'ICD codes-diseases'!$A$34&amp;"*"),"YES",IF(COUNTIF(U327:AB327,"*"&amp;'ICD codes-diseases'!$A$35&amp;"*"),"YES",IF(COUNTIF(U327:AB327,"*"&amp;'ICD codes-diseases'!$A$36&amp;"*"),"YES",IF(COUNTIF(U327:AB327,"*"&amp;'ICD codes-diseases'!$A$37&amp;"*"),"YES",IF(COUNTIF(U327:AB327,"*"&amp;'ICD codes-diseases'!$A$38&amp;"*"),"YES",IF(COUNTIF(U327:AB327,"*"&amp;'ICD codes-diseases'!$A$39&amp;"*"),"YES","NO"))))))</f>
        <v>NO</v>
      </c>
      <c r="AG327" s="1" t="str">
        <f>IF(COUNTIF(U327:AB327,'ICD codes-diseases'!$A$113),"YES","NO")</f>
        <v>NO</v>
      </c>
      <c r="AH327" s="1" t="str">
        <f>IF(COUNTIF(U327:AB327,"*"&amp;'ICD codes-diseases'!$A$96&amp;"*"),"YES",IF(COUNTIF(U327:AB327,"*"&amp;'ICD codes-diseases'!$A$97&amp;"*"),"YES",IF(COUNTIF(U327:AB327,"*"&amp;'ICD codes-diseases'!$A$98&amp;"*"),"YES",IF(COUNTIF(U327:AB327,"*"&amp;'ICD codes-diseases'!$A$99&amp;"*"),"YES",IF(COUNTIF(U327:AB327,"*"&amp;'ICD codes-diseases'!$A$100&amp;"*"),"YES",IF(COUNTIF(U327:AB327,"*"&amp;'ICD codes-diseases'!$A$101&amp;"*"),"YES",IF(COUNTIF(U327:AB327,"*"&amp;'ICD codes-diseases'!$A$102&amp;"*"),"YES",IF(COUNTIF(U327:AB327,"*"&amp;'ICD codes-diseases'!$A$103&amp;"*"),"YES","NO"))))))))</f>
        <v>NO</v>
      </c>
      <c r="AI327" s="1" t="str">
        <f>IF(COUNTIF(U327:AB327,"*"&amp;'ICD codes-diseases'!$A$116&amp;"*"),"YES",IF(COUNTIF(U327:AB327,"*"&amp;'ICD codes-diseases'!$A$117&amp;"*"),"YES","NO"))</f>
        <v>NO</v>
      </c>
      <c r="AJ327" s="1" t="str">
        <f>IF(COUNTIF(U327:AB327,"*"&amp;'ICD codes-diseases'!$A$206&amp;"*"),"YES","NO")</f>
        <v>NO</v>
      </c>
      <c r="AK327" s="1" t="str">
        <f>IF(COUNTIF(U327:AB327,"*"&amp;'ICD codes-diseases'!$A$217&amp;"*"),"YES","NO")</f>
        <v>NO</v>
      </c>
      <c r="AL327" s="1" t="str">
        <f>IF(COUNTIF(U327:AB327,"*"&amp;'ICD codes-diseases'!$A$216&amp;"*"),"YES","NO")</f>
        <v>NO</v>
      </c>
      <c r="AM327" s="1" t="str">
        <f>IF(COUNTIF(U327:AB327,"*"&amp;'ICD codes-diseases'!$A$73&amp;"*"),"YES",IF(COUNTIF(U327:AB327,"*"&amp;'ICD codes-diseases'!$A$74&amp;"*"),"YES",IF(COUNTIF(U327:AB327,"*"&amp;'ICD codes-diseases'!$A$75&amp;"*"),"YES","NO")))</f>
        <v>NO</v>
      </c>
      <c r="AN327" s="1" t="str">
        <f>IF(COUNTIF(U327:AB327,"*"&amp;'ICD codes-diseases'!$A$76&amp;"*"),"YES",IF(COUNTIF(U327:AB327,"*"&amp;'ICD codes-diseases'!$A$77&amp;"*"),"YES",IF(COUNTIF(U327:AB327,"*"&amp;'ICD codes-diseases'!$A$78&amp;"*"),"YES","NO")))</f>
        <v>NO</v>
      </c>
      <c r="AO327" s="1" t="str">
        <f>IF(COUNTIF(U327:AB327,"*"&amp;'ICD codes-diseases'!$A$209&amp;"*"),"YES",IF(COUNTIF(U327:AB327,"*"&amp;'ICD codes-diseases'!$A$212&amp;"*"),"YES","NO"))</f>
        <v>NO</v>
      </c>
      <c r="AP327" s="1" t="str">
        <f>IF(COUNTIF(U327:AB327,"*"&amp;'ICD codes-diseases'!$A$47&amp;"*"),"YES",IF(COUNTIF(U327:AB327,"*"&amp;'ICD codes-diseases'!$A$48&amp;"*"),"YES",IF(COUNTIF(U327:AB327,"*"&amp;'ICD codes-diseases'!$A$49&amp;"*"),"YES",IF(COUNTIF(U327:AB327,"*"&amp;'ICD codes-diseases'!$A$50&amp;"*"),"YES",IF(COUNTIF(U327:AB327,"*"&amp;'ICD codes-diseases'!$A$52&amp;"*"),"YES",IF(COUNTIF(U327:AB327,"*"&amp;'ICD codes-diseases'!$A$53&amp;"*"),"YES",IF(COUNTIF(U327:AB327,"*"&amp;'ICD codes-diseases'!$A$54&amp;"*"),"YES",IF(COUNTIF(U327:AB327,"*"&amp;'ICD codes-diseases'!$A$55&amp;"*"),"YES",IF(COUNTIF(U327:AB327,"*"&amp;'ICD codes-diseases'!$A$56&amp;"*"),"YES",IF(COUNTIF(U327:AB327,"*"&amp;'ICD codes-diseases'!$A$57&amp;"*"),"YES",IF(COUNTIF(U327:AB327,"*"&amp;'ICD codes-diseases'!$A$58&amp;"*"),"YES",IF(COUNTIF(U327:AB327,"*"&amp;'ICD codes-diseases'!$A$60&amp;"*"),"YES",IF(COUNTIF(U327:AB327,"*"&amp;'ICD codes-diseases'!$A$61&amp;"*"),"YES","NO")))))))))))))</f>
        <v>NO</v>
      </c>
      <c r="AQ327" s="10" t="b">
        <f t="shared" si="61"/>
        <v>0</v>
      </c>
      <c r="AR327">
        <v>5</v>
      </c>
      <c r="AS327">
        <v>5</v>
      </c>
      <c r="AT327">
        <v>5</v>
      </c>
      <c r="AU327">
        <v>5</v>
      </c>
      <c r="AV327" t="b">
        <f t="shared" si="62"/>
        <v>0</v>
      </c>
      <c r="AW327">
        <v>0</v>
      </c>
      <c r="AX327" s="9">
        <v>50</v>
      </c>
      <c r="AY327" s="9">
        <v>20</v>
      </c>
      <c r="AZ327">
        <v>2</v>
      </c>
      <c r="BA327">
        <v>3</v>
      </c>
      <c r="BB327">
        <v>4</v>
      </c>
      <c r="BC327">
        <v>0</v>
      </c>
      <c r="BD327">
        <v>6</v>
      </c>
      <c r="BE327">
        <f t="shared" si="69"/>
        <v>2</v>
      </c>
      <c r="BF327" t="s">
        <v>37</v>
      </c>
      <c r="BG327" t="s">
        <v>38</v>
      </c>
      <c r="BH327">
        <f t="shared" si="70"/>
        <v>0</v>
      </c>
      <c r="BI327" t="s">
        <v>37</v>
      </c>
      <c r="BJ327" t="s">
        <v>37</v>
      </c>
      <c r="BK327" t="s">
        <v>37</v>
      </c>
      <c r="BL327" t="b">
        <v>0</v>
      </c>
      <c r="BM327" s="16">
        <v>4</v>
      </c>
      <c r="BN327" s="16">
        <v>4</v>
      </c>
      <c r="BO327" s="16">
        <v>4</v>
      </c>
      <c r="BP327" s="16">
        <v>4</v>
      </c>
      <c r="BQ327" s="16">
        <v>4</v>
      </c>
      <c r="BR327" s="16">
        <v>4</v>
      </c>
      <c r="BS327" s="16">
        <v>4</v>
      </c>
      <c r="BT327" s="16">
        <v>4</v>
      </c>
      <c r="BU327" s="16">
        <v>4</v>
      </c>
      <c r="BV327" s="16">
        <v>4</v>
      </c>
      <c r="BW327" s="16">
        <v>4</v>
      </c>
      <c r="BX327" s="16">
        <v>4</v>
      </c>
      <c r="BY327" s="16">
        <v>4</v>
      </c>
      <c r="BZ327" s="16">
        <v>4</v>
      </c>
      <c r="CA327" s="16">
        <v>4</v>
      </c>
      <c r="CB327" s="16">
        <v>4</v>
      </c>
      <c r="CC327" s="18">
        <v>4</v>
      </c>
      <c r="CD327" s="18">
        <v>4</v>
      </c>
      <c r="CE327" s="18">
        <v>1</v>
      </c>
      <c r="CF327" s="18">
        <v>1</v>
      </c>
      <c r="CG327" s="18">
        <v>4</v>
      </c>
      <c r="CH327" s="18">
        <v>4</v>
      </c>
      <c r="CI327" s="18">
        <v>4</v>
      </c>
      <c r="CJ327" s="18">
        <v>4</v>
      </c>
      <c r="CK327" s="18">
        <v>4</v>
      </c>
      <c r="CL327" s="18">
        <v>4</v>
      </c>
      <c r="CM327" s="18">
        <v>1</v>
      </c>
      <c r="CN327" s="18">
        <v>1</v>
      </c>
      <c r="CO327" s="18">
        <v>4</v>
      </c>
      <c r="CP327" s="18">
        <v>4</v>
      </c>
      <c r="CQ327" s="18">
        <v>4</v>
      </c>
      <c r="CR327" s="18">
        <v>4</v>
      </c>
      <c r="CS327">
        <f t="shared" si="63"/>
        <v>4</v>
      </c>
      <c r="CT327">
        <f t="shared" si="64"/>
        <v>28</v>
      </c>
      <c r="CU327">
        <f t="shared" si="65"/>
        <v>0</v>
      </c>
      <c r="CV327">
        <f t="shared" si="66"/>
        <v>32</v>
      </c>
      <c r="CW327">
        <v>2</v>
      </c>
      <c r="CX327">
        <v>0</v>
      </c>
      <c r="CY327">
        <v>2</v>
      </c>
      <c r="CZ327" t="b">
        <v>1</v>
      </c>
    </row>
    <row r="328" spans="1:104" x14ac:dyDescent="0.35">
      <c r="A328" s="10">
        <v>327</v>
      </c>
      <c r="B328" t="s">
        <v>436</v>
      </c>
      <c r="C328" s="1">
        <v>17156</v>
      </c>
      <c r="D328" s="9">
        <f t="shared" si="71"/>
        <v>70</v>
      </c>
      <c r="E328" s="9">
        <f t="shared" si="67"/>
        <v>3</v>
      </c>
      <c r="F328" s="1">
        <v>42868</v>
      </c>
      <c r="G328" s="3">
        <v>42901.466539351852</v>
      </c>
      <c r="H328" s="12">
        <f t="shared" si="68"/>
        <v>1.0666666666666667</v>
      </c>
      <c r="I328">
        <v>4</v>
      </c>
      <c r="J328">
        <v>2</v>
      </c>
      <c r="K328">
        <f t="shared" si="60"/>
        <v>6</v>
      </c>
      <c r="L328" t="b">
        <v>0</v>
      </c>
      <c r="M328" t="b">
        <v>0</v>
      </c>
      <c r="N328" t="b">
        <v>0</v>
      </c>
      <c r="O328" t="b">
        <v>0</v>
      </c>
      <c r="P328" t="b">
        <v>0</v>
      </c>
      <c r="Q328" t="b">
        <v>0</v>
      </c>
      <c r="R328" t="b">
        <v>0</v>
      </c>
      <c r="S328" t="b">
        <v>1</v>
      </c>
      <c r="T328" t="b">
        <v>0</v>
      </c>
      <c r="U328" s="1" t="s">
        <v>61</v>
      </c>
      <c r="V328" t="s">
        <v>51</v>
      </c>
      <c r="W328" s="1" t="s">
        <v>48</v>
      </c>
      <c r="X328" t="s">
        <v>54</v>
      </c>
      <c r="Y328" s="1" t="s">
        <v>80</v>
      </c>
      <c r="Z328" s="1" t="s">
        <v>59</v>
      </c>
      <c r="AA328" s="1" t="s">
        <v>85</v>
      </c>
      <c r="AB328" s="1"/>
      <c r="AC328" s="11" t="str">
        <f>IF(OR(INDEX(U328='ICD-codes-stroke'!$A$1:$A$20,)),"1",IF(OR(INDEX(U328='ICD-codes-stroke'!$A$22:$A$35,)),"2",IF(OR(INDEX(U328='ICD-codes-stroke'!$A$37:$A$64,)),"3","")))</f>
        <v>2</v>
      </c>
      <c r="AD328" s="1" t="str">
        <f>IF(COUNTIF(U328:AB328,"*"&amp;'ICD codes-diseases'!$A$15&amp;"*"),"YES",IF(COUNTIF(U328:AB328,"*"&amp;'ICD codes-diseases'!$A$16&amp;"*"),"YES",IF(COUNTIF(U328:AB328,"*"&amp;'ICD codes-diseases'!$A$17&amp;"*"),"YES",IF(COUNTIF(U328:AB328,"*"&amp;'ICD codes-diseases'!$A$18&amp;"*"),"YES",IF(COUNTIF(U328:AB328,"*"&amp;'ICD codes-diseases'!$A$19&amp;"*"),"YES",IF(COUNTIF(U328:AB328,"*"&amp;'ICD codes-diseases'!$A$20&amp;"*"),"YES",IF(COUNTIF(U328:AB328,"*"&amp;'ICD codes-diseases'!$A$21&amp;"*"),"YES",IF(COUNTIF(U328:AB328,"*"&amp;'ICD codes-diseases'!$A$22&amp;"*"),"YES",IF(COUNTIF(U328:AB328,"*"&amp;'ICD codes-diseases'!$A$23&amp;"*"),"YES",IF(COUNTIF(U328:AB328,"*"&amp;'ICD codes-diseases'!$A$24&amp;"*"),"YES",IF(COUNTIF(U328:AB328,"*"&amp;'ICD codes-diseases'!$A$25&amp;"*"),"YES",IF(COUNTIF(U328:AB328,"*"&amp;'ICD codes-diseases'!$A$26&amp;"*"),"YES",IF(COUNTIF(U328:AB328,"*"&amp;'ICD codes-diseases'!$A$27&amp;"*"),"YES",IF(COUNTIF(U328:AB328,"*"&amp;'ICD codes-diseases'!$A$28&amp;"*"),"YES",IF(COUNTIF(U328:AB328,"*"&amp;'ICD codes-diseases'!$A$29&amp;"*"),"YES",IF(COUNTIF(U328:AB328,"*"&amp;'ICD codes-diseases'!$A$30&amp;"*"),"YES","NO"))))))))))))))))</f>
        <v>YES</v>
      </c>
      <c r="AE328" s="1" t="str">
        <f>IF(COUNTIF(U328:AB328,"*"&amp;'ICD codes-diseases'!$A$92&amp;"*"),"YES","NO")</f>
        <v>YES</v>
      </c>
      <c r="AF328" s="10" t="str">
        <f>IF(COUNTIF(U328:AB328,"*"&amp;'ICD codes-diseases'!$A$34&amp;"*"),"YES",IF(COUNTIF(U328:AB328,"*"&amp;'ICD codes-diseases'!$A$35&amp;"*"),"YES",IF(COUNTIF(U328:AB328,"*"&amp;'ICD codes-diseases'!$A$36&amp;"*"),"YES",IF(COUNTIF(U328:AB328,"*"&amp;'ICD codes-diseases'!$A$37&amp;"*"),"YES",IF(COUNTIF(U328:AB328,"*"&amp;'ICD codes-diseases'!$A$38&amp;"*"),"YES",IF(COUNTIF(U328:AB328,"*"&amp;'ICD codes-diseases'!$A$39&amp;"*"),"YES","NO"))))))</f>
        <v>YES</v>
      </c>
      <c r="AG328" s="1" t="str">
        <f>IF(COUNTIF(U328:AB328,'ICD codes-diseases'!$A$113),"YES","NO")</f>
        <v>NO</v>
      </c>
      <c r="AH328" s="1" t="str">
        <f>IF(COUNTIF(U328:AB328,"*"&amp;'ICD codes-diseases'!$A$96&amp;"*"),"YES",IF(COUNTIF(U328:AB328,"*"&amp;'ICD codes-diseases'!$A$97&amp;"*"),"YES",IF(COUNTIF(U328:AB328,"*"&amp;'ICD codes-diseases'!$A$98&amp;"*"),"YES",IF(COUNTIF(U328:AB328,"*"&amp;'ICD codes-diseases'!$A$99&amp;"*"),"YES",IF(COUNTIF(U328:AB328,"*"&amp;'ICD codes-diseases'!$A$100&amp;"*"),"YES",IF(COUNTIF(U328:AB328,"*"&amp;'ICD codes-diseases'!$A$101&amp;"*"),"YES",IF(COUNTIF(U328:AB328,"*"&amp;'ICD codes-diseases'!$A$102&amp;"*"),"YES",IF(COUNTIF(U328:AB328,"*"&amp;'ICD codes-diseases'!$A$103&amp;"*"),"YES","NO"))))))))</f>
        <v>NO</v>
      </c>
      <c r="AI328" s="1" t="str">
        <f>IF(COUNTIF(U328:AB328,"*"&amp;'ICD codes-diseases'!$A$116&amp;"*"),"YES",IF(COUNTIF(U328:AB328,"*"&amp;'ICD codes-diseases'!$A$117&amp;"*"),"YES","NO"))</f>
        <v>NO</v>
      </c>
      <c r="AJ328" s="1" t="str">
        <f>IF(COUNTIF(U328:AB328,"*"&amp;'ICD codes-diseases'!$A$206&amp;"*"),"YES","NO")</f>
        <v>NO</v>
      </c>
      <c r="AK328" s="1" t="str">
        <f>IF(COUNTIF(U328:AB328,"*"&amp;'ICD codes-diseases'!$A$217&amp;"*"),"YES","NO")</f>
        <v>NO</v>
      </c>
      <c r="AL328" s="1" t="str">
        <f>IF(COUNTIF(U328:AB328,"*"&amp;'ICD codes-diseases'!$A$216&amp;"*"),"YES","NO")</f>
        <v>YES</v>
      </c>
      <c r="AM328" s="1" t="str">
        <f>IF(COUNTIF(U328:AB328,"*"&amp;'ICD codes-diseases'!$A$73&amp;"*"),"YES",IF(COUNTIF(U328:AB328,"*"&amp;'ICD codes-diseases'!$A$74&amp;"*"),"YES",IF(COUNTIF(U328:AB328,"*"&amp;'ICD codes-diseases'!$A$75&amp;"*"),"YES","NO")))</f>
        <v>YES</v>
      </c>
      <c r="AN328" s="1" t="str">
        <f>IF(COUNTIF(U328:AB328,"*"&amp;'ICD codes-diseases'!$A$76&amp;"*"),"YES",IF(COUNTIF(U328:AB328,"*"&amp;'ICD codes-diseases'!$A$77&amp;"*"),"YES",IF(COUNTIF(U328:AB328,"*"&amp;'ICD codes-diseases'!$A$78&amp;"*"),"YES","NO")))</f>
        <v>NO</v>
      </c>
      <c r="AO328" s="1" t="str">
        <f>IF(COUNTIF(U328:AB328,"*"&amp;'ICD codes-diseases'!$A$209&amp;"*"),"YES",IF(COUNTIF(U328:AB328,"*"&amp;'ICD codes-diseases'!$A$212&amp;"*"),"YES","NO"))</f>
        <v>NO</v>
      </c>
      <c r="AP328" s="1" t="str">
        <f>IF(COUNTIF(U328:AB328,"*"&amp;'ICD codes-diseases'!$A$47&amp;"*"),"YES",IF(COUNTIF(U328:AB328,"*"&amp;'ICD codes-diseases'!$A$48&amp;"*"),"YES",IF(COUNTIF(U328:AB328,"*"&amp;'ICD codes-diseases'!$A$49&amp;"*"),"YES",IF(COUNTIF(U328:AB328,"*"&amp;'ICD codes-diseases'!$A$50&amp;"*"),"YES",IF(COUNTIF(U328:AB328,"*"&amp;'ICD codes-diseases'!$A$52&amp;"*"),"YES",IF(COUNTIF(U328:AB328,"*"&amp;'ICD codes-diseases'!$A$53&amp;"*"),"YES",IF(COUNTIF(U328:AB328,"*"&amp;'ICD codes-diseases'!$A$54&amp;"*"),"YES",IF(COUNTIF(U328:AB328,"*"&amp;'ICD codes-diseases'!$A$55&amp;"*"),"YES",IF(COUNTIF(U328:AB328,"*"&amp;'ICD codes-diseases'!$A$56&amp;"*"),"YES",IF(COUNTIF(U328:AB328,"*"&amp;'ICD codes-diseases'!$A$57&amp;"*"),"YES",IF(COUNTIF(U328:AB328,"*"&amp;'ICD codes-diseases'!$A$58&amp;"*"),"YES",IF(COUNTIF(U328:AB328,"*"&amp;'ICD codes-diseases'!$A$60&amp;"*"),"YES",IF(COUNTIF(U328:AB328,"*"&amp;'ICD codes-diseases'!$A$61&amp;"*"),"YES","NO")))))))))))))</f>
        <v>NO</v>
      </c>
      <c r="AQ328" s="10" t="b">
        <f t="shared" si="61"/>
        <v>0</v>
      </c>
      <c r="AR328">
        <v>5</v>
      </c>
      <c r="AS328">
        <v>5</v>
      </c>
      <c r="AT328">
        <v>5</v>
      </c>
      <c r="AU328">
        <v>5</v>
      </c>
      <c r="AV328" t="b">
        <f t="shared" si="62"/>
        <v>1</v>
      </c>
      <c r="AW328">
        <v>1</v>
      </c>
      <c r="AX328" s="9">
        <v>121</v>
      </c>
      <c r="AY328" s="9">
        <v>90</v>
      </c>
      <c r="AZ328">
        <v>3</v>
      </c>
      <c r="BA328">
        <v>1</v>
      </c>
      <c r="BB328">
        <v>2</v>
      </c>
      <c r="BC328">
        <v>1</v>
      </c>
      <c r="BD328">
        <v>2</v>
      </c>
      <c r="BE328">
        <f t="shared" si="69"/>
        <v>0</v>
      </c>
      <c r="BF328" t="s">
        <v>37</v>
      </c>
      <c r="BG328" t="s">
        <v>37</v>
      </c>
      <c r="BH328">
        <f t="shared" si="70"/>
        <v>0</v>
      </c>
      <c r="BI328" t="s">
        <v>37</v>
      </c>
      <c r="BJ328" t="s">
        <v>37</v>
      </c>
      <c r="BK328" t="s">
        <v>37</v>
      </c>
      <c r="BL328" t="b">
        <v>1</v>
      </c>
      <c r="BM328" s="16">
        <v>5</v>
      </c>
      <c r="BN328" s="16">
        <v>4</v>
      </c>
      <c r="BO328" s="16">
        <v>4</v>
      </c>
      <c r="BP328" s="16">
        <v>4</v>
      </c>
      <c r="BQ328" s="16">
        <v>4</v>
      </c>
      <c r="BR328" s="16">
        <v>4</v>
      </c>
      <c r="BS328" s="16">
        <v>4</v>
      </c>
      <c r="BT328" s="16">
        <v>4</v>
      </c>
      <c r="BU328" s="16">
        <v>5</v>
      </c>
      <c r="BV328" s="16">
        <v>5</v>
      </c>
      <c r="BW328" s="16">
        <v>4</v>
      </c>
      <c r="BX328" s="16">
        <v>4</v>
      </c>
      <c r="BY328" s="16">
        <v>4</v>
      </c>
      <c r="BZ328" s="16">
        <v>4</v>
      </c>
      <c r="CA328" s="16">
        <v>4</v>
      </c>
      <c r="CB328" s="16">
        <v>4</v>
      </c>
      <c r="CC328" s="18">
        <v>4</v>
      </c>
      <c r="CD328" s="18">
        <v>4</v>
      </c>
      <c r="CE328" s="18">
        <v>4</v>
      </c>
      <c r="CF328" s="18">
        <v>4</v>
      </c>
      <c r="CG328" s="18">
        <v>4</v>
      </c>
      <c r="CH328" s="18">
        <v>4</v>
      </c>
      <c r="CI328" s="18">
        <v>4</v>
      </c>
      <c r="CJ328" s="18">
        <v>4</v>
      </c>
      <c r="CK328" s="18">
        <v>4</v>
      </c>
      <c r="CL328" s="18">
        <v>4</v>
      </c>
      <c r="CM328" s="18">
        <v>4</v>
      </c>
      <c r="CN328" s="18">
        <v>4</v>
      </c>
      <c r="CO328" s="18">
        <v>4</v>
      </c>
      <c r="CP328" s="18">
        <v>4</v>
      </c>
      <c r="CQ328" s="18">
        <v>4</v>
      </c>
      <c r="CR328" s="18">
        <v>4</v>
      </c>
      <c r="CS328">
        <f t="shared" si="63"/>
        <v>0</v>
      </c>
      <c r="CT328">
        <f t="shared" si="64"/>
        <v>32</v>
      </c>
      <c r="CU328">
        <f t="shared" si="65"/>
        <v>0</v>
      </c>
      <c r="CV328">
        <f t="shared" si="66"/>
        <v>32</v>
      </c>
      <c r="CW328">
        <v>2</v>
      </c>
      <c r="CX328">
        <v>2</v>
      </c>
      <c r="CY328">
        <v>2</v>
      </c>
      <c r="CZ328" t="b">
        <v>0</v>
      </c>
    </row>
    <row r="329" spans="1:104" x14ac:dyDescent="0.35">
      <c r="A329" s="10">
        <v>328</v>
      </c>
      <c r="B329" t="s">
        <v>436</v>
      </c>
      <c r="C329" s="1">
        <v>24766</v>
      </c>
      <c r="D329" s="9">
        <f t="shared" si="71"/>
        <v>49</v>
      </c>
      <c r="E329" s="9">
        <f t="shared" si="67"/>
        <v>1</v>
      </c>
      <c r="F329" s="1">
        <v>42883</v>
      </c>
      <c r="G329" s="3">
        <v>42969.442164351851</v>
      </c>
      <c r="H329" s="12">
        <f t="shared" si="68"/>
        <v>2.8</v>
      </c>
      <c r="I329">
        <v>3</v>
      </c>
      <c r="J329">
        <v>2</v>
      </c>
      <c r="K329">
        <f t="shared" si="60"/>
        <v>1</v>
      </c>
      <c r="L329" t="b">
        <v>1</v>
      </c>
      <c r="M329" t="b">
        <v>0</v>
      </c>
      <c r="N329" t="b">
        <v>0</v>
      </c>
      <c r="O329" t="b">
        <v>0</v>
      </c>
      <c r="P329" t="b">
        <v>0</v>
      </c>
      <c r="Q329" t="b">
        <v>0</v>
      </c>
      <c r="R329" t="b">
        <v>0</v>
      </c>
      <c r="S329" t="b">
        <v>0</v>
      </c>
      <c r="T329" t="b">
        <v>0</v>
      </c>
      <c r="U329" s="1" t="s">
        <v>238</v>
      </c>
      <c r="V329" t="s">
        <v>43</v>
      </c>
      <c r="W329" s="1" t="s">
        <v>48</v>
      </c>
      <c r="X329" t="s">
        <v>300</v>
      </c>
      <c r="Y329" s="1" t="s">
        <v>310</v>
      </c>
      <c r="Z329" s="1"/>
      <c r="AA329" s="1"/>
      <c r="AB329" s="1"/>
      <c r="AC329" s="11" t="str">
        <f>IF(OR(INDEX(U329='ICD-codes-stroke'!$A$1:$A$20,)),"1",IF(OR(INDEX(U329='ICD-codes-stroke'!$A$22:$A$35,)),"2",IF(OR(INDEX(U329='ICD-codes-stroke'!$A$37:$A$64,)),"3","")))</f>
        <v>2</v>
      </c>
      <c r="AD329" s="1" t="str">
        <f>IF(COUNTIF(U329:AB329,"*"&amp;'ICD codes-diseases'!$A$15&amp;"*"),"YES",IF(COUNTIF(U329:AB329,"*"&amp;'ICD codes-diseases'!$A$16&amp;"*"),"YES",IF(COUNTIF(U329:AB329,"*"&amp;'ICD codes-diseases'!$A$17&amp;"*"),"YES",IF(COUNTIF(U329:AB329,"*"&amp;'ICD codes-diseases'!$A$18&amp;"*"),"YES",IF(COUNTIF(U329:AB329,"*"&amp;'ICD codes-diseases'!$A$19&amp;"*"),"YES",IF(COUNTIF(U329:AB329,"*"&amp;'ICD codes-diseases'!$A$20&amp;"*"),"YES",IF(COUNTIF(U329:AB329,"*"&amp;'ICD codes-diseases'!$A$21&amp;"*"),"YES",IF(COUNTIF(U329:AB329,"*"&amp;'ICD codes-diseases'!$A$22&amp;"*"),"YES",IF(COUNTIF(U329:AB329,"*"&amp;'ICD codes-diseases'!$A$23&amp;"*"),"YES",IF(COUNTIF(U329:AB329,"*"&amp;'ICD codes-diseases'!$A$24&amp;"*"),"YES",IF(COUNTIF(U329:AB329,"*"&amp;'ICD codes-diseases'!$A$25&amp;"*"),"YES",IF(COUNTIF(U329:AB329,"*"&amp;'ICD codes-diseases'!$A$26&amp;"*"),"YES",IF(COUNTIF(U329:AB329,"*"&amp;'ICD codes-diseases'!$A$27&amp;"*"),"YES",IF(COUNTIF(U329:AB329,"*"&amp;'ICD codes-diseases'!$A$28&amp;"*"),"YES",IF(COUNTIF(U329:AB329,"*"&amp;'ICD codes-diseases'!$A$29&amp;"*"),"YES",IF(COUNTIF(U329:AB329,"*"&amp;'ICD codes-diseases'!$A$30&amp;"*"),"YES","NO"))))))))))))))))</f>
        <v>NO</v>
      </c>
      <c r="AE329" s="1" t="str">
        <f>IF(COUNTIF(U329:AB329,"*"&amp;'ICD codes-diseases'!$A$92&amp;"*"),"YES","NO")</f>
        <v>YES</v>
      </c>
      <c r="AF329" s="10" t="str">
        <f>IF(COUNTIF(U329:AB329,"*"&amp;'ICD codes-diseases'!$A$34&amp;"*"),"YES",IF(COUNTIF(U329:AB329,"*"&amp;'ICD codes-diseases'!$A$35&amp;"*"),"YES",IF(COUNTIF(U329:AB329,"*"&amp;'ICD codes-diseases'!$A$36&amp;"*"),"YES",IF(COUNTIF(U329:AB329,"*"&amp;'ICD codes-diseases'!$A$37&amp;"*"),"YES",IF(COUNTIF(U329:AB329,"*"&amp;'ICD codes-diseases'!$A$38&amp;"*"),"YES",IF(COUNTIF(U329:AB329,"*"&amp;'ICD codes-diseases'!$A$39&amp;"*"),"YES","NO"))))))</f>
        <v>NO</v>
      </c>
      <c r="AG329" s="1" t="str">
        <f>IF(COUNTIF(U329:AB329,'ICD codes-diseases'!$A$113),"YES","NO")</f>
        <v>NO</v>
      </c>
      <c r="AH329" s="1" t="str">
        <f>IF(COUNTIF(U329:AB329,"*"&amp;'ICD codes-diseases'!$A$96&amp;"*"),"YES",IF(COUNTIF(U329:AB329,"*"&amp;'ICD codes-diseases'!$A$97&amp;"*"),"YES",IF(COUNTIF(U329:AB329,"*"&amp;'ICD codes-diseases'!$A$98&amp;"*"),"YES",IF(COUNTIF(U329:AB329,"*"&amp;'ICD codes-diseases'!$A$99&amp;"*"),"YES",IF(COUNTIF(U329:AB329,"*"&amp;'ICD codes-diseases'!$A$100&amp;"*"),"YES",IF(COUNTIF(U329:AB329,"*"&amp;'ICD codes-diseases'!$A$101&amp;"*"),"YES",IF(COUNTIF(U329:AB329,"*"&amp;'ICD codes-diseases'!$A$102&amp;"*"),"YES",IF(COUNTIF(U329:AB329,"*"&amp;'ICD codes-diseases'!$A$103&amp;"*"),"YES","NO"))))))))</f>
        <v>NO</v>
      </c>
      <c r="AI329" s="1" t="str">
        <f>IF(COUNTIF(U329:AB329,"*"&amp;'ICD codes-diseases'!$A$116&amp;"*"),"YES",IF(COUNTIF(U329:AB329,"*"&amp;'ICD codes-diseases'!$A$117&amp;"*"),"YES","NO"))</f>
        <v>NO</v>
      </c>
      <c r="AJ329" s="1" t="str">
        <f>IF(COUNTIF(U329:AB329,"*"&amp;'ICD codes-diseases'!$A$206&amp;"*"),"YES","NO")</f>
        <v>NO</v>
      </c>
      <c r="AK329" s="1" t="str">
        <f>IF(COUNTIF(U329:AB329,"*"&amp;'ICD codes-diseases'!$A$217&amp;"*"),"YES","NO")</f>
        <v>NO</v>
      </c>
      <c r="AL329" s="1" t="str">
        <f>IF(COUNTIF(U329:AB329,"*"&amp;'ICD codes-diseases'!$A$216&amp;"*"),"YES","NO")</f>
        <v>NO</v>
      </c>
      <c r="AM329" s="1" t="str">
        <f>IF(COUNTIF(U329:AB329,"*"&amp;'ICD codes-diseases'!$A$73&amp;"*"),"YES",IF(COUNTIF(U329:AB329,"*"&amp;'ICD codes-diseases'!$A$74&amp;"*"),"YES",IF(COUNTIF(U329:AB329,"*"&amp;'ICD codes-diseases'!$A$75&amp;"*"),"YES","NO")))</f>
        <v>YES</v>
      </c>
      <c r="AN329" s="1" t="str">
        <f>IF(COUNTIF(U329:AB329,"*"&amp;'ICD codes-diseases'!$A$76&amp;"*"),"YES",IF(COUNTIF(U329:AB329,"*"&amp;'ICD codes-diseases'!$A$77&amp;"*"),"YES",IF(COUNTIF(U329:AB329,"*"&amp;'ICD codes-diseases'!$A$78&amp;"*"),"YES","NO")))</f>
        <v>NO</v>
      </c>
      <c r="AO329" s="1" t="str">
        <f>IF(COUNTIF(U329:AB329,"*"&amp;'ICD codes-diseases'!$A$209&amp;"*"),"YES",IF(COUNTIF(U329:AB329,"*"&amp;'ICD codes-diseases'!$A$212&amp;"*"),"YES","NO"))</f>
        <v>NO</v>
      </c>
      <c r="AP329" s="1" t="str">
        <f>IF(COUNTIF(U329:AB329,"*"&amp;'ICD codes-diseases'!$A$47&amp;"*"),"YES",IF(COUNTIF(U329:AB329,"*"&amp;'ICD codes-diseases'!$A$48&amp;"*"),"YES",IF(COUNTIF(U329:AB329,"*"&amp;'ICD codes-diseases'!$A$49&amp;"*"),"YES",IF(COUNTIF(U329:AB329,"*"&amp;'ICD codes-diseases'!$A$50&amp;"*"),"YES",IF(COUNTIF(U329:AB329,"*"&amp;'ICD codes-diseases'!$A$52&amp;"*"),"YES",IF(COUNTIF(U329:AB329,"*"&amp;'ICD codes-diseases'!$A$53&amp;"*"),"YES",IF(COUNTIF(U329:AB329,"*"&amp;'ICD codes-diseases'!$A$54&amp;"*"),"YES",IF(COUNTIF(U329:AB329,"*"&amp;'ICD codes-diseases'!$A$55&amp;"*"),"YES",IF(COUNTIF(U329:AB329,"*"&amp;'ICD codes-diseases'!$A$56&amp;"*"),"YES",IF(COUNTIF(U329:AB329,"*"&amp;'ICD codes-diseases'!$A$57&amp;"*"),"YES",IF(COUNTIF(U329:AB329,"*"&amp;'ICD codes-diseases'!$A$58&amp;"*"),"YES",IF(COUNTIF(U329:AB329,"*"&amp;'ICD codes-diseases'!$A$60&amp;"*"),"YES",IF(COUNTIF(U329:AB329,"*"&amp;'ICD codes-diseases'!$A$61&amp;"*"),"YES","NO")))))))))))))</f>
        <v>NO</v>
      </c>
      <c r="AQ329" s="10" t="b">
        <f t="shared" si="61"/>
        <v>0</v>
      </c>
      <c r="AR329">
        <v>5</v>
      </c>
      <c r="AS329">
        <v>5</v>
      </c>
      <c r="AT329">
        <v>5</v>
      </c>
      <c r="AU329">
        <v>5</v>
      </c>
      <c r="AV329" t="b">
        <f t="shared" si="62"/>
        <v>1</v>
      </c>
      <c r="AW329">
        <v>1</v>
      </c>
      <c r="AX329" s="9">
        <v>54</v>
      </c>
      <c r="AY329" s="9">
        <v>5</v>
      </c>
      <c r="AZ329">
        <v>0</v>
      </c>
      <c r="BA329">
        <v>3</v>
      </c>
      <c r="BB329">
        <v>2</v>
      </c>
      <c r="BC329">
        <v>1</v>
      </c>
      <c r="BD329">
        <v>1</v>
      </c>
      <c r="BE329">
        <f t="shared" si="69"/>
        <v>2</v>
      </c>
      <c r="BF329" t="s">
        <v>37</v>
      </c>
      <c r="BG329" t="s">
        <v>38</v>
      </c>
      <c r="BH329">
        <f t="shared" si="70"/>
        <v>0</v>
      </c>
      <c r="BI329" t="s">
        <v>37</v>
      </c>
      <c r="BJ329" t="s">
        <v>37</v>
      </c>
      <c r="BK329" t="s">
        <v>37</v>
      </c>
      <c r="BL329" t="b">
        <v>0</v>
      </c>
      <c r="BM329" s="16">
        <v>0</v>
      </c>
      <c r="BN329" s="16">
        <v>0</v>
      </c>
      <c r="BO329" s="16">
        <v>0</v>
      </c>
      <c r="BP329" s="16">
        <v>2</v>
      </c>
      <c r="BQ329" s="16">
        <v>1</v>
      </c>
      <c r="BR329" s="16">
        <v>2</v>
      </c>
      <c r="BS329" s="16">
        <v>0</v>
      </c>
      <c r="BT329" s="16">
        <v>1</v>
      </c>
      <c r="BU329" s="16">
        <v>0</v>
      </c>
      <c r="BV329" s="16">
        <v>0</v>
      </c>
      <c r="BW329" s="16">
        <v>0</v>
      </c>
      <c r="BX329" s="16">
        <v>3</v>
      </c>
      <c r="BY329" s="16">
        <v>1</v>
      </c>
      <c r="BZ329" s="16">
        <v>2</v>
      </c>
      <c r="CA329" s="16">
        <v>4</v>
      </c>
      <c r="CB329" s="16">
        <v>4</v>
      </c>
      <c r="CC329" s="18">
        <v>0</v>
      </c>
      <c r="CD329" s="18">
        <v>0</v>
      </c>
      <c r="CE329" s="18">
        <v>0</v>
      </c>
      <c r="CF329" s="18">
        <v>0</v>
      </c>
      <c r="CG329" s="18">
        <v>0</v>
      </c>
      <c r="CH329" s="18">
        <v>1</v>
      </c>
      <c r="CI329" s="18">
        <v>0</v>
      </c>
      <c r="CJ329" s="18">
        <v>4</v>
      </c>
      <c r="CK329" s="18">
        <v>0</v>
      </c>
      <c r="CL329" s="18">
        <v>0</v>
      </c>
      <c r="CM329" s="18">
        <v>0</v>
      </c>
      <c r="CN329" s="18">
        <v>0</v>
      </c>
      <c r="CO329" s="18">
        <v>0</v>
      </c>
      <c r="CP329" s="18">
        <v>1</v>
      </c>
      <c r="CQ329" s="18">
        <v>4</v>
      </c>
      <c r="CR329" s="18">
        <v>4</v>
      </c>
      <c r="CS329">
        <f t="shared" si="63"/>
        <v>8</v>
      </c>
      <c r="CT329">
        <f t="shared" si="64"/>
        <v>5</v>
      </c>
      <c r="CU329">
        <f t="shared" si="65"/>
        <v>1</v>
      </c>
      <c r="CV329">
        <f t="shared" si="66"/>
        <v>14</v>
      </c>
      <c r="CW329">
        <v>0</v>
      </c>
      <c r="CX329">
        <v>0</v>
      </c>
      <c r="CY329">
        <v>4</v>
      </c>
      <c r="CZ329" t="b">
        <v>1</v>
      </c>
    </row>
    <row r="330" spans="1:104" x14ac:dyDescent="0.35">
      <c r="A330" s="10">
        <v>329</v>
      </c>
      <c r="B330" t="s">
        <v>436</v>
      </c>
      <c r="C330" s="1">
        <v>36332</v>
      </c>
      <c r="D330" s="9">
        <f t="shared" si="71"/>
        <v>17</v>
      </c>
      <c r="E330" s="9">
        <f t="shared" si="67"/>
        <v>0</v>
      </c>
      <c r="F330" s="1">
        <v>42477</v>
      </c>
      <c r="G330" s="3">
        <v>42717.507002314815</v>
      </c>
      <c r="H330" s="12">
        <f t="shared" si="68"/>
        <v>7.8666666666666671</v>
      </c>
      <c r="I330">
        <v>2</v>
      </c>
      <c r="J330">
        <v>2</v>
      </c>
      <c r="K330">
        <f t="shared" si="60"/>
        <v>4</v>
      </c>
      <c r="L330" t="b">
        <v>0</v>
      </c>
      <c r="M330" t="b">
        <v>0</v>
      </c>
      <c r="N330" t="b">
        <v>0</v>
      </c>
      <c r="O330" t="b">
        <v>0</v>
      </c>
      <c r="P330" t="b">
        <v>0</v>
      </c>
      <c r="Q330" t="b">
        <v>1</v>
      </c>
      <c r="R330" t="b">
        <v>0</v>
      </c>
      <c r="S330" t="b">
        <v>0</v>
      </c>
      <c r="T330" t="b">
        <v>0</v>
      </c>
      <c r="U330" t="s">
        <v>49</v>
      </c>
      <c r="V330" t="s">
        <v>43</v>
      </c>
      <c r="W330" t="s">
        <v>59</v>
      </c>
      <c r="X330" t="s">
        <v>101</v>
      </c>
      <c r="Y330" t="s">
        <v>311</v>
      </c>
      <c r="AC330" s="11" t="str">
        <f>IF(OR(INDEX(U330='ICD-codes-stroke'!$A$1:$A$20,)),"1",IF(OR(INDEX(U330='ICD-codes-stroke'!$A$22:$A$35,)),"2",IF(OR(INDEX(U330='ICD-codes-stroke'!$A$37:$A$64,)),"3","")))</f>
        <v>3</v>
      </c>
      <c r="AD330" s="1" t="str">
        <f>IF(COUNTIF(U330:AB330,"*"&amp;'ICD codes-diseases'!$A$15&amp;"*"),"YES",IF(COUNTIF(U330:AB330,"*"&amp;'ICD codes-diseases'!$A$16&amp;"*"),"YES",IF(COUNTIF(U330:AB330,"*"&amp;'ICD codes-diseases'!$A$17&amp;"*"),"YES",IF(COUNTIF(U330:AB330,"*"&amp;'ICD codes-diseases'!$A$18&amp;"*"),"YES",IF(COUNTIF(U330:AB330,"*"&amp;'ICD codes-diseases'!$A$19&amp;"*"),"YES",IF(COUNTIF(U330:AB330,"*"&amp;'ICD codes-diseases'!$A$20&amp;"*"),"YES",IF(COUNTIF(U330:AB330,"*"&amp;'ICD codes-diseases'!$A$21&amp;"*"),"YES",IF(COUNTIF(U330:AB330,"*"&amp;'ICD codes-diseases'!$A$22&amp;"*"),"YES",IF(COUNTIF(U330:AB330,"*"&amp;'ICD codes-diseases'!$A$23&amp;"*"),"YES",IF(COUNTIF(U330:AB330,"*"&amp;'ICD codes-diseases'!$A$24&amp;"*"),"YES",IF(COUNTIF(U330:AB330,"*"&amp;'ICD codes-diseases'!$A$25&amp;"*"),"YES",IF(COUNTIF(U330:AB330,"*"&amp;'ICD codes-diseases'!$A$26&amp;"*"),"YES",IF(COUNTIF(U330:AB330,"*"&amp;'ICD codes-diseases'!$A$27&amp;"*"),"YES",IF(COUNTIF(U330:AB330,"*"&amp;'ICD codes-diseases'!$A$28&amp;"*"),"YES",IF(COUNTIF(U330:AB330,"*"&amp;'ICD codes-diseases'!$A$29&amp;"*"),"YES",IF(COUNTIF(U330:AB330,"*"&amp;'ICD codes-diseases'!$A$30&amp;"*"),"YES","NO"))))))))))))))))</f>
        <v>NO</v>
      </c>
      <c r="AE330" s="1" t="str">
        <f>IF(COUNTIF(U330:AB330,"*"&amp;'ICD codes-diseases'!$A$92&amp;"*"),"YES","NO")</f>
        <v>NO</v>
      </c>
      <c r="AF330" s="10" t="str">
        <f>IF(COUNTIF(U330:AB330,"*"&amp;'ICD codes-diseases'!$A$34&amp;"*"),"YES",IF(COUNTIF(U330:AB330,"*"&amp;'ICD codes-diseases'!$A$35&amp;"*"),"YES",IF(COUNTIF(U330:AB330,"*"&amp;'ICD codes-diseases'!$A$36&amp;"*"),"YES",IF(COUNTIF(U330:AB330,"*"&amp;'ICD codes-diseases'!$A$37&amp;"*"),"YES",IF(COUNTIF(U330:AB330,"*"&amp;'ICD codes-diseases'!$A$38&amp;"*"),"YES",IF(COUNTIF(U330:AB330,"*"&amp;'ICD codes-diseases'!$A$39&amp;"*"),"YES","NO"))))))</f>
        <v>NO</v>
      </c>
      <c r="AG330" s="1" t="str">
        <f>IF(COUNTIF(U330:AB330,'ICD codes-diseases'!$A$113),"YES","NO")</f>
        <v>NO</v>
      </c>
      <c r="AH330" s="1" t="str">
        <f>IF(COUNTIF(U330:AB330,"*"&amp;'ICD codes-diseases'!$A$96&amp;"*"),"YES",IF(COUNTIF(U330:AB330,"*"&amp;'ICD codes-diseases'!$A$97&amp;"*"),"YES",IF(COUNTIF(U330:AB330,"*"&amp;'ICD codes-diseases'!$A$98&amp;"*"),"YES",IF(COUNTIF(U330:AB330,"*"&amp;'ICD codes-diseases'!$A$99&amp;"*"),"YES",IF(COUNTIF(U330:AB330,"*"&amp;'ICD codes-diseases'!$A$100&amp;"*"),"YES",IF(COUNTIF(U330:AB330,"*"&amp;'ICD codes-diseases'!$A$101&amp;"*"),"YES",IF(COUNTIF(U330:AB330,"*"&amp;'ICD codes-diseases'!$A$102&amp;"*"),"YES",IF(COUNTIF(U330:AB330,"*"&amp;'ICD codes-diseases'!$A$103&amp;"*"),"YES","NO"))))))))</f>
        <v>NO</v>
      </c>
      <c r="AI330" s="1" t="str">
        <f>IF(COUNTIF(U330:AB330,"*"&amp;'ICD codes-diseases'!$A$116&amp;"*"),"YES",IF(COUNTIF(U330:AB330,"*"&amp;'ICD codes-diseases'!$A$117&amp;"*"),"YES","NO"))</f>
        <v>NO</v>
      </c>
      <c r="AJ330" s="1" t="str">
        <f>IF(COUNTIF(U330:AB330,"*"&amp;'ICD codes-diseases'!$A$206&amp;"*"),"YES","NO")</f>
        <v>NO</v>
      </c>
      <c r="AK330" s="1" t="str">
        <f>IF(COUNTIF(U330:AB330,"*"&amp;'ICD codes-diseases'!$A$217&amp;"*"),"YES","NO")</f>
        <v>NO</v>
      </c>
      <c r="AL330" s="1" t="str">
        <f>IF(COUNTIF(U330:AB330,"*"&amp;'ICD codes-diseases'!$A$216&amp;"*"),"YES","NO")</f>
        <v>YES</v>
      </c>
      <c r="AM330" s="1" t="str">
        <f>IF(COUNTIF(U330:AB330,"*"&amp;'ICD codes-diseases'!$A$73&amp;"*"),"YES",IF(COUNTIF(U330:AB330,"*"&amp;'ICD codes-diseases'!$A$74&amp;"*"),"YES",IF(COUNTIF(U330:AB330,"*"&amp;'ICD codes-diseases'!$A$75&amp;"*"),"YES","NO")))</f>
        <v>YES</v>
      </c>
      <c r="AN330" s="1" t="str">
        <f>IF(COUNTIF(U330:AB330,"*"&amp;'ICD codes-diseases'!$A$76&amp;"*"),"YES",IF(COUNTIF(U330:AB330,"*"&amp;'ICD codes-diseases'!$A$77&amp;"*"),"YES",IF(COUNTIF(U330:AB330,"*"&amp;'ICD codes-diseases'!$A$78&amp;"*"),"YES","NO")))</f>
        <v>NO</v>
      </c>
      <c r="AO330" s="1" t="str">
        <f>IF(COUNTIF(U330:AB330,"*"&amp;'ICD codes-diseases'!$A$209&amp;"*"),"YES",IF(COUNTIF(U330:AB330,"*"&amp;'ICD codes-diseases'!$A$212&amp;"*"),"YES","NO"))</f>
        <v>NO</v>
      </c>
      <c r="AP330" s="1" t="str">
        <f>IF(COUNTIF(U330:AB330,"*"&amp;'ICD codes-diseases'!$A$47&amp;"*"),"YES",IF(COUNTIF(U330:AB330,"*"&amp;'ICD codes-diseases'!$A$48&amp;"*"),"YES",IF(COUNTIF(U330:AB330,"*"&amp;'ICD codes-diseases'!$A$49&amp;"*"),"YES",IF(COUNTIF(U330:AB330,"*"&amp;'ICD codes-diseases'!$A$50&amp;"*"),"YES",IF(COUNTIF(U330:AB330,"*"&amp;'ICD codes-diseases'!$A$52&amp;"*"),"YES",IF(COUNTIF(U330:AB330,"*"&amp;'ICD codes-diseases'!$A$53&amp;"*"),"YES",IF(COUNTIF(U330:AB330,"*"&amp;'ICD codes-diseases'!$A$54&amp;"*"),"YES",IF(COUNTIF(U330:AB330,"*"&amp;'ICD codes-diseases'!$A$55&amp;"*"),"YES",IF(COUNTIF(U330:AB330,"*"&amp;'ICD codes-diseases'!$A$56&amp;"*"),"YES",IF(COUNTIF(U330:AB330,"*"&amp;'ICD codes-diseases'!$A$57&amp;"*"),"YES",IF(COUNTIF(U330:AB330,"*"&amp;'ICD codes-diseases'!$A$58&amp;"*"),"YES",IF(COUNTIF(U330:AB330,"*"&amp;'ICD codes-diseases'!$A$60&amp;"*"),"YES",IF(COUNTIF(U330:AB330,"*"&amp;'ICD codes-diseases'!$A$61&amp;"*"),"YES","NO")))))))))))))</f>
        <v>YES</v>
      </c>
      <c r="AQ330" s="10" t="b">
        <f t="shared" si="61"/>
        <v>0</v>
      </c>
      <c r="AR330">
        <v>5</v>
      </c>
      <c r="AS330">
        <v>5</v>
      </c>
      <c r="AT330">
        <v>5</v>
      </c>
      <c r="AU330">
        <v>5</v>
      </c>
      <c r="AV330" t="b">
        <f t="shared" si="62"/>
        <v>1</v>
      </c>
      <c r="AW330">
        <v>1</v>
      </c>
      <c r="AX330">
        <v>116</v>
      </c>
      <c r="AY330">
        <v>95</v>
      </c>
      <c r="AZ330">
        <v>0</v>
      </c>
      <c r="BA330">
        <v>0</v>
      </c>
      <c r="BB330">
        <v>2</v>
      </c>
      <c r="BC330">
        <v>0</v>
      </c>
      <c r="BD330">
        <v>2</v>
      </c>
      <c r="BE330">
        <f t="shared" si="69"/>
        <v>3</v>
      </c>
      <c r="BF330" t="s">
        <v>38</v>
      </c>
      <c r="BG330" t="s">
        <v>38</v>
      </c>
      <c r="BH330">
        <f t="shared" si="70"/>
        <v>0</v>
      </c>
      <c r="BI330" t="s">
        <v>37</v>
      </c>
      <c r="BJ330" t="s">
        <v>37</v>
      </c>
      <c r="BK330" t="s">
        <v>37</v>
      </c>
      <c r="BL330" t="b">
        <v>0</v>
      </c>
      <c r="BM330" s="16">
        <v>0</v>
      </c>
      <c r="BN330" s="16">
        <v>0</v>
      </c>
      <c r="BO330" s="16">
        <v>0</v>
      </c>
      <c r="BP330" s="16">
        <v>0</v>
      </c>
      <c r="BQ330" s="16">
        <v>0</v>
      </c>
      <c r="BR330" s="16">
        <v>0</v>
      </c>
      <c r="BS330" s="16">
        <v>0</v>
      </c>
      <c r="BT330" s="16">
        <v>8</v>
      </c>
      <c r="BU330" s="16">
        <v>0</v>
      </c>
      <c r="BV330" s="16">
        <v>0</v>
      </c>
      <c r="BW330" s="16">
        <v>0</v>
      </c>
      <c r="BX330" s="16">
        <v>0</v>
      </c>
      <c r="BY330" s="16">
        <v>8</v>
      </c>
      <c r="BZ330" s="16">
        <v>1</v>
      </c>
      <c r="CA330" s="16">
        <v>0</v>
      </c>
      <c r="CB330" s="16">
        <v>8</v>
      </c>
      <c r="CC330" s="18">
        <v>0</v>
      </c>
      <c r="CD330" s="18">
        <v>0</v>
      </c>
      <c r="CE330" s="18">
        <v>0</v>
      </c>
      <c r="CF330" s="18">
        <v>0</v>
      </c>
      <c r="CG330" s="18">
        <v>0</v>
      </c>
      <c r="CH330" s="18">
        <v>1</v>
      </c>
      <c r="CI330" s="18">
        <v>0</v>
      </c>
      <c r="CJ330" s="18">
        <v>8</v>
      </c>
      <c r="CK330" s="18">
        <v>0</v>
      </c>
      <c r="CL330" s="18">
        <v>0</v>
      </c>
      <c r="CM330" s="18">
        <v>0</v>
      </c>
      <c r="CN330" s="18">
        <v>0</v>
      </c>
      <c r="CO330" s="18">
        <v>0</v>
      </c>
      <c r="CP330" s="18">
        <v>1</v>
      </c>
      <c r="CQ330" s="18">
        <v>0</v>
      </c>
      <c r="CR330" s="18">
        <v>8</v>
      </c>
      <c r="CS330">
        <f t="shared" si="63"/>
        <v>3</v>
      </c>
      <c r="CT330">
        <f t="shared" si="64"/>
        <v>0</v>
      </c>
      <c r="CU330">
        <f t="shared" si="65"/>
        <v>0</v>
      </c>
      <c r="CV330">
        <f t="shared" si="66"/>
        <v>3</v>
      </c>
      <c r="CW330">
        <v>0</v>
      </c>
      <c r="CX330">
        <v>0</v>
      </c>
      <c r="CY330">
        <v>4</v>
      </c>
      <c r="CZ330" t="b">
        <v>0</v>
      </c>
    </row>
    <row r="331" spans="1:104" x14ac:dyDescent="0.35">
      <c r="A331" s="10">
        <v>330</v>
      </c>
      <c r="B331" t="s">
        <v>436</v>
      </c>
      <c r="C331" s="1">
        <v>25065</v>
      </c>
      <c r="D331" s="9">
        <f t="shared" si="71"/>
        <v>48</v>
      </c>
      <c r="E331" s="9">
        <f t="shared" si="67"/>
        <v>1</v>
      </c>
      <c r="F331" s="1">
        <v>42659</v>
      </c>
      <c r="G331" s="3">
        <v>42710.451898148145</v>
      </c>
      <c r="H331" s="12">
        <f t="shared" si="68"/>
        <v>1.6666666666666667</v>
      </c>
      <c r="I331">
        <v>4</v>
      </c>
      <c r="J331">
        <v>2</v>
      </c>
      <c r="K331">
        <f t="shared" si="60"/>
        <v>1</v>
      </c>
      <c r="L331" t="b">
        <v>1</v>
      </c>
      <c r="M331" t="b">
        <v>0</v>
      </c>
      <c r="N331" t="b">
        <v>0</v>
      </c>
      <c r="O331" t="b">
        <v>0</v>
      </c>
      <c r="P331" t="b">
        <v>0</v>
      </c>
      <c r="Q331" t="b">
        <v>0</v>
      </c>
      <c r="R331" t="b">
        <v>0</v>
      </c>
      <c r="S331" t="b">
        <v>0</v>
      </c>
      <c r="T331" t="b">
        <v>0</v>
      </c>
      <c r="U331" t="s">
        <v>49</v>
      </c>
      <c r="V331" t="s">
        <v>51</v>
      </c>
      <c r="W331" t="s">
        <v>53</v>
      </c>
      <c r="X331" t="s">
        <v>48</v>
      </c>
      <c r="Y331" t="s">
        <v>128</v>
      </c>
      <c r="AC331" s="11" t="str">
        <f>IF(OR(INDEX(U331='ICD-codes-stroke'!$A$1:$A$20,)),"1",IF(OR(INDEX(U331='ICD-codes-stroke'!$A$22:$A$35,)),"2",IF(OR(INDEX(U331='ICD-codes-stroke'!$A$37:$A$64,)),"3","")))</f>
        <v>3</v>
      </c>
      <c r="AD331" s="1" t="str">
        <f>IF(COUNTIF(U331:AB331,"*"&amp;'ICD codes-diseases'!$A$15&amp;"*"),"YES",IF(COUNTIF(U331:AB331,"*"&amp;'ICD codes-diseases'!$A$16&amp;"*"),"YES",IF(COUNTIF(U331:AB331,"*"&amp;'ICD codes-diseases'!$A$17&amp;"*"),"YES",IF(COUNTIF(U331:AB331,"*"&amp;'ICD codes-diseases'!$A$18&amp;"*"),"YES",IF(COUNTIF(U331:AB331,"*"&amp;'ICD codes-diseases'!$A$19&amp;"*"),"YES",IF(COUNTIF(U331:AB331,"*"&amp;'ICD codes-diseases'!$A$20&amp;"*"),"YES",IF(COUNTIF(U331:AB331,"*"&amp;'ICD codes-diseases'!$A$21&amp;"*"),"YES",IF(COUNTIF(U331:AB331,"*"&amp;'ICD codes-diseases'!$A$22&amp;"*"),"YES",IF(COUNTIF(U331:AB331,"*"&amp;'ICD codes-diseases'!$A$23&amp;"*"),"YES",IF(COUNTIF(U331:AB331,"*"&amp;'ICD codes-diseases'!$A$24&amp;"*"),"YES",IF(COUNTIF(U331:AB331,"*"&amp;'ICD codes-diseases'!$A$25&amp;"*"),"YES",IF(COUNTIF(U331:AB331,"*"&amp;'ICD codes-diseases'!$A$26&amp;"*"),"YES",IF(COUNTIF(U331:AB331,"*"&amp;'ICD codes-diseases'!$A$27&amp;"*"),"YES",IF(COUNTIF(U331:AB331,"*"&amp;'ICD codes-diseases'!$A$28&amp;"*"),"YES",IF(COUNTIF(U331:AB331,"*"&amp;'ICD codes-diseases'!$A$29&amp;"*"),"YES",IF(COUNTIF(U331:AB331,"*"&amp;'ICD codes-diseases'!$A$30&amp;"*"),"YES","NO"))))))))))))))))</f>
        <v>NO</v>
      </c>
      <c r="AE331" s="1" t="str">
        <f>IF(COUNTIF(U331:AB331,"*"&amp;'ICD codes-diseases'!$A$92&amp;"*"),"YES","NO")</f>
        <v>YES</v>
      </c>
      <c r="AF331" s="10" t="str">
        <f>IF(COUNTIF(U331:AB331,"*"&amp;'ICD codes-diseases'!$A$34&amp;"*"),"YES",IF(COUNTIF(U331:AB331,"*"&amp;'ICD codes-diseases'!$A$35&amp;"*"),"YES",IF(COUNTIF(U331:AB331,"*"&amp;'ICD codes-diseases'!$A$36&amp;"*"),"YES",IF(COUNTIF(U331:AB331,"*"&amp;'ICD codes-diseases'!$A$37&amp;"*"),"YES",IF(COUNTIF(U331:AB331,"*"&amp;'ICD codes-diseases'!$A$38&amp;"*"),"YES",IF(COUNTIF(U331:AB331,"*"&amp;'ICD codes-diseases'!$A$39&amp;"*"),"YES","NO"))))))</f>
        <v>YES</v>
      </c>
      <c r="AG331" s="1" t="str">
        <f>IF(COUNTIF(U331:AB331,'ICD codes-diseases'!$A$113),"YES","NO")</f>
        <v>NO</v>
      </c>
      <c r="AH331" s="1" t="str">
        <f>IF(COUNTIF(U331:AB331,"*"&amp;'ICD codes-diseases'!$A$96&amp;"*"),"YES",IF(COUNTIF(U331:AB331,"*"&amp;'ICD codes-diseases'!$A$97&amp;"*"),"YES",IF(COUNTIF(U331:AB331,"*"&amp;'ICD codes-diseases'!$A$98&amp;"*"),"YES",IF(COUNTIF(U331:AB331,"*"&amp;'ICD codes-diseases'!$A$99&amp;"*"),"YES",IF(COUNTIF(U331:AB331,"*"&amp;'ICD codes-diseases'!$A$100&amp;"*"),"YES",IF(COUNTIF(U331:AB331,"*"&amp;'ICD codes-diseases'!$A$101&amp;"*"),"YES",IF(COUNTIF(U331:AB331,"*"&amp;'ICD codes-diseases'!$A$102&amp;"*"),"YES",IF(COUNTIF(U331:AB331,"*"&amp;'ICD codes-diseases'!$A$103&amp;"*"),"YES","NO"))))))))</f>
        <v>NO</v>
      </c>
      <c r="AI331" s="1" t="str">
        <f>IF(COUNTIF(U331:AB331,"*"&amp;'ICD codes-diseases'!$A$116&amp;"*"),"YES",IF(COUNTIF(U331:AB331,"*"&amp;'ICD codes-diseases'!$A$117&amp;"*"),"YES","NO"))</f>
        <v>NO</v>
      </c>
      <c r="AJ331" s="1" t="str">
        <f>IF(COUNTIF(U331:AB331,"*"&amp;'ICD codes-diseases'!$A$206&amp;"*"),"YES","NO")</f>
        <v>NO</v>
      </c>
      <c r="AK331" s="1" t="str">
        <f>IF(COUNTIF(U331:AB331,"*"&amp;'ICD codes-diseases'!$A$217&amp;"*"),"YES","NO")</f>
        <v>YES</v>
      </c>
      <c r="AL331" s="1" t="str">
        <f>IF(COUNTIF(U331:AB331,"*"&amp;'ICD codes-diseases'!$A$216&amp;"*"),"YES","NO")</f>
        <v>NO</v>
      </c>
      <c r="AM331" s="1" t="str">
        <f>IF(COUNTIF(U331:AB331,"*"&amp;'ICD codes-diseases'!$A$73&amp;"*"),"YES",IF(COUNTIF(U331:AB331,"*"&amp;'ICD codes-diseases'!$A$74&amp;"*"),"YES",IF(COUNTIF(U331:AB331,"*"&amp;'ICD codes-diseases'!$A$75&amp;"*"),"YES","NO")))</f>
        <v>YES</v>
      </c>
      <c r="AN331" s="1" t="str">
        <f>IF(COUNTIF(U331:AB331,"*"&amp;'ICD codes-diseases'!$A$76&amp;"*"),"YES",IF(COUNTIF(U331:AB331,"*"&amp;'ICD codes-diseases'!$A$77&amp;"*"),"YES",IF(COUNTIF(U331:AB331,"*"&amp;'ICD codes-diseases'!$A$78&amp;"*"),"YES","NO")))</f>
        <v>NO</v>
      </c>
      <c r="AO331" s="1" t="str">
        <f>IF(COUNTIF(U331:AB331,"*"&amp;'ICD codes-diseases'!$A$209&amp;"*"),"YES",IF(COUNTIF(U331:AB331,"*"&amp;'ICD codes-diseases'!$A$212&amp;"*"),"YES","NO"))</f>
        <v>NO</v>
      </c>
      <c r="AP331" s="1" t="str">
        <f>IF(COUNTIF(U331:AB331,"*"&amp;'ICD codes-diseases'!$A$47&amp;"*"),"YES",IF(COUNTIF(U331:AB331,"*"&amp;'ICD codes-diseases'!$A$48&amp;"*"),"YES",IF(COUNTIF(U331:AB331,"*"&amp;'ICD codes-diseases'!$A$49&amp;"*"),"YES",IF(COUNTIF(U331:AB331,"*"&amp;'ICD codes-diseases'!$A$50&amp;"*"),"YES",IF(COUNTIF(U331:AB331,"*"&amp;'ICD codes-diseases'!$A$52&amp;"*"),"YES",IF(COUNTIF(U331:AB331,"*"&amp;'ICD codes-diseases'!$A$53&amp;"*"),"YES",IF(COUNTIF(U331:AB331,"*"&amp;'ICD codes-diseases'!$A$54&amp;"*"),"YES",IF(COUNTIF(U331:AB331,"*"&amp;'ICD codes-diseases'!$A$55&amp;"*"),"YES",IF(COUNTIF(U331:AB331,"*"&amp;'ICD codes-diseases'!$A$56&amp;"*"),"YES",IF(COUNTIF(U331:AB331,"*"&amp;'ICD codes-diseases'!$A$57&amp;"*"),"YES",IF(COUNTIF(U331:AB331,"*"&amp;'ICD codes-diseases'!$A$58&amp;"*"),"YES",IF(COUNTIF(U331:AB331,"*"&amp;'ICD codes-diseases'!$A$60&amp;"*"),"YES",IF(COUNTIF(U331:AB331,"*"&amp;'ICD codes-diseases'!$A$61&amp;"*"),"YES","NO")))))))))))))</f>
        <v>NO</v>
      </c>
      <c r="AQ331" s="10" t="b">
        <f t="shared" si="61"/>
        <v>0</v>
      </c>
      <c r="AR331">
        <v>5</v>
      </c>
      <c r="AS331">
        <v>5</v>
      </c>
      <c r="AT331">
        <v>5</v>
      </c>
      <c r="AU331">
        <v>5</v>
      </c>
      <c r="AV331" t="b">
        <f t="shared" si="62"/>
        <v>1</v>
      </c>
      <c r="AW331">
        <v>4</v>
      </c>
      <c r="AX331">
        <v>106</v>
      </c>
      <c r="AY331">
        <v>75</v>
      </c>
      <c r="AZ331">
        <v>0</v>
      </c>
      <c r="BA331">
        <v>3</v>
      </c>
      <c r="BB331">
        <v>5</v>
      </c>
      <c r="BC331">
        <v>1</v>
      </c>
      <c r="BD331">
        <v>2</v>
      </c>
      <c r="BE331">
        <f t="shared" si="69"/>
        <v>2</v>
      </c>
      <c r="BF331" t="s">
        <v>37</v>
      </c>
      <c r="BG331" t="s">
        <v>38</v>
      </c>
      <c r="BH331">
        <f t="shared" si="70"/>
        <v>2</v>
      </c>
      <c r="BI331" t="s">
        <v>37</v>
      </c>
      <c r="BJ331" t="s">
        <v>38</v>
      </c>
      <c r="BK331" t="s">
        <v>37</v>
      </c>
      <c r="BL331" t="b">
        <v>0</v>
      </c>
      <c r="BM331" s="16">
        <v>1</v>
      </c>
      <c r="BN331" s="16">
        <v>0</v>
      </c>
      <c r="BO331" s="16">
        <v>0</v>
      </c>
      <c r="BP331" s="16">
        <v>4</v>
      </c>
      <c r="BQ331" s="16">
        <v>4</v>
      </c>
      <c r="BR331" s="16">
        <v>0</v>
      </c>
      <c r="BS331" s="16">
        <v>4</v>
      </c>
      <c r="BT331" s="16">
        <v>2</v>
      </c>
      <c r="BU331" s="16">
        <v>1</v>
      </c>
      <c r="BV331" s="16">
        <v>0</v>
      </c>
      <c r="BW331" s="16">
        <v>0</v>
      </c>
      <c r="BX331" s="16">
        <v>1</v>
      </c>
      <c r="BY331" s="16">
        <v>0</v>
      </c>
      <c r="BZ331" s="16">
        <v>3</v>
      </c>
      <c r="CA331" s="16">
        <v>0</v>
      </c>
      <c r="CB331" s="16">
        <v>4</v>
      </c>
      <c r="CC331" s="18">
        <v>0</v>
      </c>
      <c r="CD331" s="18">
        <v>0</v>
      </c>
      <c r="CE331" s="18">
        <v>0</v>
      </c>
      <c r="CF331" s="18">
        <v>0</v>
      </c>
      <c r="CG331" s="18">
        <v>0</v>
      </c>
      <c r="CH331" s="18">
        <v>4</v>
      </c>
      <c r="CI331" s="18">
        <v>4</v>
      </c>
      <c r="CJ331" s="18">
        <v>1</v>
      </c>
      <c r="CK331" s="18">
        <v>0</v>
      </c>
      <c r="CL331" s="18">
        <v>0</v>
      </c>
      <c r="CM331" s="18">
        <v>0</v>
      </c>
      <c r="CN331" s="18">
        <v>4</v>
      </c>
      <c r="CO331" s="18">
        <v>1</v>
      </c>
      <c r="CP331" s="18">
        <v>4</v>
      </c>
      <c r="CQ331" s="18">
        <v>4</v>
      </c>
      <c r="CR331" s="18">
        <v>1</v>
      </c>
      <c r="CS331">
        <f t="shared" si="63"/>
        <v>7</v>
      </c>
      <c r="CT331">
        <f t="shared" si="64"/>
        <v>9</v>
      </c>
      <c r="CU331">
        <f t="shared" si="65"/>
        <v>1</v>
      </c>
      <c r="CV331">
        <f t="shared" si="66"/>
        <v>17</v>
      </c>
      <c r="CW331">
        <v>0</v>
      </c>
      <c r="CX331">
        <v>0</v>
      </c>
      <c r="CY331">
        <v>4</v>
      </c>
      <c r="CZ331" t="b">
        <v>1</v>
      </c>
    </row>
    <row r="332" spans="1:104" x14ac:dyDescent="0.35">
      <c r="A332" s="10">
        <v>331</v>
      </c>
      <c r="B332" t="s">
        <v>435</v>
      </c>
      <c r="C332" s="1">
        <v>25362</v>
      </c>
      <c r="D332" s="9">
        <f t="shared" si="71"/>
        <v>47</v>
      </c>
      <c r="E332" s="9">
        <f t="shared" si="67"/>
        <v>1</v>
      </c>
      <c r="F332" s="1">
        <v>42603</v>
      </c>
      <c r="G332" s="3">
        <v>42808</v>
      </c>
      <c r="H332" s="12">
        <f t="shared" si="68"/>
        <v>6.7666666666666666</v>
      </c>
      <c r="I332">
        <v>5</v>
      </c>
      <c r="J332">
        <v>2</v>
      </c>
      <c r="K332">
        <f t="shared" si="60"/>
        <v>2</v>
      </c>
      <c r="L332" t="b">
        <v>0</v>
      </c>
      <c r="M332" t="b">
        <v>1</v>
      </c>
      <c r="N332" t="b">
        <v>0</v>
      </c>
      <c r="O332" t="b">
        <v>0</v>
      </c>
      <c r="P332" t="b">
        <v>0</v>
      </c>
      <c r="Q332" t="b">
        <v>0</v>
      </c>
      <c r="R332" t="b">
        <v>0</v>
      </c>
      <c r="S332" t="b">
        <v>0</v>
      </c>
      <c r="T332" t="b">
        <v>0</v>
      </c>
      <c r="U332" s="1" t="s">
        <v>286</v>
      </c>
      <c r="V332" t="s">
        <v>170</v>
      </c>
      <c r="W332" s="1" t="s">
        <v>57</v>
      </c>
      <c r="X332" t="s">
        <v>48</v>
      </c>
      <c r="Y332" s="1" t="s">
        <v>199</v>
      </c>
      <c r="Z332" s="1"/>
      <c r="AA332" s="1"/>
      <c r="AB332" s="1"/>
      <c r="AC332" s="11" t="str">
        <f>IF(OR(INDEX(U332='ICD-codes-stroke'!$A$1:$A$20,)),"1",IF(OR(INDEX(U332='ICD-codes-stroke'!$A$22:$A$35,)),"2",IF(OR(INDEX(U332='ICD-codes-stroke'!$A$37:$A$64,)),"3","")))</f>
        <v>1</v>
      </c>
      <c r="AD332" s="1" t="str">
        <f>IF(COUNTIF(U332:AB332,"*"&amp;'ICD codes-diseases'!$A$15&amp;"*"),"YES",IF(COUNTIF(U332:AB332,"*"&amp;'ICD codes-diseases'!$A$16&amp;"*"),"YES",IF(COUNTIF(U332:AB332,"*"&amp;'ICD codes-diseases'!$A$17&amp;"*"),"YES",IF(COUNTIF(U332:AB332,"*"&amp;'ICD codes-diseases'!$A$18&amp;"*"),"YES",IF(COUNTIF(U332:AB332,"*"&amp;'ICD codes-diseases'!$A$19&amp;"*"),"YES",IF(COUNTIF(U332:AB332,"*"&amp;'ICD codes-diseases'!$A$20&amp;"*"),"YES",IF(COUNTIF(U332:AB332,"*"&amp;'ICD codes-diseases'!$A$21&amp;"*"),"YES",IF(COUNTIF(U332:AB332,"*"&amp;'ICD codes-diseases'!$A$22&amp;"*"),"YES",IF(COUNTIF(U332:AB332,"*"&amp;'ICD codes-diseases'!$A$23&amp;"*"),"YES",IF(COUNTIF(U332:AB332,"*"&amp;'ICD codes-diseases'!$A$24&amp;"*"),"YES",IF(COUNTIF(U332:AB332,"*"&amp;'ICD codes-diseases'!$A$25&amp;"*"),"YES",IF(COUNTIF(U332:AB332,"*"&amp;'ICD codes-diseases'!$A$26&amp;"*"),"YES",IF(COUNTIF(U332:AB332,"*"&amp;'ICD codes-diseases'!$A$27&amp;"*"),"YES",IF(COUNTIF(U332:AB332,"*"&amp;'ICD codes-diseases'!$A$28&amp;"*"),"YES",IF(COUNTIF(U332:AB332,"*"&amp;'ICD codes-diseases'!$A$29&amp;"*"),"YES",IF(COUNTIF(U332:AB332,"*"&amp;'ICD codes-diseases'!$A$30&amp;"*"),"YES","NO"))))))))))))))))</f>
        <v>NO</v>
      </c>
      <c r="AE332" s="1" t="str">
        <f>IF(COUNTIF(U332:AB332,"*"&amp;'ICD codes-diseases'!$A$92&amp;"*"),"YES","NO")</f>
        <v>YES</v>
      </c>
      <c r="AF332" s="10" t="str">
        <f>IF(COUNTIF(U332:AB332,"*"&amp;'ICD codes-diseases'!$A$34&amp;"*"),"YES",IF(COUNTIF(U332:AB332,"*"&amp;'ICD codes-diseases'!$A$35&amp;"*"),"YES",IF(COUNTIF(U332:AB332,"*"&amp;'ICD codes-diseases'!$A$36&amp;"*"),"YES",IF(COUNTIF(U332:AB332,"*"&amp;'ICD codes-diseases'!$A$37&amp;"*"),"YES",IF(COUNTIF(U332:AB332,"*"&amp;'ICD codes-diseases'!$A$38&amp;"*"),"YES",IF(COUNTIF(U332:AB332,"*"&amp;'ICD codes-diseases'!$A$39&amp;"*"),"YES","NO"))))))</f>
        <v>NO</v>
      </c>
      <c r="AG332" s="1" t="str">
        <f>IF(COUNTIF(U332:AB332,'ICD codes-diseases'!$A$113),"YES","NO")</f>
        <v>NO</v>
      </c>
      <c r="AH332" s="1" t="str">
        <f>IF(COUNTIF(U332:AB332,"*"&amp;'ICD codes-diseases'!$A$96&amp;"*"),"YES",IF(COUNTIF(U332:AB332,"*"&amp;'ICD codes-diseases'!$A$97&amp;"*"),"YES",IF(COUNTIF(U332:AB332,"*"&amp;'ICD codes-diseases'!$A$98&amp;"*"),"YES",IF(COUNTIF(U332:AB332,"*"&amp;'ICD codes-diseases'!$A$99&amp;"*"),"YES",IF(COUNTIF(U332:AB332,"*"&amp;'ICD codes-diseases'!$A$100&amp;"*"),"YES",IF(COUNTIF(U332:AB332,"*"&amp;'ICD codes-diseases'!$A$101&amp;"*"),"YES",IF(COUNTIF(U332:AB332,"*"&amp;'ICD codes-diseases'!$A$102&amp;"*"),"YES",IF(COUNTIF(U332:AB332,"*"&amp;'ICD codes-diseases'!$A$103&amp;"*"),"YES","NO"))))))))</f>
        <v>NO</v>
      </c>
      <c r="AI332" s="1" t="str">
        <f>IF(COUNTIF(U332:AB332,"*"&amp;'ICD codes-diseases'!$A$116&amp;"*"),"YES",IF(COUNTIF(U332:AB332,"*"&amp;'ICD codes-diseases'!$A$117&amp;"*"),"YES","NO"))</f>
        <v>NO</v>
      </c>
      <c r="AJ332" s="1" t="str">
        <f>IF(COUNTIF(U332:AB332,"*"&amp;'ICD codes-diseases'!$A$206&amp;"*"),"YES","NO")</f>
        <v>YES</v>
      </c>
      <c r="AK332" s="1" t="str">
        <f>IF(COUNTIF(U332:AB332,"*"&amp;'ICD codes-diseases'!$A$217&amp;"*"),"YES","NO")</f>
        <v>NO</v>
      </c>
      <c r="AL332" s="1" t="str">
        <f>IF(COUNTIF(U332:AB332,"*"&amp;'ICD codes-diseases'!$A$216&amp;"*"),"YES","NO")</f>
        <v>NO</v>
      </c>
      <c r="AM332" s="1" t="str">
        <f>IF(COUNTIF(U332:AB332,"*"&amp;'ICD codes-diseases'!$A$73&amp;"*"),"YES",IF(COUNTIF(U332:AB332,"*"&amp;'ICD codes-diseases'!$A$74&amp;"*"),"YES",IF(COUNTIF(U332:AB332,"*"&amp;'ICD codes-diseases'!$A$75&amp;"*"),"YES","NO")))</f>
        <v>NO</v>
      </c>
      <c r="AN332" s="1" t="str">
        <f>IF(COUNTIF(U332:AB332,"*"&amp;'ICD codes-diseases'!$A$76&amp;"*"),"YES",IF(COUNTIF(U332:AB332,"*"&amp;'ICD codes-diseases'!$A$77&amp;"*"),"YES",IF(COUNTIF(U332:AB332,"*"&amp;'ICD codes-diseases'!$A$78&amp;"*"),"YES","NO")))</f>
        <v>YES</v>
      </c>
      <c r="AO332" s="1" t="str">
        <f>IF(COUNTIF(U332:AB332,"*"&amp;'ICD codes-diseases'!$A$209&amp;"*"),"YES",IF(COUNTIF(U332:AB332,"*"&amp;'ICD codes-diseases'!$A$212&amp;"*"),"YES","NO"))</f>
        <v>NO</v>
      </c>
      <c r="AP332" s="1" t="str">
        <f>IF(COUNTIF(U332:AB332,"*"&amp;'ICD codes-diseases'!$A$47&amp;"*"),"YES",IF(COUNTIF(U332:AB332,"*"&amp;'ICD codes-diseases'!$A$48&amp;"*"),"YES",IF(COUNTIF(U332:AB332,"*"&amp;'ICD codes-diseases'!$A$49&amp;"*"),"YES",IF(COUNTIF(U332:AB332,"*"&amp;'ICD codes-diseases'!$A$50&amp;"*"),"YES",IF(COUNTIF(U332:AB332,"*"&amp;'ICD codes-diseases'!$A$52&amp;"*"),"YES",IF(COUNTIF(U332:AB332,"*"&amp;'ICD codes-diseases'!$A$53&amp;"*"),"YES",IF(COUNTIF(U332:AB332,"*"&amp;'ICD codes-diseases'!$A$54&amp;"*"),"YES",IF(COUNTIF(U332:AB332,"*"&amp;'ICD codes-diseases'!$A$55&amp;"*"),"YES",IF(COUNTIF(U332:AB332,"*"&amp;'ICD codes-diseases'!$A$56&amp;"*"),"YES",IF(COUNTIF(U332:AB332,"*"&amp;'ICD codes-diseases'!$A$57&amp;"*"),"YES",IF(COUNTIF(U332:AB332,"*"&amp;'ICD codes-diseases'!$A$58&amp;"*"),"YES",IF(COUNTIF(U332:AB332,"*"&amp;'ICD codes-diseases'!$A$60&amp;"*"),"YES",IF(COUNTIF(U332:AB332,"*"&amp;'ICD codes-diseases'!$A$61&amp;"*"),"YES","NO")))))))))))))</f>
        <v>NO</v>
      </c>
      <c r="AQ332" s="10" t="b">
        <f t="shared" si="61"/>
        <v>0</v>
      </c>
      <c r="AR332">
        <v>5</v>
      </c>
      <c r="AS332">
        <v>5</v>
      </c>
      <c r="AT332">
        <v>5</v>
      </c>
      <c r="AU332">
        <v>5</v>
      </c>
      <c r="AV332" t="b">
        <f t="shared" si="62"/>
        <v>0</v>
      </c>
      <c r="AW332">
        <v>0</v>
      </c>
      <c r="AX332">
        <v>28</v>
      </c>
      <c r="AY332">
        <v>0</v>
      </c>
      <c r="AZ332">
        <v>1</v>
      </c>
      <c r="BA332">
        <v>1</v>
      </c>
      <c r="BB332">
        <v>2</v>
      </c>
      <c r="BC332">
        <v>1</v>
      </c>
      <c r="BD332">
        <v>1</v>
      </c>
      <c r="BE332">
        <f t="shared" si="69"/>
        <v>2</v>
      </c>
      <c r="BF332" t="s">
        <v>37</v>
      </c>
      <c r="BG332" t="s">
        <v>38</v>
      </c>
      <c r="BH332">
        <f t="shared" si="70"/>
        <v>0</v>
      </c>
      <c r="BI332" t="s">
        <v>37</v>
      </c>
      <c r="BJ332" t="s">
        <v>37</v>
      </c>
      <c r="BK332" t="s">
        <v>37</v>
      </c>
      <c r="BL332" t="b">
        <v>1</v>
      </c>
      <c r="BM332" s="16">
        <v>4</v>
      </c>
      <c r="BN332" s="16">
        <v>4</v>
      </c>
      <c r="BO332" s="16">
        <v>4</v>
      </c>
      <c r="BP332" s="16">
        <v>4</v>
      </c>
      <c r="BQ332" s="16">
        <v>4</v>
      </c>
      <c r="BR332" s="16">
        <v>4</v>
      </c>
      <c r="BS332" s="16">
        <v>4</v>
      </c>
      <c r="BT332" s="16">
        <v>4</v>
      </c>
      <c r="BU332" s="16">
        <v>4</v>
      </c>
      <c r="BV332" s="16">
        <v>4</v>
      </c>
      <c r="BW332" s="16">
        <v>4</v>
      </c>
      <c r="BX332" s="16">
        <v>4</v>
      </c>
      <c r="BY332" s="16">
        <v>4</v>
      </c>
      <c r="BZ332" s="16">
        <v>7</v>
      </c>
      <c r="CA332" s="16">
        <v>0</v>
      </c>
      <c r="CB332" s="16">
        <v>4</v>
      </c>
      <c r="CC332" s="18">
        <v>0</v>
      </c>
      <c r="CD332" s="18">
        <v>0</v>
      </c>
      <c r="CE332" s="18">
        <v>0</v>
      </c>
      <c r="CF332" s="18">
        <v>0</v>
      </c>
      <c r="CG332" s="18">
        <v>0</v>
      </c>
      <c r="CH332" s="18">
        <v>4</v>
      </c>
      <c r="CI332" s="18">
        <v>4</v>
      </c>
      <c r="CJ332" s="18">
        <v>4</v>
      </c>
      <c r="CK332" s="18">
        <v>0</v>
      </c>
      <c r="CL332" s="18">
        <v>0</v>
      </c>
      <c r="CM332" s="18">
        <v>0</v>
      </c>
      <c r="CN332" s="18">
        <v>0</v>
      </c>
      <c r="CO332" s="18">
        <v>0</v>
      </c>
      <c r="CP332" s="18">
        <v>4</v>
      </c>
      <c r="CQ332" s="18">
        <v>4</v>
      </c>
      <c r="CR332" s="18">
        <v>4</v>
      </c>
      <c r="CS332">
        <f t="shared" si="63"/>
        <v>0</v>
      </c>
      <c r="CT332">
        <f t="shared" si="64"/>
        <v>20</v>
      </c>
      <c r="CU332">
        <f t="shared" si="65"/>
        <v>0</v>
      </c>
      <c r="CV332">
        <f t="shared" si="66"/>
        <v>20</v>
      </c>
      <c r="CW332">
        <v>1</v>
      </c>
      <c r="CX332">
        <v>0</v>
      </c>
      <c r="CY332">
        <v>4</v>
      </c>
      <c r="CZ332" t="b">
        <v>1</v>
      </c>
    </row>
    <row r="333" spans="1:104" x14ac:dyDescent="0.35">
      <c r="A333" s="10">
        <v>332</v>
      </c>
      <c r="B333" t="s">
        <v>435</v>
      </c>
      <c r="C333" s="1">
        <v>19891</v>
      </c>
      <c r="D333" s="9">
        <f t="shared" si="71"/>
        <v>63</v>
      </c>
      <c r="E333" s="9">
        <f t="shared" si="67"/>
        <v>2</v>
      </c>
      <c r="F333" s="1">
        <v>42895</v>
      </c>
      <c r="G333" s="3">
        <v>42913.411793981482</v>
      </c>
      <c r="H333" s="12">
        <f t="shared" si="68"/>
        <v>0.60000000000000009</v>
      </c>
      <c r="I333">
        <v>3</v>
      </c>
      <c r="J333">
        <v>2</v>
      </c>
      <c r="K333">
        <f t="shared" si="60"/>
        <v>1</v>
      </c>
      <c r="L333" t="b">
        <v>1</v>
      </c>
      <c r="M333" t="b">
        <v>0</v>
      </c>
      <c r="N333" t="b">
        <v>0</v>
      </c>
      <c r="O333" t="b">
        <v>0</v>
      </c>
      <c r="P333" t="b">
        <v>0</v>
      </c>
      <c r="Q333" t="b">
        <v>0</v>
      </c>
      <c r="R333" t="b">
        <v>0</v>
      </c>
      <c r="S333" t="b">
        <v>0</v>
      </c>
      <c r="T333" t="b">
        <v>0</v>
      </c>
      <c r="U333" s="1" t="s">
        <v>137</v>
      </c>
      <c r="V333" t="s">
        <v>225</v>
      </c>
      <c r="W333" s="1" t="s">
        <v>48</v>
      </c>
      <c r="X333" t="s">
        <v>80</v>
      </c>
      <c r="Y333" s="1" t="s">
        <v>47</v>
      </c>
      <c r="Z333" s="1"/>
      <c r="AA333" s="1"/>
      <c r="AB333" s="1"/>
      <c r="AC333" s="11" t="str">
        <f>IF(OR(INDEX(U333='ICD-codes-stroke'!$A$1:$A$20,)),"1",IF(OR(INDEX(U333='ICD-codes-stroke'!$A$22:$A$35,)),"2",IF(OR(INDEX(U333='ICD-codes-stroke'!$A$37:$A$64,)),"3","")))</f>
        <v>3</v>
      </c>
      <c r="AD333" s="1" t="str">
        <f>IF(COUNTIF(U333:AB333,"*"&amp;'ICD codes-diseases'!$A$15&amp;"*"),"YES",IF(COUNTIF(U333:AB333,"*"&amp;'ICD codes-diseases'!$A$16&amp;"*"),"YES",IF(COUNTIF(U333:AB333,"*"&amp;'ICD codes-diseases'!$A$17&amp;"*"),"YES",IF(COUNTIF(U333:AB333,"*"&amp;'ICD codes-diseases'!$A$18&amp;"*"),"YES",IF(COUNTIF(U333:AB333,"*"&amp;'ICD codes-diseases'!$A$19&amp;"*"),"YES",IF(COUNTIF(U333:AB333,"*"&amp;'ICD codes-diseases'!$A$20&amp;"*"),"YES",IF(COUNTIF(U333:AB333,"*"&amp;'ICD codes-diseases'!$A$21&amp;"*"),"YES",IF(COUNTIF(U333:AB333,"*"&amp;'ICD codes-diseases'!$A$22&amp;"*"),"YES",IF(COUNTIF(U333:AB333,"*"&amp;'ICD codes-diseases'!$A$23&amp;"*"),"YES",IF(COUNTIF(U333:AB333,"*"&amp;'ICD codes-diseases'!$A$24&amp;"*"),"YES",IF(COUNTIF(U333:AB333,"*"&amp;'ICD codes-diseases'!$A$25&amp;"*"),"YES",IF(COUNTIF(U333:AB333,"*"&amp;'ICD codes-diseases'!$A$26&amp;"*"),"YES",IF(COUNTIF(U333:AB333,"*"&amp;'ICD codes-diseases'!$A$27&amp;"*"),"YES",IF(COUNTIF(U333:AB333,"*"&amp;'ICD codes-diseases'!$A$28&amp;"*"),"YES",IF(COUNTIF(U333:AB333,"*"&amp;'ICD codes-diseases'!$A$29&amp;"*"),"YES",IF(COUNTIF(U333:AB333,"*"&amp;'ICD codes-diseases'!$A$30&amp;"*"),"YES","NO"))))))))))))))))</f>
        <v>YES</v>
      </c>
      <c r="AE333" s="1" t="str">
        <f>IF(COUNTIF(U333:AB333,"*"&amp;'ICD codes-diseases'!$A$92&amp;"*"),"YES","NO")</f>
        <v>YES</v>
      </c>
      <c r="AF333" s="10" t="str">
        <f>IF(COUNTIF(U333:AB333,"*"&amp;'ICD codes-diseases'!$A$34&amp;"*"),"YES",IF(COUNTIF(U333:AB333,"*"&amp;'ICD codes-diseases'!$A$35&amp;"*"),"YES",IF(COUNTIF(U333:AB333,"*"&amp;'ICD codes-diseases'!$A$36&amp;"*"),"YES",IF(COUNTIF(U333:AB333,"*"&amp;'ICD codes-diseases'!$A$37&amp;"*"),"YES",IF(COUNTIF(U333:AB333,"*"&amp;'ICD codes-diseases'!$A$38&amp;"*"),"YES",IF(COUNTIF(U333:AB333,"*"&amp;'ICD codes-diseases'!$A$39&amp;"*"),"YES","NO"))))))</f>
        <v>YES</v>
      </c>
      <c r="AG333" s="1" t="str">
        <f>IF(COUNTIF(U333:AB333,'ICD codes-diseases'!$A$113),"YES","NO")</f>
        <v>NO</v>
      </c>
      <c r="AH333" s="1" t="str">
        <f>IF(COUNTIF(U333:AB333,"*"&amp;'ICD codes-diseases'!$A$96&amp;"*"),"YES",IF(COUNTIF(U333:AB333,"*"&amp;'ICD codes-diseases'!$A$97&amp;"*"),"YES",IF(COUNTIF(U333:AB333,"*"&amp;'ICD codes-diseases'!$A$98&amp;"*"),"YES",IF(COUNTIF(U333:AB333,"*"&amp;'ICD codes-diseases'!$A$99&amp;"*"),"YES",IF(COUNTIF(U333:AB333,"*"&amp;'ICD codes-diseases'!$A$100&amp;"*"),"YES",IF(COUNTIF(U333:AB333,"*"&amp;'ICD codes-diseases'!$A$101&amp;"*"),"YES",IF(COUNTIF(U333:AB333,"*"&amp;'ICD codes-diseases'!$A$102&amp;"*"),"YES",IF(COUNTIF(U333:AB333,"*"&amp;'ICD codes-diseases'!$A$103&amp;"*"),"YES","NO"))))))))</f>
        <v>NO</v>
      </c>
      <c r="AI333" s="1" t="str">
        <f>IF(COUNTIF(U333:AB333,"*"&amp;'ICD codes-diseases'!$A$116&amp;"*"),"YES",IF(COUNTIF(U333:AB333,"*"&amp;'ICD codes-diseases'!$A$117&amp;"*"),"YES","NO"))</f>
        <v>NO</v>
      </c>
      <c r="AJ333" s="1" t="str">
        <f>IF(COUNTIF(U333:AB333,"*"&amp;'ICD codes-diseases'!$A$206&amp;"*"),"YES","NO")</f>
        <v>NO</v>
      </c>
      <c r="AK333" s="1" t="str">
        <f>IF(COUNTIF(U333:AB333,"*"&amp;'ICD codes-diseases'!$A$217&amp;"*"),"YES","NO")</f>
        <v>NO</v>
      </c>
      <c r="AL333" s="1" t="str">
        <f>IF(COUNTIF(U333:AB333,"*"&amp;'ICD codes-diseases'!$A$216&amp;"*"),"YES","NO")</f>
        <v>NO</v>
      </c>
      <c r="AM333" s="1" t="str">
        <f>IF(COUNTIF(U333:AB333,"*"&amp;'ICD codes-diseases'!$A$73&amp;"*"),"YES",IF(COUNTIF(U333:AB333,"*"&amp;'ICD codes-diseases'!$A$74&amp;"*"),"YES",IF(COUNTIF(U333:AB333,"*"&amp;'ICD codes-diseases'!$A$75&amp;"*"),"YES","NO")))</f>
        <v>NO</v>
      </c>
      <c r="AN333" s="1" t="str">
        <f>IF(COUNTIF(U333:AB333,"*"&amp;'ICD codes-diseases'!$A$76&amp;"*"),"YES",IF(COUNTIF(U333:AB333,"*"&amp;'ICD codes-diseases'!$A$77&amp;"*"),"YES",IF(COUNTIF(U333:AB333,"*"&amp;'ICD codes-diseases'!$A$78&amp;"*"),"YES","NO")))</f>
        <v>NO</v>
      </c>
      <c r="AO333" s="1" t="str">
        <f>IF(COUNTIF(U333:AB333,"*"&amp;'ICD codes-diseases'!$A$209&amp;"*"),"YES",IF(COUNTIF(U333:AB333,"*"&amp;'ICD codes-diseases'!$A$212&amp;"*"),"YES","NO"))</f>
        <v>YES</v>
      </c>
      <c r="AP333" s="1" t="str">
        <f>IF(COUNTIF(U333:AB333,"*"&amp;'ICD codes-diseases'!$A$47&amp;"*"),"YES",IF(COUNTIF(U333:AB333,"*"&amp;'ICD codes-diseases'!$A$48&amp;"*"),"YES",IF(COUNTIF(U333:AB333,"*"&amp;'ICD codes-diseases'!$A$49&amp;"*"),"YES",IF(COUNTIF(U333:AB333,"*"&amp;'ICD codes-diseases'!$A$50&amp;"*"),"YES",IF(COUNTIF(U333:AB333,"*"&amp;'ICD codes-diseases'!$A$52&amp;"*"),"YES",IF(COUNTIF(U333:AB333,"*"&amp;'ICD codes-diseases'!$A$53&amp;"*"),"YES",IF(COUNTIF(U333:AB333,"*"&amp;'ICD codes-diseases'!$A$54&amp;"*"),"YES",IF(COUNTIF(U333:AB333,"*"&amp;'ICD codes-diseases'!$A$55&amp;"*"),"YES",IF(COUNTIF(U333:AB333,"*"&amp;'ICD codes-diseases'!$A$56&amp;"*"),"YES",IF(COUNTIF(U333:AB333,"*"&amp;'ICD codes-diseases'!$A$57&amp;"*"),"YES",IF(COUNTIF(U333:AB333,"*"&amp;'ICD codes-diseases'!$A$58&amp;"*"),"YES",IF(COUNTIF(U333:AB333,"*"&amp;'ICD codes-diseases'!$A$60&amp;"*"),"YES",IF(COUNTIF(U333:AB333,"*"&amp;'ICD codes-diseases'!$A$61&amp;"*"),"YES","NO")))))))))))))</f>
        <v>NO</v>
      </c>
      <c r="AQ333" s="10" t="b">
        <f t="shared" si="61"/>
        <v>0</v>
      </c>
      <c r="AR333">
        <v>5</v>
      </c>
      <c r="AS333">
        <v>5</v>
      </c>
      <c r="AT333">
        <v>5</v>
      </c>
      <c r="AU333">
        <v>5</v>
      </c>
      <c r="AV333" t="b">
        <f t="shared" si="62"/>
        <v>1</v>
      </c>
      <c r="AW333">
        <v>1</v>
      </c>
      <c r="AX333" s="9">
        <v>108</v>
      </c>
      <c r="AY333" s="9">
        <v>90</v>
      </c>
      <c r="AZ333">
        <v>2</v>
      </c>
      <c r="BA333">
        <v>3</v>
      </c>
      <c r="BB333">
        <v>5</v>
      </c>
      <c r="BC333">
        <v>0</v>
      </c>
      <c r="BD333">
        <v>1</v>
      </c>
      <c r="BE333">
        <f t="shared" si="69"/>
        <v>2</v>
      </c>
      <c r="BF333" t="s">
        <v>37</v>
      </c>
      <c r="BG333" t="s">
        <v>38</v>
      </c>
      <c r="BH333">
        <f t="shared" si="70"/>
        <v>0</v>
      </c>
      <c r="BI333" t="s">
        <v>37</v>
      </c>
      <c r="BJ333" t="s">
        <v>37</v>
      </c>
      <c r="BK333" t="s">
        <v>37</v>
      </c>
      <c r="BL333" t="b">
        <v>0</v>
      </c>
      <c r="BM333" s="16">
        <v>5</v>
      </c>
      <c r="BN333" s="16">
        <v>5</v>
      </c>
      <c r="BO333" s="16">
        <v>5</v>
      </c>
      <c r="BP333" s="16">
        <v>5</v>
      </c>
      <c r="BQ333" s="16">
        <v>5</v>
      </c>
      <c r="BR333" s="16">
        <v>5</v>
      </c>
      <c r="BS333" s="16">
        <v>5</v>
      </c>
      <c r="BT333" s="16">
        <v>5</v>
      </c>
      <c r="BU333" s="16">
        <v>5</v>
      </c>
      <c r="BV333" s="16">
        <v>5</v>
      </c>
      <c r="BW333" s="16">
        <v>5</v>
      </c>
      <c r="BX333" s="16">
        <v>5</v>
      </c>
      <c r="BY333" s="16">
        <v>5</v>
      </c>
      <c r="BZ333" s="16">
        <v>5</v>
      </c>
      <c r="CA333" s="16">
        <v>5</v>
      </c>
      <c r="CB333" s="16">
        <v>5</v>
      </c>
      <c r="CC333" s="18">
        <v>5</v>
      </c>
      <c r="CD333" s="18">
        <v>1</v>
      </c>
      <c r="CE333" s="18">
        <v>1</v>
      </c>
      <c r="CF333" s="18">
        <v>1</v>
      </c>
      <c r="CG333" s="18">
        <v>0</v>
      </c>
      <c r="CH333" s="18">
        <v>5</v>
      </c>
      <c r="CI333" s="18">
        <v>0</v>
      </c>
      <c r="CJ333" s="18">
        <v>4</v>
      </c>
      <c r="CK333" s="18">
        <v>5</v>
      </c>
      <c r="CL333" s="18">
        <v>0</v>
      </c>
      <c r="CM333" s="18">
        <v>0</v>
      </c>
      <c r="CN333" s="18">
        <v>5</v>
      </c>
      <c r="CO333" s="18">
        <v>1</v>
      </c>
      <c r="CP333" s="18">
        <v>5</v>
      </c>
      <c r="CQ333" s="18">
        <v>3</v>
      </c>
      <c r="CR333" s="18">
        <v>0</v>
      </c>
      <c r="CS333">
        <f t="shared" si="63"/>
        <v>4</v>
      </c>
      <c r="CT333">
        <f t="shared" si="64"/>
        <v>22</v>
      </c>
      <c r="CU333">
        <f t="shared" si="65"/>
        <v>1</v>
      </c>
      <c r="CV333">
        <f t="shared" si="66"/>
        <v>27</v>
      </c>
      <c r="CW333">
        <v>0</v>
      </c>
      <c r="CX333">
        <v>0</v>
      </c>
      <c r="CY333">
        <v>4</v>
      </c>
      <c r="CZ333" t="b">
        <v>1</v>
      </c>
    </row>
    <row r="334" spans="1:104" x14ac:dyDescent="0.35">
      <c r="A334" s="10">
        <v>333</v>
      </c>
      <c r="B334" t="s">
        <v>436</v>
      </c>
      <c r="C334" s="1">
        <v>24307</v>
      </c>
      <c r="D334" s="9">
        <f t="shared" si="71"/>
        <v>50</v>
      </c>
      <c r="E334" s="9">
        <f t="shared" si="67"/>
        <v>2</v>
      </c>
      <c r="F334" s="1">
        <v>42856</v>
      </c>
      <c r="G334" s="3">
        <v>42901.463993055557</v>
      </c>
      <c r="H334" s="12">
        <f t="shared" si="68"/>
        <v>1.4666666666666666</v>
      </c>
      <c r="I334">
        <v>3</v>
      </c>
      <c r="J334">
        <v>0</v>
      </c>
      <c r="K334">
        <f t="shared" si="60"/>
        <v>1</v>
      </c>
      <c r="L334" t="b">
        <v>1</v>
      </c>
      <c r="M334" t="b">
        <v>0</v>
      </c>
      <c r="N334" t="b">
        <v>0</v>
      </c>
      <c r="O334" t="b">
        <v>0</v>
      </c>
      <c r="P334" t="b">
        <v>0</v>
      </c>
      <c r="Q334" t="b">
        <v>0</v>
      </c>
      <c r="R334" t="b">
        <v>0</v>
      </c>
      <c r="S334" t="b">
        <v>0</v>
      </c>
      <c r="T334" t="b">
        <v>0</v>
      </c>
      <c r="U334" s="1" t="s">
        <v>62</v>
      </c>
      <c r="V334" t="s">
        <v>51</v>
      </c>
      <c r="W334" s="1" t="s">
        <v>48</v>
      </c>
      <c r="X334" t="s">
        <v>312</v>
      </c>
      <c r="Y334" s="1" t="s">
        <v>313</v>
      </c>
      <c r="Z334" s="1" t="s">
        <v>102</v>
      </c>
      <c r="AA334" s="1"/>
      <c r="AB334" s="1"/>
      <c r="AC334" s="11" t="str">
        <f>IF(OR(INDEX(U334='ICD-codes-stroke'!$A$1:$A$20,)),"1",IF(OR(INDEX(U334='ICD-codes-stroke'!$A$22:$A$35,)),"2",IF(OR(INDEX(U334='ICD-codes-stroke'!$A$37:$A$64,)),"3","")))</f>
        <v>2</v>
      </c>
      <c r="AD334" s="1" t="str">
        <f>IF(COUNTIF(U334:AB334,"*"&amp;'ICD codes-diseases'!$A$15&amp;"*"),"YES",IF(COUNTIF(U334:AB334,"*"&amp;'ICD codes-diseases'!$A$16&amp;"*"),"YES",IF(COUNTIF(U334:AB334,"*"&amp;'ICD codes-diseases'!$A$17&amp;"*"),"YES",IF(COUNTIF(U334:AB334,"*"&amp;'ICD codes-diseases'!$A$18&amp;"*"),"YES",IF(COUNTIF(U334:AB334,"*"&amp;'ICD codes-diseases'!$A$19&amp;"*"),"YES",IF(COUNTIF(U334:AB334,"*"&amp;'ICD codes-diseases'!$A$20&amp;"*"),"YES",IF(COUNTIF(U334:AB334,"*"&amp;'ICD codes-diseases'!$A$21&amp;"*"),"YES",IF(COUNTIF(U334:AB334,"*"&amp;'ICD codes-diseases'!$A$22&amp;"*"),"YES",IF(COUNTIF(U334:AB334,"*"&amp;'ICD codes-diseases'!$A$23&amp;"*"),"YES",IF(COUNTIF(U334:AB334,"*"&amp;'ICD codes-diseases'!$A$24&amp;"*"),"YES",IF(COUNTIF(U334:AB334,"*"&amp;'ICD codes-diseases'!$A$25&amp;"*"),"YES",IF(COUNTIF(U334:AB334,"*"&amp;'ICD codes-diseases'!$A$26&amp;"*"),"YES",IF(COUNTIF(U334:AB334,"*"&amp;'ICD codes-diseases'!$A$27&amp;"*"),"YES",IF(COUNTIF(U334:AB334,"*"&amp;'ICD codes-diseases'!$A$28&amp;"*"),"YES",IF(COUNTIF(U334:AB334,"*"&amp;'ICD codes-diseases'!$A$29&amp;"*"),"YES",IF(COUNTIF(U334:AB334,"*"&amp;'ICD codes-diseases'!$A$30&amp;"*"),"YES","NO"))))))))))))))))</f>
        <v>NO</v>
      </c>
      <c r="AE334" s="1" t="str">
        <f>IF(COUNTIF(U334:AB334,"*"&amp;'ICD codes-diseases'!$A$92&amp;"*"),"YES","NO")</f>
        <v>YES</v>
      </c>
      <c r="AF334" s="10" t="str">
        <f>IF(COUNTIF(U334:AB334,"*"&amp;'ICD codes-diseases'!$A$34&amp;"*"),"YES",IF(COUNTIF(U334:AB334,"*"&amp;'ICD codes-diseases'!$A$35&amp;"*"),"YES",IF(COUNTIF(U334:AB334,"*"&amp;'ICD codes-diseases'!$A$36&amp;"*"),"YES",IF(COUNTIF(U334:AB334,"*"&amp;'ICD codes-diseases'!$A$37&amp;"*"),"YES",IF(COUNTIF(U334:AB334,"*"&amp;'ICD codes-diseases'!$A$38&amp;"*"),"YES",IF(COUNTIF(U334:AB334,"*"&amp;'ICD codes-diseases'!$A$39&amp;"*"),"YES","NO"))))))</f>
        <v>NO</v>
      </c>
      <c r="AG334" s="1" t="str">
        <f>IF(COUNTIF(U334:AB334,'ICD codes-diseases'!$A$113),"YES","NO")</f>
        <v>NO</v>
      </c>
      <c r="AH334" s="1" t="str">
        <f>IF(COUNTIF(U334:AB334,"*"&amp;'ICD codes-diseases'!$A$96&amp;"*"),"YES",IF(COUNTIF(U334:AB334,"*"&amp;'ICD codes-diseases'!$A$97&amp;"*"),"YES",IF(COUNTIF(U334:AB334,"*"&amp;'ICD codes-diseases'!$A$98&amp;"*"),"YES",IF(COUNTIF(U334:AB334,"*"&amp;'ICD codes-diseases'!$A$99&amp;"*"),"YES",IF(COUNTIF(U334:AB334,"*"&amp;'ICD codes-diseases'!$A$100&amp;"*"),"YES",IF(COUNTIF(U334:AB334,"*"&amp;'ICD codes-diseases'!$A$101&amp;"*"),"YES",IF(COUNTIF(U334:AB334,"*"&amp;'ICD codes-diseases'!$A$102&amp;"*"),"YES",IF(COUNTIF(U334:AB334,"*"&amp;'ICD codes-diseases'!$A$103&amp;"*"),"YES","NO"))))))))</f>
        <v>YES</v>
      </c>
      <c r="AI334" s="1" t="str">
        <f>IF(COUNTIF(U334:AB334,"*"&amp;'ICD codes-diseases'!$A$116&amp;"*"),"YES",IF(COUNTIF(U334:AB334,"*"&amp;'ICD codes-diseases'!$A$117&amp;"*"),"YES","NO"))</f>
        <v>NO</v>
      </c>
      <c r="AJ334" s="1" t="str">
        <f>IF(COUNTIF(U334:AB334,"*"&amp;'ICD codes-diseases'!$A$206&amp;"*"),"YES","NO")</f>
        <v>NO</v>
      </c>
      <c r="AK334" s="1" t="str">
        <f>IF(COUNTIF(U334:AB334,"*"&amp;'ICD codes-diseases'!$A$217&amp;"*"),"YES","NO")</f>
        <v>NO</v>
      </c>
      <c r="AL334" s="1" t="str">
        <f>IF(COUNTIF(U334:AB334,"*"&amp;'ICD codes-diseases'!$A$216&amp;"*"),"YES","NO")</f>
        <v>NO</v>
      </c>
      <c r="AM334" s="1" t="str">
        <f>IF(COUNTIF(U334:AB334,"*"&amp;'ICD codes-diseases'!$A$73&amp;"*"),"YES",IF(COUNTIF(U334:AB334,"*"&amp;'ICD codes-diseases'!$A$74&amp;"*"),"YES",IF(COUNTIF(U334:AB334,"*"&amp;'ICD codes-diseases'!$A$75&amp;"*"),"YES","NO")))</f>
        <v>YES</v>
      </c>
      <c r="AN334" s="1" t="str">
        <f>IF(COUNTIF(U334:AB334,"*"&amp;'ICD codes-diseases'!$A$76&amp;"*"),"YES",IF(COUNTIF(U334:AB334,"*"&amp;'ICD codes-diseases'!$A$77&amp;"*"),"YES",IF(COUNTIF(U334:AB334,"*"&amp;'ICD codes-diseases'!$A$78&amp;"*"),"YES","NO")))</f>
        <v>NO</v>
      </c>
      <c r="AO334" s="1" t="str">
        <f>IF(COUNTIF(U334:AB334,"*"&amp;'ICD codes-diseases'!$A$209&amp;"*"),"YES",IF(COUNTIF(U334:AB334,"*"&amp;'ICD codes-diseases'!$A$212&amp;"*"),"YES","NO"))</f>
        <v>NO</v>
      </c>
      <c r="AP334" s="1" t="str">
        <f>IF(COUNTIF(U334:AB334,"*"&amp;'ICD codes-diseases'!$A$47&amp;"*"),"YES",IF(COUNTIF(U334:AB334,"*"&amp;'ICD codes-diseases'!$A$48&amp;"*"),"YES",IF(COUNTIF(U334:AB334,"*"&amp;'ICD codes-diseases'!$A$49&amp;"*"),"YES",IF(COUNTIF(U334:AB334,"*"&amp;'ICD codes-diseases'!$A$50&amp;"*"),"YES",IF(COUNTIF(U334:AB334,"*"&amp;'ICD codes-diseases'!$A$52&amp;"*"),"YES",IF(COUNTIF(U334:AB334,"*"&amp;'ICD codes-diseases'!$A$53&amp;"*"),"YES",IF(COUNTIF(U334:AB334,"*"&amp;'ICD codes-diseases'!$A$54&amp;"*"),"YES",IF(COUNTIF(U334:AB334,"*"&amp;'ICD codes-diseases'!$A$55&amp;"*"),"YES",IF(COUNTIF(U334:AB334,"*"&amp;'ICD codes-diseases'!$A$56&amp;"*"),"YES",IF(COUNTIF(U334:AB334,"*"&amp;'ICD codes-diseases'!$A$57&amp;"*"),"YES",IF(COUNTIF(U334:AB334,"*"&amp;'ICD codes-diseases'!$A$58&amp;"*"),"YES",IF(COUNTIF(U334:AB334,"*"&amp;'ICD codes-diseases'!$A$60&amp;"*"),"YES",IF(COUNTIF(U334:AB334,"*"&amp;'ICD codes-diseases'!$A$61&amp;"*"),"YES","NO")))))))))))))</f>
        <v>NO</v>
      </c>
      <c r="AQ334" s="10" t="b">
        <f t="shared" si="61"/>
        <v>1</v>
      </c>
      <c r="AR334">
        <v>5</v>
      </c>
      <c r="AS334">
        <v>0</v>
      </c>
      <c r="AT334">
        <v>5</v>
      </c>
      <c r="AU334">
        <v>5</v>
      </c>
      <c r="AV334" t="b">
        <f t="shared" si="62"/>
        <v>0</v>
      </c>
      <c r="AW334">
        <v>0</v>
      </c>
      <c r="AX334" s="9">
        <v>110</v>
      </c>
      <c r="AY334" s="9">
        <v>80</v>
      </c>
      <c r="AZ334">
        <v>0</v>
      </c>
      <c r="BA334">
        <v>3</v>
      </c>
      <c r="BB334">
        <v>2</v>
      </c>
      <c r="BC334">
        <v>1</v>
      </c>
      <c r="BD334">
        <v>0</v>
      </c>
      <c r="BE334">
        <f t="shared" si="69"/>
        <v>0</v>
      </c>
      <c r="BF334" t="s">
        <v>37</v>
      </c>
      <c r="BG334" t="s">
        <v>37</v>
      </c>
      <c r="BH334">
        <f t="shared" si="70"/>
        <v>0</v>
      </c>
      <c r="BI334" t="s">
        <v>37</v>
      </c>
      <c r="BJ334" t="s">
        <v>37</v>
      </c>
      <c r="BK334" t="s">
        <v>37</v>
      </c>
      <c r="BL334" t="b">
        <v>0</v>
      </c>
      <c r="BM334" s="16">
        <v>0</v>
      </c>
      <c r="BN334" s="16">
        <v>0</v>
      </c>
      <c r="BO334" s="16">
        <v>0</v>
      </c>
      <c r="BP334" s="16">
        <v>4</v>
      </c>
      <c r="BQ334" s="16">
        <v>4</v>
      </c>
      <c r="BR334" s="16">
        <v>4</v>
      </c>
      <c r="BS334" s="16">
        <v>1</v>
      </c>
      <c r="BT334" s="16">
        <v>4</v>
      </c>
      <c r="BU334" s="16">
        <v>0</v>
      </c>
      <c r="BV334" s="16">
        <v>0</v>
      </c>
      <c r="BW334" s="16">
        <v>1</v>
      </c>
      <c r="BX334" s="16">
        <v>4</v>
      </c>
      <c r="BY334" s="16">
        <v>2</v>
      </c>
      <c r="BZ334" s="16">
        <v>4</v>
      </c>
      <c r="CA334" s="16">
        <v>1</v>
      </c>
      <c r="CB334" s="16">
        <v>0</v>
      </c>
      <c r="CC334" s="18">
        <v>0</v>
      </c>
      <c r="CD334" s="18">
        <v>0</v>
      </c>
      <c r="CE334" s="18">
        <v>0</v>
      </c>
      <c r="CF334" s="18">
        <v>0</v>
      </c>
      <c r="CG334" s="18">
        <v>4</v>
      </c>
      <c r="CH334" s="18">
        <v>0</v>
      </c>
      <c r="CI334" s="18">
        <v>4</v>
      </c>
      <c r="CJ334" s="18">
        <v>4</v>
      </c>
      <c r="CK334" s="18">
        <v>0</v>
      </c>
      <c r="CL334" s="18">
        <v>0</v>
      </c>
      <c r="CM334" s="18">
        <v>0</v>
      </c>
      <c r="CN334" s="18">
        <v>0</v>
      </c>
      <c r="CO334" s="18">
        <v>0</v>
      </c>
      <c r="CP334" s="18">
        <v>4</v>
      </c>
      <c r="CQ334" s="18">
        <v>4</v>
      </c>
      <c r="CR334" s="18">
        <v>4</v>
      </c>
      <c r="CS334">
        <f t="shared" si="63"/>
        <v>4</v>
      </c>
      <c r="CT334">
        <f t="shared" si="64"/>
        <v>12</v>
      </c>
      <c r="CU334">
        <f t="shared" si="65"/>
        <v>0</v>
      </c>
      <c r="CV334">
        <f t="shared" si="66"/>
        <v>16</v>
      </c>
      <c r="CW334">
        <v>0</v>
      </c>
      <c r="CX334">
        <v>0</v>
      </c>
      <c r="CY334">
        <v>4</v>
      </c>
      <c r="CZ334" t="b">
        <v>1</v>
      </c>
    </row>
    <row r="335" spans="1:104" x14ac:dyDescent="0.35">
      <c r="A335" s="10">
        <v>334</v>
      </c>
      <c r="B335" t="s">
        <v>436</v>
      </c>
      <c r="C335" s="1">
        <v>18637</v>
      </c>
      <c r="D335" s="9">
        <f t="shared" si="71"/>
        <v>66</v>
      </c>
      <c r="E335" s="9">
        <f t="shared" si="67"/>
        <v>3</v>
      </c>
      <c r="F335" s="1">
        <v>42892</v>
      </c>
      <c r="G335" s="3">
        <v>42915.442199074074</v>
      </c>
      <c r="H335" s="12">
        <f t="shared" si="68"/>
        <v>0.76666666666666661</v>
      </c>
      <c r="I335">
        <v>3</v>
      </c>
      <c r="J335">
        <v>0</v>
      </c>
      <c r="K335">
        <f t="shared" si="60"/>
        <v>2</v>
      </c>
      <c r="L335" t="b">
        <v>0</v>
      </c>
      <c r="M335" t="b">
        <v>1</v>
      </c>
      <c r="N335" t="b">
        <v>0</v>
      </c>
      <c r="O335" t="b">
        <v>0</v>
      </c>
      <c r="P335" t="b">
        <v>0</v>
      </c>
      <c r="Q335" t="b">
        <v>0</v>
      </c>
      <c r="R335" t="b">
        <v>0</v>
      </c>
      <c r="S335" t="b">
        <v>0</v>
      </c>
      <c r="T335" t="b">
        <v>0</v>
      </c>
      <c r="U335" s="1" t="s">
        <v>49</v>
      </c>
      <c r="V335" t="s">
        <v>79</v>
      </c>
      <c r="W335" s="1" t="s">
        <v>48</v>
      </c>
      <c r="X335" t="s">
        <v>314</v>
      </c>
      <c r="Y335" s="1" t="s">
        <v>315</v>
      </c>
      <c r="Z335" s="1"/>
      <c r="AA335" s="1"/>
      <c r="AB335" s="1"/>
      <c r="AC335" s="11" t="str">
        <f>IF(OR(INDEX(U335='ICD-codes-stroke'!$A$1:$A$20,)),"1",IF(OR(INDEX(U335='ICD-codes-stroke'!$A$22:$A$35,)),"2",IF(OR(INDEX(U335='ICD-codes-stroke'!$A$37:$A$64,)),"3","")))</f>
        <v>3</v>
      </c>
      <c r="AD335" s="1" t="str">
        <f>IF(COUNTIF(U335:AB335,"*"&amp;'ICD codes-diseases'!$A$15&amp;"*"),"YES",IF(COUNTIF(U335:AB335,"*"&amp;'ICD codes-diseases'!$A$16&amp;"*"),"YES",IF(COUNTIF(U335:AB335,"*"&amp;'ICD codes-diseases'!$A$17&amp;"*"),"YES",IF(COUNTIF(U335:AB335,"*"&amp;'ICD codes-diseases'!$A$18&amp;"*"),"YES",IF(COUNTIF(U335:AB335,"*"&amp;'ICD codes-diseases'!$A$19&amp;"*"),"YES",IF(COUNTIF(U335:AB335,"*"&amp;'ICD codes-diseases'!$A$20&amp;"*"),"YES",IF(COUNTIF(U335:AB335,"*"&amp;'ICD codes-diseases'!$A$21&amp;"*"),"YES",IF(COUNTIF(U335:AB335,"*"&amp;'ICD codes-diseases'!$A$22&amp;"*"),"YES",IF(COUNTIF(U335:AB335,"*"&amp;'ICD codes-diseases'!$A$23&amp;"*"),"YES",IF(COUNTIF(U335:AB335,"*"&amp;'ICD codes-diseases'!$A$24&amp;"*"),"YES",IF(COUNTIF(U335:AB335,"*"&amp;'ICD codes-diseases'!$A$25&amp;"*"),"YES",IF(COUNTIF(U335:AB335,"*"&amp;'ICD codes-diseases'!$A$26&amp;"*"),"YES",IF(COUNTIF(U335:AB335,"*"&amp;'ICD codes-diseases'!$A$27&amp;"*"),"YES",IF(COUNTIF(U335:AB335,"*"&amp;'ICD codes-diseases'!$A$28&amp;"*"),"YES",IF(COUNTIF(U335:AB335,"*"&amp;'ICD codes-diseases'!$A$29&amp;"*"),"YES",IF(COUNTIF(U335:AB335,"*"&amp;'ICD codes-diseases'!$A$30&amp;"*"),"YES","NO"))))))))))))))))</f>
        <v>NO</v>
      </c>
      <c r="AE335" s="1" t="str">
        <f>IF(COUNTIF(U335:AB335,"*"&amp;'ICD codes-diseases'!$A$92&amp;"*"),"YES","NO")</f>
        <v>YES</v>
      </c>
      <c r="AF335" s="10" t="str">
        <f>IF(COUNTIF(U335:AB335,"*"&amp;'ICD codes-diseases'!$A$34&amp;"*"),"YES",IF(COUNTIF(U335:AB335,"*"&amp;'ICD codes-diseases'!$A$35&amp;"*"),"YES",IF(COUNTIF(U335:AB335,"*"&amp;'ICD codes-diseases'!$A$36&amp;"*"),"YES",IF(COUNTIF(U335:AB335,"*"&amp;'ICD codes-diseases'!$A$37&amp;"*"),"YES",IF(COUNTIF(U335:AB335,"*"&amp;'ICD codes-diseases'!$A$38&amp;"*"),"YES",IF(COUNTIF(U335:AB335,"*"&amp;'ICD codes-diseases'!$A$39&amp;"*"),"YES","NO"))))))</f>
        <v>NO</v>
      </c>
      <c r="AG335" s="1" t="str">
        <f>IF(COUNTIF(U335:AB335,'ICD codes-diseases'!$A$113),"YES","NO")</f>
        <v>NO</v>
      </c>
      <c r="AH335" s="1" t="str">
        <f>IF(COUNTIF(U335:AB335,"*"&amp;'ICD codes-diseases'!$A$96&amp;"*"),"YES",IF(COUNTIF(U335:AB335,"*"&amp;'ICD codes-diseases'!$A$97&amp;"*"),"YES",IF(COUNTIF(U335:AB335,"*"&amp;'ICD codes-diseases'!$A$98&amp;"*"),"YES",IF(COUNTIF(U335:AB335,"*"&amp;'ICD codes-diseases'!$A$99&amp;"*"),"YES",IF(COUNTIF(U335:AB335,"*"&amp;'ICD codes-diseases'!$A$100&amp;"*"),"YES",IF(COUNTIF(U335:AB335,"*"&amp;'ICD codes-diseases'!$A$101&amp;"*"),"YES",IF(COUNTIF(U335:AB335,"*"&amp;'ICD codes-diseases'!$A$102&amp;"*"),"YES",IF(COUNTIF(U335:AB335,"*"&amp;'ICD codes-diseases'!$A$103&amp;"*"),"YES","NO"))))))))</f>
        <v>NO</v>
      </c>
      <c r="AI335" s="1" t="str">
        <f>IF(COUNTIF(U335:AB335,"*"&amp;'ICD codes-diseases'!$A$116&amp;"*"),"YES",IF(COUNTIF(U335:AB335,"*"&amp;'ICD codes-diseases'!$A$117&amp;"*"),"YES","NO"))</f>
        <v>NO</v>
      </c>
      <c r="AJ335" s="1" t="str">
        <f>IF(COUNTIF(U335:AB335,"*"&amp;'ICD codes-diseases'!$A$206&amp;"*"),"YES","NO")</f>
        <v>NO</v>
      </c>
      <c r="AK335" s="1" t="str">
        <f>IF(COUNTIF(U335:AB335,"*"&amp;'ICD codes-diseases'!$A$217&amp;"*"),"YES","NO")</f>
        <v>NO</v>
      </c>
      <c r="AL335" s="1" t="str">
        <f>IF(COUNTIF(U335:AB335,"*"&amp;'ICD codes-diseases'!$A$216&amp;"*"),"YES","NO")</f>
        <v>NO</v>
      </c>
      <c r="AM335" s="1" t="str">
        <f>IF(COUNTIF(U335:AB335,"*"&amp;'ICD codes-diseases'!$A$73&amp;"*"),"YES",IF(COUNTIF(U335:AB335,"*"&amp;'ICD codes-diseases'!$A$74&amp;"*"),"YES",IF(COUNTIF(U335:AB335,"*"&amp;'ICD codes-diseases'!$A$75&amp;"*"),"YES","NO")))</f>
        <v>NO</v>
      </c>
      <c r="AN335" s="1" t="str">
        <f>IF(COUNTIF(U335:AB335,"*"&amp;'ICD codes-diseases'!$A$76&amp;"*"),"YES",IF(COUNTIF(U335:AB335,"*"&amp;'ICD codes-diseases'!$A$77&amp;"*"),"YES",IF(COUNTIF(U335:AB335,"*"&amp;'ICD codes-diseases'!$A$78&amp;"*"),"YES","NO")))</f>
        <v>NO</v>
      </c>
      <c r="AO335" s="1" t="str">
        <f>IF(COUNTIF(U335:AB335,"*"&amp;'ICD codes-diseases'!$A$209&amp;"*"),"YES",IF(COUNTIF(U335:AB335,"*"&amp;'ICD codes-diseases'!$A$212&amp;"*"),"YES","NO"))</f>
        <v>YES</v>
      </c>
      <c r="AP335" s="1" t="str">
        <f>IF(COUNTIF(U335:AB335,"*"&amp;'ICD codes-diseases'!$A$47&amp;"*"),"YES",IF(COUNTIF(U335:AB335,"*"&amp;'ICD codes-diseases'!$A$48&amp;"*"),"YES",IF(COUNTIF(U335:AB335,"*"&amp;'ICD codes-diseases'!$A$49&amp;"*"),"YES",IF(COUNTIF(U335:AB335,"*"&amp;'ICD codes-diseases'!$A$50&amp;"*"),"YES",IF(COUNTIF(U335:AB335,"*"&amp;'ICD codes-diseases'!$A$52&amp;"*"),"YES",IF(COUNTIF(U335:AB335,"*"&amp;'ICD codes-diseases'!$A$53&amp;"*"),"YES",IF(COUNTIF(U335:AB335,"*"&amp;'ICD codes-diseases'!$A$54&amp;"*"),"YES",IF(COUNTIF(U335:AB335,"*"&amp;'ICD codes-diseases'!$A$55&amp;"*"),"YES",IF(COUNTIF(U335:AB335,"*"&amp;'ICD codes-diseases'!$A$56&amp;"*"),"YES",IF(COUNTIF(U335:AB335,"*"&amp;'ICD codes-diseases'!$A$57&amp;"*"),"YES",IF(COUNTIF(U335:AB335,"*"&amp;'ICD codes-diseases'!$A$58&amp;"*"),"YES",IF(COUNTIF(U335:AB335,"*"&amp;'ICD codes-diseases'!$A$60&amp;"*"),"YES",IF(COUNTIF(U335:AB335,"*"&amp;'ICD codes-diseases'!$A$61&amp;"*"),"YES","NO")))))))))))))</f>
        <v>NO</v>
      </c>
      <c r="AQ335" s="10" t="b">
        <f t="shared" si="61"/>
        <v>1</v>
      </c>
      <c r="AR335">
        <v>0</v>
      </c>
      <c r="AS335">
        <v>5</v>
      </c>
      <c r="AT335">
        <v>5</v>
      </c>
      <c r="AU335">
        <v>5</v>
      </c>
      <c r="AV335" t="b">
        <f t="shared" si="62"/>
        <v>1</v>
      </c>
      <c r="AW335">
        <v>3</v>
      </c>
      <c r="AX335" s="9">
        <v>76</v>
      </c>
      <c r="AY335" s="9">
        <v>55</v>
      </c>
      <c r="AZ335">
        <v>1</v>
      </c>
      <c r="BA335">
        <v>3</v>
      </c>
      <c r="BB335">
        <v>5</v>
      </c>
      <c r="BC335">
        <v>1</v>
      </c>
      <c r="BD335">
        <v>2</v>
      </c>
      <c r="BE335">
        <f t="shared" si="69"/>
        <v>2</v>
      </c>
      <c r="BF335" t="s">
        <v>37</v>
      </c>
      <c r="BG335" t="s">
        <v>38</v>
      </c>
      <c r="BH335">
        <f t="shared" si="70"/>
        <v>2</v>
      </c>
      <c r="BI335" t="s">
        <v>37</v>
      </c>
      <c r="BJ335" t="s">
        <v>38</v>
      </c>
      <c r="BK335" t="s">
        <v>37</v>
      </c>
      <c r="BL335" t="b">
        <v>0</v>
      </c>
      <c r="BM335" s="16">
        <v>7</v>
      </c>
      <c r="BN335" s="16">
        <v>4</v>
      </c>
      <c r="BO335" s="16">
        <v>0</v>
      </c>
      <c r="BP335" s="16">
        <v>1</v>
      </c>
      <c r="BQ335" s="16">
        <v>4</v>
      </c>
      <c r="BR335" s="16">
        <v>4</v>
      </c>
      <c r="BS335" s="16">
        <v>4</v>
      </c>
      <c r="BT335" s="16">
        <v>4</v>
      </c>
      <c r="BU335" s="16">
        <v>7</v>
      </c>
      <c r="BV335" s="16">
        <v>7</v>
      </c>
      <c r="BW335" s="16">
        <v>0</v>
      </c>
      <c r="BX335" s="16">
        <v>4</v>
      </c>
      <c r="BY335" s="16">
        <v>4</v>
      </c>
      <c r="BZ335" s="16">
        <v>4</v>
      </c>
      <c r="CA335" s="16">
        <v>4</v>
      </c>
      <c r="CB335" s="16">
        <v>4</v>
      </c>
      <c r="CC335" s="18">
        <v>0</v>
      </c>
      <c r="CD335" s="18">
        <v>0</v>
      </c>
      <c r="CE335" s="18">
        <v>0</v>
      </c>
      <c r="CF335" s="18">
        <v>0</v>
      </c>
      <c r="CG335" s="18">
        <v>7</v>
      </c>
      <c r="CH335" s="18">
        <v>4</v>
      </c>
      <c r="CI335" s="18">
        <v>4</v>
      </c>
      <c r="CJ335" s="18">
        <v>7</v>
      </c>
      <c r="CK335" s="18">
        <v>0</v>
      </c>
      <c r="CL335" s="18">
        <v>0</v>
      </c>
      <c r="CM335" s="18">
        <v>0</v>
      </c>
      <c r="CN335" s="18">
        <v>1</v>
      </c>
      <c r="CO335" s="18">
        <v>4</v>
      </c>
      <c r="CP335" s="18">
        <v>4</v>
      </c>
      <c r="CQ335" s="18">
        <v>4</v>
      </c>
      <c r="CR335" s="18">
        <v>4</v>
      </c>
      <c r="CS335">
        <f t="shared" si="63"/>
        <v>2</v>
      </c>
      <c r="CT335">
        <f t="shared" si="64"/>
        <v>16</v>
      </c>
      <c r="CU335">
        <f t="shared" si="65"/>
        <v>0</v>
      </c>
      <c r="CV335">
        <f t="shared" si="66"/>
        <v>18</v>
      </c>
      <c r="CW335">
        <v>0</v>
      </c>
      <c r="CX335">
        <v>0</v>
      </c>
      <c r="CY335">
        <v>4</v>
      </c>
      <c r="CZ335" t="b">
        <v>1</v>
      </c>
    </row>
    <row r="336" spans="1:104" x14ac:dyDescent="0.35">
      <c r="A336" s="10">
        <v>335</v>
      </c>
      <c r="B336" t="s">
        <v>435</v>
      </c>
      <c r="C336" s="1">
        <v>20785</v>
      </c>
      <c r="D336" s="9">
        <f t="shared" si="71"/>
        <v>60</v>
      </c>
      <c r="E336" s="9">
        <f t="shared" si="67"/>
        <v>2</v>
      </c>
      <c r="F336" s="1">
        <v>42840</v>
      </c>
      <c r="G336" s="3">
        <v>42894.425810185188</v>
      </c>
      <c r="H336" s="12">
        <f t="shared" si="68"/>
        <v>1.7666666666666666</v>
      </c>
      <c r="I336">
        <v>4</v>
      </c>
      <c r="J336">
        <v>0</v>
      </c>
      <c r="K336">
        <f t="shared" si="60"/>
        <v>1</v>
      </c>
      <c r="L336" t="b">
        <v>1</v>
      </c>
      <c r="M336" t="b">
        <v>0</v>
      </c>
      <c r="N336" t="b">
        <v>0</v>
      </c>
      <c r="O336" t="b">
        <v>0</v>
      </c>
      <c r="P336" t="b">
        <v>0</v>
      </c>
      <c r="Q336" t="b">
        <v>0</v>
      </c>
      <c r="R336" t="b">
        <v>0</v>
      </c>
      <c r="S336" t="b">
        <v>0</v>
      </c>
      <c r="T336" t="b">
        <v>0</v>
      </c>
      <c r="U336" s="1" t="s">
        <v>137</v>
      </c>
      <c r="V336" t="s">
        <v>43</v>
      </c>
      <c r="W336" s="1" t="s">
        <v>316</v>
      </c>
      <c r="X336" t="s">
        <v>317</v>
      </c>
      <c r="Y336" s="1" t="s">
        <v>212</v>
      </c>
      <c r="Z336" s="1" t="s">
        <v>102</v>
      </c>
      <c r="AA336" s="1" t="s">
        <v>128</v>
      </c>
      <c r="AB336" s="1"/>
      <c r="AC336" s="11" t="str">
        <f>IF(OR(INDEX(U336='ICD-codes-stroke'!$A$1:$A$20,)),"1",IF(OR(INDEX(U336='ICD-codes-stroke'!$A$22:$A$35,)),"2",IF(OR(INDEX(U336='ICD-codes-stroke'!$A$37:$A$64,)),"3","")))</f>
        <v>3</v>
      </c>
      <c r="AD336" s="1" t="str">
        <f>IF(COUNTIF(U336:AB336,"*"&amp;'ICD codes-diseases'!$A$15&amp;"*"),"YES",IF(COUNTIF(U336:AB336,"*"&amp;'ICD codes-diseases'!$A$16&amp;"*"),"YES",IF(COUNTIF(U336:AB336,"*"&amp;'ICD codes-diseases'!$A$17&amp;"*"),"YES",IF(COUNTIF(U336:AB336,"*"&amp;'ICD codes-diseases'!$A$18&amp;"*"),"YES",IF(COUNTIF(U336:AB336,"*"&amp;'ICD codes-diseases'!$A$19&amp;"*"),"YES",IF(COUNTIF(U336:AB336,"*"&amp;'ICD codes-diseases'!$A$20&amp;"*"),"YES",IF(COUNTIF(U336:AB336,"*"&amp;'ICD codes-diseases'!$A$21&amp;"*"),"YES",IF(COUNTIF(U336:AB336,"*"&amp;'ICD codes-diseases'!$A$22&amp;"*"),"YES",IF(COUNTIF(U336:AB336,"*"&amp;'ICD codes-diseases'!$A$23&amp;"*"),"YES",IF(COUNTIF(U336:AB336,"*"&amp;'ICD codes-diseases'!$A$24&amp;"*"),"YES",IF(COUNTIF(U336:AB336,"*"&amp;'ICD codes-diseases'!$A$25&amp;"*"),"YES",IF(COUNTIF(U336:AB336,"*"&amp;'ICD codes-diseases'!$A$26&amp;"*"),"YES",IF(COUNTIF(U336:AB336,"*"&amp;'ICD codes-diseases'!$A$27&amp;"*"),"YES",IF(COUNTIF(U336:AB336,"*"&amp;'ICD codes-diseases'!$A$28&amp;"*"),"YES",IF(COUNTIF(U336:AB336,"*"&amp;'ICD codes-diseases'!$A$29&amp;"*"),"YES",IF(COUNTIF(U336:AB336,"*"&amp;'ICD codes-diseases'!$A$30&amp;"*"),"YES","NO"))))))))))))))))</f>
        <v>YES</v>
      </c>
      <c r="AE336" s="1" t="str">
        <f>IF(COUNTIF(U336:AB336,"*"&amp;'ICD codes-diseases'!$A$92&amp;"*"),"YES","NO")</f>
        <v>NO</v>
      </c>
      <c r="AF336" s="10" t="str">
        <f>IF(COUNTIF(U336:AB336,"*"&amp;'ICD codes-diseases'!$A$34&amp;"*"),"YES",IF(COUNTIF(U336:AB336,"*"&amp;'ICD codes-diseases'!$A$35&amp;"*"),"YES",IF(COUNTIF(U336:AB336,"*"&amp;'ICD codes-diseases'!$A$36&amp;"*"),"YES",IF(COUNTIF(U336:AB336,"*"&amp;'ICD codes-diseases'!$A$37&amp;"*"),"YES",IF(COUNTIF(U336:AB336,"*"&amp;'ICD codes-diseases'!$A$38&amp;"*"),"YES",IF(COUNTIF(U336:AB336,"*"&amp;'ICD codes-diseases'!$A$39&amp;"*"),"YES","NO"))))))</f>
        <v>YES</v>
      </c>
      <c r="AG336" s="1" t="str">
        <f>IF(COUNTIF(U336:AB336,'ICD codes-diseases'!$A$113),"YES","NO")</f>
        <v>NO</v>
      </c>
      <c r="AH336" s="1" t="str">
        <f>IF(COUNTIF(U336:AB336,"*"&amp;'ICD codes-diseases'!$A$96&amp;"*"),"YES",IF(COUNTIF(U336:AB336,"*"&amp;'ICD codes-diseases'!$A$97&amp;"*"),"YES",IF(COUNTIF(U336:AB336,"*"&amp;'ICD codes-diseases'!$A$98&amp;"*"),"YES",IF(COUNTIF(U336:AB336,"*"&amp;'ICD codes-diseases'!$A$99&amp;"*"),"YES",IF(COUNTIF(U336:AB336,"*"&amp;'ICD codes-diseases'!$A$100&amp;"*"),"YES",IF(COUNTIF(U336:AB336,"*"&amp;'ICD codes-diseases'!$A$101&amp;"*"),"YES",IF(COUNTIF(U336:AB336,"*"&amp;'ICD codes-diseases'!$A$102&amp;"*"),"YES",IF(COUNTIF(U336:AB336,"*"&amp;'ICD codes-diseases'!$A$103&amp;"*"),"YES","NO"))))))))</f>
        <v>YES</v>
      </c>
      <c r="AI336" s="1" t="str">
        <f>IF(COUNTIF(U336:AB336,"*"&amp;'ICD codes-diseases'!$A$116&amp;"*"),"YES",IF(COUNTIF(U336:AB336,"*"&amp;'ICD codes-diseases'!$A$117&amp;"*"),"YES","NO"))</f>
        <v>NO</v>
      </c>
      <c r="AJ336" s="1" t="str">
        <f>IF(COUNTIF(U336:AB336,"*"&amp;'ICD codes-diseases'!$A$206&amp;"*"),"YES","NO")</f>
        <v>NO</v>
      </c>
      <c r="AK336" s="1" t="str">
        <f>IF(COUNTIF(U336:AB336,"*"&amp;'ICD codes-diseases'!$A$217&amp;"*"),"YES","NO")</f>
        <v>NO</v>
      </c>
      <c r="AL336" s="1" t="str">
        <f>IF(COUNTIF(U336:AB336,"*"&amp;'ICD codes-diseases'!$A$216&amp;"*"),"YES","NO")</f>
        <v>NO</v>
      </c>
      <c r="AM336" s="1" t="str">
        <f>IF(COUNTIF(U336:AB336,"*"&amp;'ICD codes-diseases'!$A$73&amp;"*"),"YES",IF(COUNTIF(U336:AB336,"*"&amp;'ICD codes-diseases'!$A$74&amp;"*"),"YES",IF(COUNTIF(U336:AB336,"*"&amp;'ICD codes-diseases'!$A$75&amp;"*"),"YES","NO")))</f>
        <v>YES</v>
      </c>
      <c r="AN336" s="1" t="str">
        <f>IF(COUNTIF(U336:AB336,"*"&amp;'ICD codes-diseases'!$A$76&amp;"*"),"YES",IF(COUNTIF(U336:AB336,"*"&amp;'ICD codes-diseases'!$A$77&amp;"*"),"YES",IF(COUNTIF(U336:AB336,"*"&amp;'ICD codes-diseases'!$A$78&amp;"*"),"YES","NO")))</f>
        <v>NO</v>
      </c>
      <c r="AO336" s="1" t="str">
        <f>IF(COUNTIF(U336:AB336,"*"&amp;'ICD codes-diseases'!$A$209&amp;"*"),"YES",IF(COUNTIF(U336:AB336,"*"&amp;'ICD codes-diseases'!$A$212&amp;"*"),"YES","NO"))</f>
        <v>NO</v>
      </c>
      <c r="AP336" s="1" t="str">
        <f>IF(COUNTIF(U336:AB336,"*"&amp;'ICD codes-diseases'!$A$47&amp;"*"),"YES",IF(COUNTIF(U336:AB336,"*"&amp;'ICD codes-diseases'!$A$48&amp;"*"),"YES",IF(COUNTIF(U336:AB336,"*"&amp;'ICD codes-diseases'!$A$49&amp;"*"),"YES",IF(COUNTIF(U336:AB336,"*"&amp;'ICD codes-diseases'!$A$50&amp;"*"),"YES",IF(COUNTIF(U336:AB336,"*"&amp;'ICD codes-diseases'!$A$52&amp;"*"),"YES",IF(COUNTIF(U336:AB336,"*"&amp;'ICD codes-diseases'!$A$53&amp;"*"),"YES",IF(COUNTIF(U336:AB336,"*"&amp;'ICD codes-diseases'!$A$54&amp;"*"),"YES",IF(COUNTIF(U336:AB336,"*"&amp;'ICD codes-diseases'!$A$55&amp;"*"),"YES",IF(COUNTIF(U336:AB336,"*"&amp;'ICD codes-diseases'!$A$56&amp;"*"),"YES",IF(COUNTIF(U336:AB336,"*"&amp;'ICD codes-diseases'!$A$57&amp;"*"),"YES",IF(COUNTIF(U336:AB336,"*"&amp;'ICD codes-diseases'!$A$58&amp;"*"),"YES",IF(COUNTIF(U336:AB336,"*"&amp;'ICD codes-diseases'!$A$60&amp;"*"),"YES",IF(COUNTIF(U336:AB336,"*"&amp;'ICD codes-diseases'!$A$61&amp;"*"),"YES","NO")))))))))))))</f>
        <v>NO</v>
      </c>
      <c r="AQ336" s="10" t="b">
        <f t="shared" si="61"/>
        <v>0</v>
      </c>
      <c r="AR336">
        <v>5</v>
      </c>
      <c r="AS336">
        <v>5</v>
      </c>
      <c r="AT336">
        <v>5</v>
      </c>
      <c r="AU336">
        <v>5</v>
      </c>
      <c r="AV336" t="b">
        <f t="shared" si="62"/>
        <v>0</v>
      </c>
      <c r="AW336">
        <v>0</v>
      </c>
      <c r="AX336" s="9">
        <v>76</v>
      </c>
      <c r="AY336" s="9">
        <v>35</v>
      </c>
      <c r="AZ336">
        <v>1</v>
      </c>
      <c r="BA336">
        <v>3</v>
      </c>
      <c r="BB336">
        <v>1</v>
      </c>
      <c r="BC336">
        <v>0</v>
      </c>
      <c r="BD336">
        <v>1</v>
      </c>
      <c r="BE336">
        <f t="shared" si="69"/>
        <v>2</v>
      </c>
      <c r="BF336" t="s">
        <v>37</v>
      </c>
      <c r="BG336" t="s">
        <v>38</v>
      </c>
      <c r="BH336">
        <f t="shared" si="70"/>
        <v>0</v>
      </c>
      <c r="BI336" t="s">
        <v>37</v>
      </c>
      <c r="BJ336" t="s">
        <v>37</v>
      </c>
      <c r="BK336" t="s">
        <v>37</v>
      </c>
      <c r="BL336" t="b">
        <v>0</v>
      </c>
      <c r="BM336" s="16">
        <v>7</v>
      </c>
      <c r="BN336" s="16">
        <v>5</v>
      </c>
      <c r="BO336" s="16">
        <v>7</v>
      </c>
      <c r="BP336" s="16">
        <v>7</v>
      </c>
      <c r="BQ336" s="16">
        <v>4</v>
      </c>
      <c r="BR336" s="16">
        <v>7</v>
      </c>
      <c r="BS336" s="16">
        <v>4</v>
      </c>
      <c r="BT336" s="16">
        <v>4</v>
      </c>
      <c r="BU336" s="16">
        <v>7</v>
      </c>
      <c r="BV336" s="16">
        <v>7</v>
      </c>
      <c r="BW336" s="16">
        <v>7</v>
      </c>
      <c r="BX336" s="16">
        <v>7</v>
      </c>
      <c r="BY336" s="16">
        <v>4</v>
      </c>
      <c r="BZ336" s="16">
        <v>7</v>
      </c>
      <c r="CA336" s="16">
        <v>4</v>
      </c>
      <c r="CB336" s="16">
        <v>4</v>
      </c>
      <c r="CC336" s="18">
        <v>0</v>
      </c>
      <c r="CD336" s="18">
        <v>0</v>
      </c>
      <c r="CE336" s="18">
        <v>0</v>
      </c>
      <c r="CF336" s="18">
        <v>7</v>
      </c>
      <c r="CG336" s="18">
        <v>4</v>
      </c>
      <c r="CH336" s="18">
        <v>4</v>
      </c>
      <c r="CI336" s="18">
        <v>7</v>
      </c>
      <c r="CJ336" s="18">
        <v>4</v>
      </c>
      <c r="CK336" s="18">
        <v>0</v>
      </c>
      <c r="CL336" s="18">
        <v>0</v>
      </c>
      <c r="CM336" s="18">
        <v>0</v>
      </c>
      <c r="CN336" s="18">
        <v>3</v>
      </c>
      <c r="CO336" s="18">
        <v>3</v>
      </c>
      <c r="CP336" s="18">
        <v>4</v>
      </c>
      <c r="CQ336" s="18">
        <v>4</v>
      </c>
      <c r="CR336" s="18">
        <v>4</v>
      </c>
      <c r="CS336">
        <f t="shared" si="63"/>
        <v>0</v>
      </c>
      <c r="CT336">
        <f t="shared" si="64"/>
        <v>13</v>
      </c>
      <c r="CU336">
        <f t="shared" si="65"/>
        <v>2</v>
      </c>
      <c r="CV336">
        <f t="shared" si="66"/>
        <v>15</v>
      </c>
      <c r="CW336">
        <v>0</v>
      </c>
      <c r="CX336">
        <v>0</v>
      </c>
      <c r="CY336">
        <v>2</v>
      </c>
      <c r="CZ336" t="b">
        <v>1</v>
      </c>
    </row>
    <row r="337" spans="1:104" x14ac:dyDescent="0.35">
      <c r="A337" s="10">
        <v>336</v>
      </c>
      <c r="B337" t="s">
        <v>435</v>
      </c>
      <c r="C337" s="1">
        <v>14825</v>
      </c>
      <c r="D337" s="9">
        <f t="shared" si="71"/>
        <v>77</v>
      </c>
      <c r="E337" s="9">
        <f t="shared" si="67"/>
        <v>3</v>
      </c>
      <c r="F337" s="1">
        <v>42852</v>
      </c>
      <c r="G337" s="3">
        <v>42982.459560185183</v>
      </c>
      <c r="H337" s="12">
        <f t="shared" si="68"/>
        <v>4.2333333333333334</v>
      </c>
      <c r="I337">
        <v>3</v>
      </c>
      <c r="J337">
        <v>2</v>
      </c>
      <c r="K337">
        <f t="shared" si="60"/>
        <v>6</v>
      </c>
      <c r="L337" t="b">
        <v>0</v>
      </c>
      <c r="M337" t="b">
        <v>0</v>
      </c>
      <c r="N337" t="b">
        <v>0</v>
      </c>
      <c r="O337" t="b">
        <v>0</v>
      </c>
      <c r="P337" t="b">
        <v>0</v>
      </c>
      <c r="Q337" t="b">
        <v>0</v>
      </c>
      <c r="R337" t="b">
        <v>0</v>
      </c>
      <c r="S337" t="b">
        <v>1</v>
      </c>
      <c r="T337" t="b">
        <v>0</v>
      </c>
      <c r="U337" s="1" t="s">
        <v>57</v>
      </c>
      <c r="V337" t="s">
        <v>43</v>
      </c>
      <c r="W337" s="1" t="s">
        <v>48</v>
      </c>
      <c r="X337" t="s">
        <v>102</v>
      </c>
      <c r="Y337" s="1" t="s">
        <v>318</v>
      </c>
      <c r="Z337" s="1" t="s">
        <v>99</v>
      </c>
      <c r="AA337" s="1"/>
      <c r="AB337" s="1"/>
      <c r="AC337" s="11" t="str">
        <f>IF(OR(INDEX(U337='ICD-codes-stroke'!$A$1:$A$20,)),"1",IF(OR(INDEX(U337='ICD-codes-stroke'!$A$22:$A$35,)),"2",IF(OR(INDEX(U337='ICD-codes-stroke'!$A$37:$A$64,)),"3","")))</f>
        <v>3</v>
      </c>
      <c r="AD337" s="1" t="str">
        <f>IF(COUNTIF(U337:AB337,"*"&amp;'ICD codes-diseases'!$A$15&amp;"*"),"YES",IF(COUNTIF(U337:AB337,"*"&amp;'ICD codes-diseases'!$A$16&amp;"*"),"YES",IF(COUNTIF(U337:AB337,"*"&amp;'ICD codes-diseases'!$A$17&amp;"*"),"YES",IF(COUNTIF(U337:AB337,"*"&amp;'ICD codes-diseases'!$A$18&amp;"*"),"YES",IF(COUNTIF(U337:AB337,"*"&amp;'ICD codes-diseases'!$A$19&amp;"*"),"YES",IF(COUNTIF(U337:AB337,"*"&amp;'ICD codes-diseases'!$A$20&amp;"*"),"YES",IF(COUNTIF(U337:AB337,"*"&amp;'ICD codes-diseases'!$A$21&amp;"*"),"YES",IF(COUNTIF(U337:AB337,"*"&amp;'ICD codes-diseases'!$A$22&amp;"*"),"YES",IF(COUNTIF(U337:AB337,"*"&amp;'ICD codes-diseases'!$A$23&amp;"*"),"YES",IF(COUNTIF(U337:AB337,"*"&amp;'ICD codes-diseases'!$A$24&amp;"*"),"YES",IF(COUNTIF(U337:AB337,"*"&amp;'ICD codes-diseases'!$A$25&amp;"*"),"YES",IF(COUNTIF(U337:AB337,"*"&amp;'ICD codes-diseases'!$A$26&amp;"*"),"YES",IF(COUNTIF(U337:AB337,"*"&amp;'ICD codes-diseases'!$A$27&amp;"*"),"YES",IF(COUNTIF(U337:AB337,"*"&amp;'ICD codes-diseases'!$A$28&amp;"*"),"YES",IF(COUNTIF(U337:AB337,"*"&amp;'ICD codes-diseases'!$A$29&amp;"*"),"YES",IF(COUNTIF(U337:AB337,"*"&amp;'ICD codes-diseases'!$A$30&amp;"*"),"YES","NO"))))))))))))))))</f>
        <v>NO</v>
      </c>
      <c r="AE337" s="1" t="str">
        <f>IF(COUNTIF(U337:AB337,"*"&amp;'ICD codes-diseases'!$A$92&amp;"*"),"YES","NO")</f>
        <v>YES</v>
      </c>
      <c r="AF337" s="10" t="str">
        <f>IF(COUNTIF(U337:AB337,"*"&amp;'ICD codes-diseases'!$A$34&amp;"*"),"YES",IF(COUNTIF(U337:AB337,"*"&amp;'ICD codes-diseases'!$A$35&amp;"*"),"YES",IF(COUNTIF(U337:AB337,"*"&amp;'ICD codes-diseases'!$A$36&amp;"*"),"YES",IF(COUNTIF(U337:AB337,"*"&amp;'ICD codes-diseases'!$A$37&amp;"*"),"YES",IF(COUNTIF(U337:AB337,"*"&amp;'ICD codes-diseases'!$A$38&amp;"*"),"YES",IF(COUNTIF(U337:AB337,"*"&amp;'ICD codes-diseases'!$A$39&amp;"*"),"YES","NO"))))))</f>
        <v>NO</v>
      </c>
      <c r="AG337" s="1" t="str">
        <f>IF(COUNTIF(U337:AB337,'ICD codes-diseases'!$A$113),"YES","NO")</f>
        <v>NO</v>
      </c>
      <c r="AH337" s="1" t="str">
        <f>IF(COUNTIF(U337:AB337,"*"&amp;'ICD codes-diseases'!$A$96&amp;"*"),"YES",IF(COUNTIF(U337:AB337,"*"&amp;'ICD codes-diseases'!$A$97&amp;"*"),"YES",IF(COUNTIF(U337:AB337,"*"&amp;'ICD codes-diseases'!$A$98&amp;"*"),"YES",IF(COUNTIF(U337:AB337,"*"&amp;'ICD codes-diseases'!$A$99&amp;"*"),"YES",IF(COUNTIF(U337:AB337,"*"&amp;'ICD codes-diseases'!$A$100&amp;"*"),"YES",IF(COUNTIF(U337:AB337,"*"&amp;'ICD codes-diseases'!$A$101&amp;"*"),"YES",IF(COUNTIF(U337:AB337,"*"&amp;'ICD codes-diseases'!$A$102&amp;"*"),"YES",IF(COUNTIF(U337:AB337,"*"&amp;'ICD codes-diseases'!$A$103&amp;"*"),"YES","NO"))))))))</f>
        <v>YES</v>
      </c>
      <c r="AI337" s="1" t="str">
        <f>IF(COUNTIF(U337:AB337,"*"&amp;'ICD codes-diseases'!$A$116&amp;"*"),"YES",IF(COUNTIF(U337:AB337,"*"&amp;'ICD codes-diseases'!$A$117&amp;"*"),"YES","NO"))</f>
        <v>YES</v>
      </c>
      <c r="AJ337" s="1" t="str">
        <f>IF(COUNTIF(U337:AB337,"*"&amp;'ICD codes-diseases'!$A$206&amp;"*"),"YES","NO")</f>
        <v>NO</v>
      </c>
      <c r="AK337" s="1" t="str">
        <f>IF(COUNTIF(U337:AB337,"*"&amp;'ICD codes-diseases'!$A$217&amp;"*"),"YES","NO")</f>
        <v>NO</v>
      </c>
      <c r="AL337" s="1" t="str">
        <f>IF(COUNTIF(U337:AB337,"*"&amp;'ICD codes-diseases'!$A$216&amp;"*"),"YES","NO")</f>
        <v>NO</v>
      </c>
      <c r="AM337" s="1" t="str">
        <f>IF(COUNTIF(U337:AB337,"*"&amp;'ICD codes-diseases'!$A$73&amp;"*"),"YES",IF(COUNTIF(U337:AB337,"*"&amp;'ICD codes-diseases'!$A$74&amp;"*"),"YES",IF(COUNTIF(U337:AB337,"*"&amp;'ICD codes-diseases'!$A$75&amp;"*"),"YES","NO")))</f>
        <v>YES</v>
      </c>
      <c r="AN337" s="1" t="str">
        <f>IF(COUNTIF(U337:AB337,"*"&amp;'ICD codes-diseases'!$A$76&amp;"*"),"YES",IF(COUNTIF(U337:AB337,"*"&amp;'ICD codes-diseases'!$A$77&amp;"*"),"YES",IF(COUNTIF(U337:AB337,"*"&amp;'ICD codes-diseases'!$A$78&amp;"*"),"YES","NO")))</f>
        <v>NO</v>
      </c>
      <c r="AO337" s="1" t="str">
        <f>IF(COUNTIF(U337:AB337,"*"&amp;'ICD codes-diseases'!$A$209&amp;"*"),"YES",IF(COUNTIF(U337:AB337,"*"&amp;'ICD codes-diseases'!$A$212&amp;"*"),"YES","NO"))</f>
        <v>NO</v>
      </c>
      <c r="AP337" s="1" t="str">
        <f>IF(COUNTIF(U337:AB337,"*"&amp;'ICD codes-diseases'!$A$47&amp;"*"),"YES",IF(COUNTIF(U337:AB337,"*"&amp;'ICD codes-diseases'!$A$48&amp;"*"),"YES",IF(COUNTIF(U337:AB337,"*"&amp;'ICD codes-diseases'!$A$49&amp;"*"),"YES",IF(COUNTIF(U337:AB337,"*"&amp;'ICD codes-diseases'!$A$50&amp;"*"),"YES",IF(COUNTIF(U337:AB337,"*"&amp;'ICD codes-diseases'!$A$52&amp;"*"),"YES",IF(COUNTIF(U337:AB337,"*"&amp;'ICD codes-diseases'!$A$53&amp;"*"),"YES",IF(COUNTIF(U337:AB337,"*"&amp;'ICD codes-diseases'!$A$54&amp;"*"),"YES",IF(COUNTIF(U337:AB337,"*"&amp;'ICD codes-diseases'!$A$55&amp;"*"),"YES",IF(COUNTIF(U337:AB337,"*"&amp;'ICD codes-diseases'!$A$56&amp;"*"),"YES",IF(COUNTIF(U337:AB337,"*"&amp;'ICD codes-diseases'!$A$57&amp;"*"),"YES",IF(COUNTIF(U337:AB337,"*"&amp;'ICD codes-diseases'!$A$58&amp;"*"),"YES",IF(COUNTIF(U337:AB337,"*"&amp;'ICD codes-diseases'!$A$60&amp;"*"),"YES",IF(COUNTIF(U337:AB337,"*"&amp;'ICD codes-diseases'!$A$61&amp;"*"),"YES","NO")))))))))))))</f>
        <v>NO</v>
      </c>
      <c r="AQ337" s="10" t="b">
        <f t="shared" si="61"/>
        <v>0</v>
      </c>
      <c r="AR337">
        <v>5</v>
      </c>
      <c r="AS337">
        <v>5</v>
      </c>
      <c r="AT337">
        <v>5</v>
      </c>
      <c r="AU337">
        <v>5</v>
      </c>
      <c r="AV337" t="b">
        <f t="shared" si="62"/>
        <v>0</v>
      </c>
      <c r="AW337">
        <v>0</v>
      </c>
      <c r="AX337" s="9">
        <v>62</v>
      </c>
      <c r="AY337" s="9">
        <v>10</v>
      </c>
      <c r="AZ337">
        <v>3</v>
      </c>
      <c r="BA337">
        <v>3</v>
      </c>
      <c r="BB337">
        <v>5</v>
      </c>
      <c r="BC337">
        <v>0</v>
      </c>
      <c r="BD337">
        <v>0</v>
      </c>
      <c r="BE337">
        <f t="shared" si="69"/>
        <v>0</v>
      </c>
      <c r="BF337" t="s">
        <v>37</v>
      </c>
      <c r="BG337" t="s">
        <v>37</v>
      </c>
      <c r="BH337">
        <f t="shared" si="70"/>
        <v>0</v>
      </c>
      <c r="BI337" t="s">
        <v>37</v>
      </c>
      <c r="BJ337" t="s">
        <v>37</v>
      </c>
      <c r="BK337" t="s">
        <v>37</v>
      </c>
      <c r="BL337" t="b">
        <v>0</v>
      </c>
      <c r="BM337" s="16">
        <v>4</v>
      </c>
      <c r="BN337" s="16">
        <v>4</v>
      </c>
      <c r="BO337" s="16">
        <v>4</v>
      </c>
      <c r="BP337" s="16">
        <v>4</v>
      </c>
      <c r="BQ337" s="16">
        <v>4</v>
      </c>
      <c r="BR337" s="16">
        <v>4</v>
      </c>
      <c r="BS337" s="16">
        <v>4</v>
      </c>
      <c r="BT337" s="16">
        <v>4</v>
      </c>
      <c r="BU337" s="16">
        <v>4</v>
      </c>
      <c r="BV337" s="16">
        <v>4</v>
      </c>
      <c r="BW337" s="16">
        <v>4</v>
      </c>
      <c r="BX337" s="16">
        <v>4</v>
      </c>
      <c r="BY337" s="16">
        <v>4</v>
      </c>
      <c r="BZ337" s="16">
        <v>4</v>
      </c>
      <c r="CA337" s="16">
        <v>4</v>
      </c>
      <c r="CB337" s="16">
        <v>4</v>
      </c>
      <c r="CC337" s="18">
        <v>4</v>
      </c>
      <c r="CD337" s="18">
        <v>4</v>
      </c>
      <c r="CE337" s="18">
        <v>4</v>
      </c>
      <c r="CF337" s="18">
        <v>4</v>
      </c>
      <c r="CG337" s="18">
        <v>4</v>
      </c>
      <c r="CH337" s="18">
        <v>4</v>
      </c>
      <c r="CI337" s="18">
        <v>4</v>
      </c>
      <c r="CJ337" s="18">
        <v>4</v>
      </c>
      <c r="CK337" s="18">
        <v>4</v>
      </c>
      <c r="CL337" s="18">
        <v>4</v>
      </c>
      <c r="CM337" s="18">
        <v>4</v>
      </c>
      <c r="CN337" s="18">
        <v>4</v>
      </c>
      <c r="CO337" s="18">
        <v>4</v>
      </c>
      <c r="CP337" s="18">
        <v>4</v>
      </c>
      <c r="CQ337" s="18">
        <v>4</v>
      </c>
      <c r="CR337" s="18">
        <v>4</v>
      </c>
      <c r="CS337">
        <f t="shared" si="63"/>
        <v>0</v>
      </c>
      <c r="CT337">
        <f t="shared" si="64"/>
        <v>32</v>
      </c>
      <c r="CU337">
        <f t="shared" si="65"/>
        <v>0</v>
      </c>
      <c r="CV337">
        <f t="shared" si="66"/>
        <v>32</v>
      </c>
      <c r="CW337">
        <v>0</v>
      </c>
      <c r="CX337">
        <v>0</v>
      </c>
      <c r="CY337">
        <v>1</v>
      </c>
      <c r="CZ337" t="b">
        <v>0</v>
      </c>
    </row>
    <row r="338" spans="1:104" x14ac:dyDescent="0.35">
      <c r="A338" s="10">
        <v>337</v>
      </c>
      <c r="B338" t="s">
        <v>436</v>
      </c>
      <c r="C338" s="1">
        <v>20798</v>
      </c>
      <c r="D338" s="9">
        <f t="shared" si="71"/>
        <v>60</v>
      </c>
      <c r="E338" s="9">
        <f t="shared" si="67"/>
        <v>2</v>
      </c>
      <c r="F338" s="1">
        <v>42712</v>
      </c>
      <c r="G338" s="3">
        <v>42751.446620370371</v>
      </c>
      <c r="H338" s="12">
        <f t="shared" si="68"/>
        <v>1.2666666666666666</v>
      </c>
      <c r="I338">
        <v>4</v>
      </c>
      <c r="J338">
        <v>2</v>
      </c>
      <c r="K338">
        <f t="shared" si="60"/>
        <v>1</v>
      </c>
      <c r="L338" t="b">
        <v>1</v>
      </c>
      <c r="M338" t="b">
        <v>0</v>
      </c>
      <c r="N338" t="b">
        <v>0</v>
      </c>
      <c r="O338" t="b">
        <v>0</v>
      </c>
      <c r="P338" t="b">
        <v>0</v>
      </c>
      <c r="Q338" t="b">
        <v>0</v>
      </c>
      <c r="R338" t="b">
        <v>0</v>
      </c>
      <c r="S338" t="b">
        <v>0</v>
      </c>
      <c r="T338" t="b">
        <v>0</v>
      </c>
      <c r="U338" t="s">
        <v>82</v>
      </c>
      <c r="V338" t="s">
        <v>43</v>
      </c>
      <c r="W338" t="s">
        <v>48</v>
      </c>
      <c r="X338" t="s">
        <v>118</v>
      </c>
      <c r="AC338" s="11" t="str">
        <f>IF(OR(INDEX(U338='ICD-codes-stroke'!$A$1:$A$20,)),"1",IF(OR(INDEX(U338='ICD-codes-stroke'!$A$22:$A$35,)),"2",IF(OR(INDEX(U338='ICD-codes-stroke'!$A$37:$A$64,)),"3","")))</f>
        <v>3</v>
      </c>
      <c r="AD338" s="1" t="str">
        <f>IF(COUNTIF(U338:AB338,"*"&amp;'ICD codes-diseases'!$A$15&amp;"*"),"YES",IF(COUNTIF(U338:AB338,"*"&amp;'ICD codes-diseases'!$A$16&amp;"*"),"YES",IF(COUNTIF(U338:AB338,"*"&amp;'ICD codes-diseases'!$A$17&amp;"*"),"YES",IF(COUNTIF(U338:AB338,"*"&amp;'ICD codes-diseases'!$A$18&amp;"*"),"YES",IF(COUNTIF(U338:AB338,"*"&amp;'ICD codes-diseases'!$A$19&amp;"*"),"YES",IF(COUNTIF(U338:AB338,"*"&amp;'ICD codes-diseases'!$A$20&amp;"*"),"YES",IF(COUNTIF(U338:AB338,"*"&amp;'ICD codes-diseases'!$A$21&amp;"*"),"YES",IF(COUNTIF(U338:AB338,"*"&amp;'ICD codes-diseases'!$A$22&amp;"*"),"YES",IF(COUNTIF(U338:AB338,"*"&amp;'ICD codes-diseases'!$A$23&amp;"*"),"YES",IF(COUNTIF(U338:AB338,"*"&amp;'ICD codes-diseases'!$A$24&amp;"*"),"YES",IF(COUNTIF(U338:AB338,"*"&amp;'ICD codes-diseases'!$A$25&amp;"*"),"YES",IF(COUNTIF(U338:AB338,"*"&amp;'ICD codes-diseases'!$A$26&amp;"*"),"YES",IF(COUNTIF(U338:AB338,"*"&amp;'ICD codes-diseases'!$A$27&amp;"*"),"YES",IF(COUNTIF(U338:AB338,"*"&amp;'ICD codes-diseases'!$A$28&amp;"*"),"YES",IF(COUNTIF(U338:AB338,"*"&amp;'ICD codes-diseases'!$A$29&amp;"*"),"YES",IF(COUNTIF(U338:AB338,"*"&amp;'ICD codes-diseases'!$A$30&amp;"*"),"YES","NO"))))))))))))))))</f>
        <v>NO</v>
      </c>
      <c r="AE338" s="1" t="str">
        <f>IF(COUNTIF(U338:AB338,"*"&amp;'ICD codes-diseases'!$A$92&amp;"*"),"YES","NO")</f>
        <v>YES</v>
      </c>
      <c r="AF338" s="10" t="str">
        <f>IF(COUNTIF(U338:AB338,"*"&amp;'ICD codes-diseases'!$A$34&amp;"*"),"YES",IF(COUNTIF(U338:AB338,"*"&amp;'ICD codes-diseases'!$A$35&amp;"*"),"YES",IF(COUNTIF(U338:AB338,"*"&amp;'ICD codes-diseases'!$A$36&amp;"*"),"YES",IF(COUNTIF(U338:AB338,"*"&amp;'ICD codes-diseases'!$A$37&amp;"*"),"YES",IF(COUNTIF(U338:AB338,"*"&amp;'ICD codes-diseases'!$A$38&amp;"*"),"YES",IF(COUNTIF(U338:AB338,"*"&amp;'ICD codes-diseases'!$A$39&amp;"*"),"YES","NO"))))))</f>
        <v>NO</v>
      </c>
      <c r="AG338" s="1" t="str">
        <f>IF(COUNTIF(U338:AB338,'ICD codes-diseases'!$A$113),"YES","NO")</f>
        <v>NO</v>
      </c>
      <c r="AH338" s="1" t="str">
        <f>IF(COUNTIF(U338:AB338,"*"&amp;'ICD codes-diseases'!$A$96&amp;"*"),"YES",IF(COUNTIF(U338:AB338,"*"&amp;'ICD codes-diseases'!$A$97&amp;"*"),"YES",IF(COUNTIF(U338:AB338,"*"&amp;'ICD codes-diseases'!$A$98&amp;"*"),"YES",IF(COUNTIF(U338:AB338,"*"&amp;'ICD codes-diseases'!$A$99&amp;"*"),"YES",IF(COUNTIF(U338:AB338,"*"&amp;'ICD codes-diseases'!$A$100&amp;"*"),"YES",IF(COUNTIF(U338:AB338,"*"&amp;'ICD codes-diseases'!$A$101&amp;"*"),"YES",IF(COUNTIF(U338:AB338,"*"&amp;'ICD codes-diseases'!$A$102&amp;"*"),"YES",IF(COUNTIF(U338:AB338,"*"&amp;'ICD codes-diseases'!$A$103&amp;"*"),"YES","NO"))))))))</f>
        <v>NO</v>
      </c>
      <c r="AI338" s="1" t="str">
        <f>IF(COUNTIF(U338:AB338,"*"&amp;'ICD codes-diseases'!$A$116&amp;"*"),"YES",IF(COUNTIF(U338:AB338,"*"&amp;'ICD codes-diseases'!$A$117&amp;"*"),"YES","NO"))</f>
        <v>NO</v>
      </c>
      <c r="AJ338" s="1" t="str">
        <f>IF(COUNTIF(U338:AB338,"*"&amp;'ICD codes-diseases'!$A$206&amp;"*"),"YES","NO")</f>
        <v>NO</v>
      </c>
      <c r="AK338" s="1" t="str">
        <f>IF(COUNTIF(U338:AB338,"*"&amp;'ICD codes-diseases'!$A$217&amp;"*"),"YES","NO")</f>
        <v>NO</v>
      </c>
      <c r="AL338" s="1" t="str">
        <f>IF(COUNTIF(U338:AB338,"*"&amp;'ICD codes-diseases'!$A$216&amp;"*"),"YES","NO")</f>
        <v>NO</v>
      </c>
      <c r="AM338" s="1" t="str">
        <f>IF(COUNTIF(U338:AB338,"*"&amp;'ICD codes-diseases'!$A$73&amp;"*"),"YES",IF(COUNTIF(U338:AB338,"*"&amp;'ICD codes-diseases'!$A$74&amp;"*"),"YES",IF(COUNTIF(U338:AB338,"*"&amp;'ICD codes-diseases'!$A$75&amp;"*"),"YES","NO")))</f>
        <v>YES</v>
      </c>
      <c r="AN338" s="1" t="str">
        <f>IF(COUNTIF(U338:AB338,"*"&amp;'ICD codes-diseases'!$A$76&amp;"*"),"YES",IF(COUNTIF(U338:AB338,"*"&amp;'ICD codes-diseases'!$A$77&amp;"*"),"YES",IF(COUNTIF(U338:AB338,"*"&amp;'ICD codes-diseases'!$A$78&amp;"*"),"YES","NO")))</f>
        <v>NO</v>
      </c>
      <c r="AO338" s="1" t="str">
        <f>IF(COUNTIF(U338:AB338,"*"&amp;'ICD codes-diseases'!$A$209&amp;"*"),"YES",IF(COUNTIF(U338:AB338,"*"&amp;'ICD codes-diseases'!$A$212&amp;"*"),"YES","NO"))</f>
        <v>NO</v>
      </c>
      <c r="AP338" s="1" t="str">
        <f>IF(COUNTIF(U338:AB338,"*"&amp;'ICD codes-diseases'!$A$47&amp;"*"),"YES",IF(COUNTIF(U338:AB338,"*"&amp;'ICD codes-diseases'!$A$48&amp;"*"),"YES",IF(COUNTIF(U338:AB338,"*"&amp;'ICD codes-diseases'!$A$49&amp;"*"),"YES",IF(COUNTIF(U338:AB338,"*"&amp;'ICD codes-diseases'!$A$50&amp;"*"),"YES",IF(COUNTIF(U338:AB338,"*"&amp;'ICD codes-diseases'!$A$52&amp;"*"),"YES",IF(COUNTIF(U338:AB338,"*"&amp;'ICD codes-diseases'!$A$53&amp;"*"),"YES",IF(COUNTIF(U338:AB338,"*"&amp;'ICD codes-diseases'!$A$54&amp;"*"),"YES",IF(COUNTIF(U338:AB338,"*"&amp;'ICD codes-diseases'!$A$55&amp;"*"),"YES",IF(COUNTIF(U338:AB338,"*"&amp;'ICD codes-diseases'!$A$56&amp;"*"),"YES",IF(COUNTIF(U338:AB338,"*"&amp;'ICD codes-diseases'!$A$57&amp;"*"),"YES",IF(COUNTIF(U338:AB338,"*"&amp;'ICD codes-diseases'!$A$58&amp;"*"),"YES",IF(COUNTIF(U338:AB338,"*"&amp;'ICD codes-diseases'!$A$60&amp;"*"),"YES",IF(COUNTIF(U338:AB338,"*"&amp;'ICD codes-diseases'!$A$61&amp;"*"),"YES","NO")))))))))))))</f>
        <v>YES</v>
      </c>
      <c r="AQ338" s="10" t="b">
        <f t="shared" si="61"/>
        <v>0</v>
      </c>
      <c r="AR338">
        <v>5</v>
      </c>
      <c r="AS338">
        <v>5</v>
      </c>
      <c r="AT338">
        <v>5</v>
      </c>
      <c r="AU338">
        <v>5</v>
      </c>
      <c r="AV338" t="b">
        <f t="shared" si="62"/>
        <v>1</v>
      </c>
      <c r="AW338">
        <v>1</v>
      </c>
      <c r="AX338">
        <v>56</v>
      </c>
      <c r="AY338">
        <v>15</v>
      </c>
      <c r="AZ338">
        <v>0</v>
      </c>
      <c r="BA338">
        <v>1</v>
      </c>
      <c r="BB338">
        <v>1</v>
      </c>
      <c r="BC338">
        <v>0</v>
      </c>
      <c r="BD338">
        <v>1</v>
      </c>
      <c r="BE338">
        <f t="shared" si="69"/>
        <v>2</v>
      </c>
      <c r="BF338" t="s">
        <v>37</v>
      </c>
      <c r="BG338" t="s">
        <v>38</v>
      </c>
      <c r="BH338">
        <f t="shared" si="70"/>
        <v>0</v>
      </c>
      <c r="BI338" t="s">
        <v>37</v>
      </c>
      <c r="BJ338" t="s">
        <v>37</v>
      </c>
      <c r="BK338" t="s">
        <v>37</v>
      </c>
      <c r="BL338" t="b">
        <v>0</v>
      </c>
      <c r="BM338" s="16">
        <v>3</v>
      </c>
      <c r="BN338" s="16">
        <v>7</v>
      </c>
      <c r="BO338" s="16">
        <v>7</v>
      </c>
      <c r="BP338" s="16">
        <v>7</v>
      </c>
      <c r="BQ338" s="16">
        <v>7</v>
      </c>
      <c r="BR338" s="16">
        <v>4</v>
      </c>
      <c r="BS338" s="16">
        <v>4</v>
      </c>
      <c r="BT338" s="16">
        <v>4</v>
      </c>
      <c r="BU338" s="16">
        <v>3</v>
      </c>
      <c r="BV338" s="16">
        <v>7</v>
      </c>
      <c r="BW338" s="16">
        <v>4</v>
      </c>
      <c r="BX338" s="16">
        <v>7</v>
      </c>
      <c r="BY338" s="16">
        <v>7</v>
      </c>
      <c r="BZ338" s="16">
        <v>4</v>
      </c>
      <c r="CA338" s="16">
        <v>7</v>
      </c>
      <c r="CB338" s="16">
        <v>4</v>
      </c>
      <c r="CC338" s="18">
        <v>0</v>
      </c>
      <c r="CD338" s="18">
        <v>0</v>
      </c>
      <c r="CE338" s="18">
        <v>7</v>
      </c>
      <c r="CF338" s="18">
        <v>7</v>
      </c>
      <c r="CG338" s="18">
        <v>7</v>
      </c>
      <c r="CH338" s="18">
        <v>4</v>
      </c>
      <c r="CI338" s="18">
        <v>4</v>
      </c>
      <c r="CJ338" s="18">
        <v>4</v>
      </c>
      <c r="CK338" s="18">
        <v>0</v>
      </c>
      <c r="CL338" s="18">
        <v>0</v>
      </c>
      <c r="CM338" s="18">
        <v>7</v>
      </c>
      <c r="CN338" s="18">
        <v>7</v>
      </c>
      <c r="CO338" s="18">
        <v>4</v>
      </c>
      <c r="CP338" s="18">
        <v>4</v>
      </c>
      <c r="CQ338" s="18">
        <v>7</v>
      </c>
      <c r="CR338" s="18">
        <v>4</v>
      </c>
      <c r="CS338">
        <f t="shared" si="63"/>
        <v>0</v>
      </c>
      <c r="CT338">
        <f t="shared" si="64"/>
        <v>12</v>
      </c>
      <c r="CU338">
        <f t="shared" si="65"/>
        <v>2</v>
      </c>
      <c r="CV338">
        <f t="shared" si="66"/>
        <v>14</v>
      </c>
      <c r="CW338">
        <v>0</v>
      </c>
      <c r="CX338">
        <v>0</v>
      </c>
      <c r="CY338">
        <v>1</v>
      </c>
      <c r="CZ338" t="b">
        <v>1</v>
      </c>
    </row>
    <row r="339" spans="1:104" x14ac:dyDescent="0.35">
      <c r="A339" s="10">
        <v>338</v>
      </c>
      <c r="B339" t="s">
        <v>436</v>
      </c>
      <c r="C339" s="1">
        <v>14889</v>
      </c>
      <c r="D339" s="9">
        <f t="shared" si="71"/>
        <v>76</v>
      </c>
      <c r="E339" s="9">
        <f t="shared" si="67"/>
        <v>3</v>
      </c>
      <c r="F339" s="1">
        <v>42933</v>
      </c>
      <c r="G339" s="3">
        <v>42957.437048611115</v>
      </c>
      <c r="H339" s="12">
        <f t="shared" si="68"/>
        <v>0.76666666666666661</v>
      </c>
      <c r="I339">
        <v>4</v>
      </c>
      <c r="J339">
        <v>0</v>
      </c>
      <c r="K339">
        <f t="shared" si="60"/>
        <v>6</v>
      </c>
      <c r="L339" t="b">
        <v>0</v>
      </c>
      <c r="M339" t="b">
        <v>0</v>
      </c>
      <c r="N339" t="b">
        <v>0</v>
      </c>
      <c r="O339" t="b">
        <v>0</v>
      </c>
      <c r="P339" t="b">
        <v>0</v>
      </c>
      <c r="Q339" t="b">
        <v>0</v>
      </c>
      <c r="R339" t="b">
        <v>0</v>
      </c>
      <c r="S339" t="b">
        <v>1</v>
      </c>
      <c r="T339" t="b">
        <v>0</v>
      </c>
      <c r="U339" s="1" t="s">
        <v>84</v>
      </c>
      <c r="V339" t="s">
        <v>43</v>
      </c>
      <c r="W339" s="1" t="s">
        <v>48</v>
      </c>
      <c r="AC339" s="11" t="str">
        <f>IF(OR(INDEX(U339='ICD-codes-stroke'!$A$1:$A$20,)),"1",IF(OR(INDEX(U339='ICD-codes-stroke'!$A$22:$A$35,)),"2",IF(OR(INDEX(U339='ICD-codes-stroke'!$A$37:$A$64,)),"3","")))</f>
        <v>2</v>
      </c>
      <c r="AD339" s="1" t="str">
        <f>IF(COUNTIF(U339:AB339,"*"&amp;'ICD codes-diseases'!$A$15&amp;"*"),"YES",IF(COUNTIF(U339:AB339,"*"&amp;'ICD codes-diseases'!$A$16&amp;"*"),"YES",IF(COUNTIF(U339:AB339,"*"&amp;'ICD codes-diseases'!$A$17&amp;"*"),"YES",IF(COUNTIF(U339:AB339,"*"&amp;'ICD codes-diseases'!$A$18&amp;"*"),"YES",IF(COUNTIF(U339:AB339,"*"&amp;'ICD codes-diseases'!$A$19&amp;"*"),"YES",IF(COUNTIF(U339:AB339,"*"&amp;'ICD codes-diseases'!$A$20&amp;"*"),"YES",IF(COUNTIF(U339:AB339,"*"&amp;'ICD codes-diseases'!$A$21&amp;"*"),"YES",IF(COUNTIF(U339:AB339,"*"&amp;'ICD codes-diseases'!$A$22&amp;"*"),"YES",IF(COUNTIF(U339:AB339,"*"&amp;'ICD codes-diseases'!$A$23&amp;"*"),"YES",IF(COUNTIF(U339:AB339,"*"&amp;'ICD codes-diseases'!$A$24&amp;"*"),"YES",IF(COUNTIF(U339:AB339,"*"&amp;'ICD codes-diseases'!$A$25&amp;"*"),"YES",IF(COUNTIF(U339:AB339,"*"&amp;'ICD codes-diseases'!$A$26&amp;"*"),"YES",IF(COUNTIF(U339:AB339,"*"&amp;'ICD codes-diseases'!$A$27&amp;"*"),"YES",IF(COUNTIF(U339:AB339,"*"&amp;'ICD codes-diseases'!$A$28&amp;"*"),"YES",IF(COUNTIF(U339:AB339,"*"&amp;'ICD codes-diseases'!$A$29&amp;"*"),"YES",IF(COUNTIF(U339:AB339,"*"&amp;'ICD codes-diseases'!$A$30&amp;"*"),"YES","NO"))))))))))))))))</f>
        <v>NO</v>
      </c>
      <c r="AE339" s="1" t="str">
        <f>IF(COUNTIF(U339:AB339,"*"&amp;'ICD codes-diseases'!$A$92&amp;"*"),"YES","NO")</f>
        <v>YES</v>
      </c>
      <c r="AF339" s="10" t="str">
        <f>IF(COUNTIF(U339:AB339,"*"&amp;'ICD codes-diseases'!$A$34&amp;"*"),"YES",IF(COUNTIF(U339:AB339,"*"&amp;'ICD codes-diseases'!$A$35&amp;"*"),"YES",IF(COUNTIF(U339:AB339,"*"&amp;'ICD codes-diseases'!$A$36&amp;"*"),"YES",IF(COUNTIF(U339:AB339,"*"&amp;'ICD codes-diseases'!$A$37&amp;"*"),"YES",IF(COUNTIF(U339:AB339,"*"&amp;'ICD codes-diseases'!$A$38&amp;"*"),"YES",IF(COUNTIF(U339:AB339,"*"&amp;'ICD codes-diseases'!$A$39&amp;"*"),"YES","NO"))))))</f>
        <v>NO</v>
      </c>
      <c r="AG339" s="1" t="str">
        <f>IF(COUNTIF(U339:AB339,'ICD codes-diseases'!$A$113),"YES","NO")</f>
        <v>NO</v>
      </c>
      <c r="AH339" s="1" t="str">
        <f>IF(COUNTIF(U339:AB339,"*"&amp;'ICD codes-diseases'!$A$96&amp;"*"),"YES",IF(COUNTIF(U339:AB339,"*"&amp;'ICD codes-diseases'!$A$97&amp;"*"),"YES",IF(COUNTIF(U339:AB339,"*"&amp;'ICD codes-diseases'!$A$98&amp;"*"),"YES",IF(COUNTIF(U339:AB339,"*"&amp;'ICD codes-diseases'!$A$99&amp;"*"),"YES",IF(COUNTIF(U339:AB339,"*"&amp;'ICD codes-diseases'!$A$100&amp;"*"),"YES",IF(COUNTIF(U339:AB339,"*"&amp;'ICD codes-diseases'!$A$101&amp;"*"),"YES",IF(COUNTIF(U339:AB339,"*"&amp;'ICD codes-diseases'!$A$102&amp;"*"),"YES",IF(COUNTIF(U339:AB339,"*"&amp;'ICD codes-diseases'!$A$103&amp;"*"),"YES","NO"))))))))</f>
        <v>NO</v>
      </c>
      <c r="AI339" s="1" t="str">
        <f>IF(COUNTIF(U339:AB339,"*"&amp;'ICD codes-diseases'!$A$116&amp;"*"),"YES",IF(COUNTIF(U339:AB339,"*"&amp;'ICD codes-diseases'!$A$117&amp;"*"),"YES","NO"))</f>
        <v>NO</v>
      </c>
      <c r="AJ339" s="1" t="str">
        <f>IF(COUNTIF(U339:AB339,"*"&amp;'ICD codes-diseases'!$A$206&amp;"*"),"YES","NO")</f>
        <v>NO</v>
      </c>
      <c r="AK339" s="1" t="str">
        <f>IF(COUNTIF(U339:AB339,"*"&amp;'ICD codes-diseases'!$A$217&amp;"*"),"YES","NO")</f>
        <v>NO</v>
      </c>
      <c r="AL339" s="1" t="str">
        <f>IF(COUNTIF(U339:AB339,"*"&amp;'ICD codes-diseases'!$A$216&amp;"*"),"YES","NO")</f>
        <v>NO</v>
      </c>
      <c r="AM339" s="1" t="str">
        <f>IF(COUNTIF(U339:AB339,"*"&amp;'ICD codes-diseases'!$A$73&amp;"*"),"YES",IF(COUNTIF(U339:AB339,"*"&amp;'ICD codes-diseases'!$A$74&amp;"*"),"YES",IF(COUNTIF(U339:AB339,"*"&amp;'ICD codes-diseases'!$A$75&amp;"*"),"YES","NO")))</f>
        <v>YES</v>
      </c>
      <c r="AN339" s="1" t="str">
        <f>IF(COUNTIF(U339:AB339,"*"&amp;'ICD codes-diseases'!$A$76&amp;"*"),"YES",IF(COUNTIF(U339:AB339,"*"&amp;'ICD codes-diseases'!$A$77&amp;"*"),"YES",IF(COUNTIF(U339:AB339,"*"&amp;'ICD codes-diseases'!$A$78&amp;"*"),"YES","NO")))</f>
        <v>NO</v>
      </c>
      <c r="AO339" s="1" t="str">
        <f>IF(COUNTIF(U339:AB339,"*"&amp;'ICD codes-diseases'!$A$209&amp;"*"),"YES",IF(COUNTIF(U339:AB339,"*"&amp;'ICD codes-diseases'!$A$212&amp;"*"),"YES","NO"))</f>
        <v>NO</v>
      </c>
      <c r="AP339" s="1" t="str">
        <f>IF(COUNTIF(U339:AB339,"*"&amp;'ICD codes-diseases'!$A$47&amp;"*"),"YES",IF(COUNTIF(U339:AB339,"*"&amp;'ICD codes-diseases'!$A$48&amp;"*"),"YES",IF(COUNTIF(U339:AB339,"*"&amp;'ICD codes-diseases'!$A$49&amp;"*"),"YES",IF(COUNTIF(U339:AB339,"*"&amp;'ICD codes-diseases'!$A$50&amp;"*"),"YES",IF(COUNTIF(U339:AB339,"*"&amp;'ICD codes-diseases'!$A$52&amp;"*"),"YES",IF(COUNTIF(U339:AB339,"*"&amp;'ICD codes-diseases'!$A$53&amp;"*"),"YES",IF(COUNTIF(U339:AB339,"*"&amp;'ICD codes-diseases'!$A$54&amp;"*"),"YES",IF(COUNTIF(U339:AB339,"*"&amp;'ICD codes-diseases'!$A$55&amp;"*"),"YES",IF(COUNTIF(U339:AB339,"*"&amp;'ICD codes-diseases'!$A$56&amp;"*"),"YES",IF(COUNTIF(U339:AB339,"*"&amp;'ICD codes-diseases'!$A$57&amp;"*"),"YES",IF(COUNTIF(U339:AB339,"*"&amp;'ICD codes-diseases'!$A$58&amp;"*"),"YES",IF(COUNTIF(U339:AB339,"*"&amp;'ICD codes-diseases'!$A$60&amp;"*"),"YES",IF(COUNTIF(U339:AB339,"*"&amp;'ICD codes-diseases'!$A$61&amp;"*"),"YES","NO")))))))))))))</f>
        <v>NO</v>
      </c>
      <c r="AQ339" s="10" t="b">
        <f t="shared" si="61"/>
        <v>0</v>
      </c>
      <c r="AR339">
        <v>5</v>
      </c>
      <c r="AS339">
        <v>5</v>
      </c>
      <c r="AT339">
        <v>5</v>
      </c>
      <c r="AU339">
        <v>5</v>
      </c>
      <c r="AV339" t="b">
        <f t="shared" si="62"/>
        <v>1</v>
      </c>
      <c r="AW339">
        <v>6</v>
      </c>
      <c r="AX339" s="9">
        <v>116</v>
      </c>
      <c r="AY339" s="9">
        <v>90</v>
      </c>
      <c r="AZ339">
        <v>1</v>
      </c>
      <c r="BA339">
        <v>3</v>
      </c>
      <c r="BB339">
        <v>2</v>
      </c>
      <c r="BC339">
        <v>1</v>
      </c>
      <c r="BD339">
        <v>1</v>
      </c>
      <c r="BE339">
        <f t="shared" si="69"/>
        <v>2</v>
      </c>
      <c r="BF339" t="s">
        <v>37</v>
      </c>
      <c r="BG339" t="s">
        <v>38</v>
      </c>
      <c r="BH339">
        <f t="shared" si="70"/>
        <v>2</v>
      </c>
      <c r="BI339" t="s">
        <v>37</v>
      </c>
      <c r="BJ339" t="s">
        <v>38</v>
      </c>
      <c r="BK339" t="s">
        <v>37</v>
      </c>
      <c r="BL339" t="b">
        <v>0</v>
      </c>
      <c r="BM339" s="16">
        <v>7</v>
      </c>
      <c r="BN339" s="16">
        <v>7</v>
      </c>
      <c r="BO339" s="16">
        <v>7</v>
      </c>
      <c r="BP339" s="16">
        <v>4</v>
      </c>
      <c r="BQ339" s="16">
        <v>4</v>
      </c>
      <c r="BR339" s="16">
        <v>4</v>
      </c>
      <c r="BS339" s="16">
        <v>4</v>
      </c>
      <c r="BT339" s="16">
        <v>4</v>
      </c>
      <c r="BU339" s="16">
        <v>7</v>
      </c>
      <c r="BV339" s="16">
        <v>7</v>
      </c>
      <c r="BW339" s="16">
        <v>7</v>
      </c>
      <c r="BX339" s="16">
        <v>4</v>
      </c>
      <c r="BY339" s="16">
        <v>4</v>
      </c>
      <c r="BZ339" s="16">
        <v>4</v>
      </c>
      <c r="CA339" s="16">
        <v>4</v>
      </c>
      <c r="CB339" s="16">
        <v>4</v>
      </c>
      <c r="CC339" s="18">
        <v>0</v>
      </c>
      <c r="CD339" s="18">
        <v>0</v>
      </c>
      <c r="CE339" s="18">
        <v>0</v>
      </c>
      <c r="CF339" s="18">
        <v>0</v>
      </c>
      <c r="CG339" s="18">
        <v>1</v>
      </c>
      <c r="CH339" s="18">
        <v>4</v>
      </c>
      <c r="CI339" s="18">
        <v>1</v>
      </c>
      <c r="CJ339" s="18">
        <v>4</v>
      </c>
      <c r="CK339" s="18">
        <v>0</v>
      </c>
      <c r="CL339" s="18">
        <v>0</v>
      </c>
      <c r="CM339" s="18">
        <v>0</v>
      </c>
      <c r="CN339" s="18">
        <v>4</v>
      </c>
      <c r="CO339" s="18">
        <v>1</v>
      </c>
      <c r="CP339" s="18">
        <v>4</v>
      </c>
      <c r="CQ339" s="18">
        <v>4</v>
      </c>
      <c r="CR339" s="18">
        <v>4</v>
      </c>
      <c r="CS339">
        <f t="shared" si="63"/>
        <v>3</v>
      </c>
      <c r="CT339">
        <f t="shared" si="64"/>
        <v>16</v>
      </c>
      <c r="CU339">
        <f t="shared" si="65"/>
        <v>0</v>
      </c>
      <c r="CV339">
        <f t="shared" si="66"/>
        <v>19</v>
      </c>
      <c r="CW339">
        <v>0</v>
      </c>
      <c r="CX339">
        <v>1</v>
      </c>
      <c r="CY339">
        <v>2</v>
      </c>
      <c r="CZ339" t="b">
        <v>1</v>
      </c>
    </row>
    <row r="340" spans="1:104" x14ac:dyDescent="0.35">
      <c r="A340" s="10">
        <v>339</v>
      </c>
      <c r="B340" t="s">
        <v>436</v>
      </c>
      <c r="C340" s="1">
        <v>20208</v>
      </c>
      <c r="D340" s="9">
        <f t="shared" si="71"/>
        <v>62</v>
      </c>
      <c r="E340" s="9">
        <f t="shared" si="67"/>
        <v>2</v>
      </c>
      <c r="F340" s="1">
        <v>42845</v>
      </c>
      <c r="G340" s="3">
        <v>42908.450208333335</v>
      </c>
      <c r="H340" s="12">
        <f t="shared" si="68"/>
        <v>2.0666666666666664</v>
      </c>
      <c r="I340">
        <v>3</v>
      </c>
      <c r="J340">
        <v>2</v>
      </c>
      <c r="K340">
        <f t="shared" si="60"/>
        <v>1</v>
      </c>
      <c r="L340" t="b">
        <v>1</v>
      </c>
      <c r="M340" t="b">
        <v>0</v>
      </c>
      <c r="N340" t="b">
        <v>0</v>
      </c>
      <c r="O340" t="b">
        <v>0</v>
      </c>
      <c r="P340" t="b">
        <v>0</v>
      </c>
      <c r="Q340" t="b">
        <v>0</v>
      </c>
      <c r="R340" t="b">
        <v>0</v>
      </c>
      <c r="S340" t="b">
        <v>0</v>
      </c>
      <c r="T340" t="b">
        <v>0</v>
      </c>
      <c r="U340" s="1" t="s">
        <v>62</v>
      </c>
      <c r="V340" t="s">
        <v>43</v>
      </c>
      <c r="W340" s="1" t="s">
        <v>48</v>
      </c>
      <c r="X340" t="s">
        <v>77</v>
      </c>
      <c r="Y340" s="1" t="s">
        <v>47</v>
      </c>
      <c r="Z340" s="1"/>
      <c r="AA340" s="1"/>
      <c r="AB340" s="1"/>
      <c r="AC340" s="11" t="str">
        <f>IF(OR(INDEX(U340='ICD-codes-stroke'!$A$1:$A$20,)),"1",IF(OR(INDEX(U340='ICD-codes-stroke'!$A$22:$A$35,)),"2",IF(OR(INDEX(U340='ICD-codes-stroke'!$A$37:$A$64,)),"3","")))</f>
        <v>2</v>
      </c>
      <c r="AD340" s="1" t="str">
        <f>IF(COUNTIF(U340:AB340,"*"&amp;'ICD codes-diseases'!$A$15&amp;"*"),"YES",IF(COUNTIF(U340:AB340,"*"&amp;'ICD codes-diseases'!$A$16&amp;"*"),"YES",IF(COUNTIF(U340:AB340,"*"&amp;'ICD codes-diseases'!$A$17&amp;"*"),"YES",IF(COUNTIF(U340:AB340,"*"&amp;'ICD codes-diseases'!$A$18&amp;"*"),"YES",IF(COUNTIF(U340:AB340,"*"&amp;'ICD codes-diseases'!$A$19&amp;"*"),"YES",IF(COUNTIF(U340:AB340,"*"&amp;'ICD codes-diseases'!$A$20&amp;"*"),"YES",IF(COUNTIF(U340:AB340,"*"&amp;'ICD codes-diseases'!$A$21&amp;"*"),"YES",IF(COUNTIF(U340:AB340,"*"&amp;'ICD codes-diseases'!$A$22&amp;"*"),"YES",IF(COUNTIF(U340:AB340,"*"&amp;'ICD codes-diseases'!$A$23&amp;"*"),"YES",IF(COUNTIF(U340:AB340,"*"&amp;'ICD codes-diseases'!$A$24&amp;"*"),"YES",IF(COUNTIF(U340:AB340,"*"&amp;'ICD codes-diseases'!$A$25&amp;"*"),"YES",IF(COUNTIF(U340:AB340,"*"&amp;'ICD codes-diseases'!$A$26&amp;"*"),"YES",IF(COUNTIF(U340:AB340,"*"&amp;'ICD codes-diseases'!$A$27&amp;"*"),"YES",IF(COUNTIF(U340:AB340,"*"&amp;'ICD codes-diseases'!$A$28&amp;"*"),"YES",IF(COUNTIF(U340:AB340,"*"&amp;'ICD codes-diseases'!$A$29&amp;"*"),"YES",IF(COUNTIF(U340:AB340,"*"&amp;'ICD codes-diseases'!$A$30&amp;"*"),"YES","NO"))))))))))))))))</f>
        <v>YES</v>
      </c>
      <c r="AE340" s="1" t="str">
        <f>IF(COUNTIF(U340:AB340,"*"&amp;'ICD codes-diseases'!$A$92&amp;"*"),"YES","NO")</f>
        <v>YES</v>
      </c>
      <c r="AF340" s="10" t="str">
        <f>IF(COUNTIF(U340:AB340,"*"&amp;'ICD codes-diseases'!$A$34&amp;"*"),"YES",IF(COUNTIF(U340:AB340,"*"&amp;'ICD codes-diseases'!$A$35&amp;"*"),"YES",IF(COUNTIF(U340:AB340,"*"&amp;'ICD codes-diseases'!$A$36&amp;"*"),"YES",IF(COUNTIF(U340:AB340,"*"&amp;'ICD codes-diseases'!$A$37&amp;"*"),"YES",IF(COUNTIF(U340:AB340,"*"&amp;'ICD codes-diseases'!$A$38&amp;"*"),"YES",IF(COUNTIF(U340:AB340,"*"&amp;'ICD codes-diseases'!$A$39&amp;"*"),"YES","NO"))))))</f>
        <v>YES</v>
      </c>
      <c r="AG340" s="1" t="str">
        <f>IF(COUNTIF(U340:AB340,'ICD codes-diseases'!$A$113),"YES","NO")</f>
        <v>NO</v>
      </c>
      <c r="AH340" s="1" t="str">
        <f>IF(COUNTIF(U340:AB340,"*"&amp;'ICD codes-diseases'!$A$96&amp;"*"),"YES",IF(COUNTIF(U340:AB340,"*"&amp;'ICD codes-diseases'!$A$97&amp;"*"),"YES",IF(COUNTIF(U340:AB340,"*"&amp;'ICD codes-diseases'!$A$98&amp;"*"),"YES",IF(COUNTIF(U340:AB340,"*"&amp;'ICD codes-diseases'!$A$99&amp;"*"),"YES",IF(COUNTIF(U340:AB340,"*"&amp;'ICD codes-diseases'!$A$100&amp;"*"),"YES",IF(COUNTIF(U340:AB340,"*"&amp;'ICD codes-diseases'!$A$101&amp;"*"),"YES",IF(COUNTIF(U340:AB340,"*"&amp;'ICD codes-diseases'!$A$102&amp;"*"),"YES",IF(COUNTIF(U340:AB340,"*"&amp;'ICD codes-diseases'!$A$103&amp;"*"),"YES","NO"))))))))</f>
        <v>NO</v>
      </c>
      <c r="AI340" s="1" t="str">
        <f>IF(COUNTIF(U340:AB340,"*"&amp;'ICD codes-diseases'!$A$116&amp;"*"),"YES",IF(COUNTIF(U340:AB340,"*"&amp;'ICD codes-diseases'!$A$117&amp;"*"),"YES","NO"))</f>
        <v>NO</v>
      </c>
      <c r="AJ340" s="1" t="str">
        <f>IF(COUNTIF(U340:AB340,"*"&amp;'ICD codes-diseases'!$A$206&amp;"*"),"YES","NO")</f>
        <v>NO</v>
      </c>
      <c r="AK340" s="1" t="str">
        <f>IF(COUNTIF(U340:AB340,"*"&amp;'ICD codes-diseases'!$A$217&amp;"*"),"YES","NO")</f>
        <v>NO</v>
      </c>
      <c r="AL340" s="1" t="str">
        <f>IF(COUNTIF(U340:AB340,"*"&amp;'ICD codes-diseases'!$A$216&amp;"*"),"YES","NO")</f>
        <v>NO</v>
      </c>
      <c r="AM340" s="1" t="str">
        <f>IF(COUNTIF(U340:AB340,"*"&amp;'ICD codes-diseases'!$A$73&amp;"*"),"YES",IF(COUNTIF(U340:AB340,"*"&amp;'ICD codes-diseases'!$A$74&amp;"*"),"YES",IF(COUNTIF(U340:AB340,"*"&amp;'ICD codes-diseases'!$A$75&amp;"*"),"YES","NO")))</f>
        <v>YES</v>
      </c>
      <c r="AN340" s="1" t="str">
        <f>IF(COUNTIF(U340:AB340,"*"&amp;'ICD codes-diseases'!$A$76&amp;"*"),"YES",IF(COUNTIF(U340:AB340,"*"&amp;'ICD codes-diseases'!$A$77&amp;"*"),"YES",IF(COUNTIF(U340:AB340,"*"&amp;'ICD codes-diseases'!$A$78&amp;"*"),"YES","NO")))</f>
        <v>NO</v>
      </c>
      <c r="AO340" s="1" t="str">
        <f>IF(COUNTIF(U340:AB340,"*"&amp;'ICD codes-diseases'!$A$209&amp;"*"),"YES",IF(COUNTIF(U340:AB340,"*"&amp;'ICD codes-diseases'!$A$212&amp;"*"),"YES","NO"))</f>
        <v>NO</v>
      </c>
      <c r="AP340" s="1" t="str">
        <f>IF(COUNTIF(U340:AB340,"*"&amp;'ICD codes-diseases'!$A$47&amp;"*"),"YES",IF(COUNTIF(U340:AB340,"*"&amp;'ICD codes-diseases'!$A$48&amp;"*"),"YES",IF(COUNTIF(U340:AB340,"*"&amp;'ICD codes-diseases'!$A$49&amp;"*"),"YES",IF(COUNTIF(U340:AB340,"*"&amp;'ICD codes-diseases'!$A$50&amp;"*"),"YES",IF(COUNTIF(U340:AB340,"*"&amp;'ICD codes-diseases'!$A$52&amp;"*"),"YES",IF(COUNTIF(U340:AB340,"*"&amp;'ICD codes-diseases'!$A$53&amp;"*"),"YES",IF(COUNTIF(U340:AB340,"*"&amp;'ICD codes-diseases'!$A$54&amp;"*"),"YES",IF(COUNTIF(U340:AB340,"*"&amp;'ICD codes-diseases'!$A$55&amp;"*"),"YES",IF(COUNTIF(U340:AB340,"*"&amp;'ICD codes-diseases'!$A$56&amp;"*"),"YES",IF(COUNTIF(U340:AB340,"*"&amp;'ICD codes-diseases'!$A$57&amp;"*"),"YES",IF(COUNTIF(U340:AB340,"*"&amp;'ICD codes-diseases'!$A$58&amp;"*"),"YES",IF(COUNTIF(U340:AB340,"*"&amp;'ICD codes-diseases'!$A$60&amp;"*"),"YES",IF(COUNTIF(U340:AB340,"*"&amp;'ICD codes-diseases'!$A$61&amp;"*"),"YES","NO")))))))))))))</f>
        <v>NO</v>
      </c>
      <c r="AQ340" s="10" t="b">
        <f t="shared" si="61"/>
        <v>0</v>
      </c>
      <c r="AR340">
        <v>5</v>
      </c>
      <c r="AS340">
        <v>5</v>
      </c>
      <c r="AT340">
        <v>5</v>
      </c>
      <c r="AU340">
        <v>5</v>
      </c>
      <c r="AV340" t="b">
        <f t="shared" si="62"/>
        <v>1</v>
      </c>
      <c r="AW340">
        <v>1</v>
      </c>
      <c r="AX340" s="9">
        <v>55</v>
      </c>
      <c r="AY340" s="9">
        <v>10</v>
      </c>
      <c r="AZ340">
        <v>0</v>
      </c>
      <c r="BA340">
        <v>3</v>
      </c>
      <c r="BB340">
        <v>4</v>
      </c>
      <c r="BC340">
        <v>0</v>
      </c>
      <c r="BD340">
        <v>2</v>
      </c>
      <c r="BE340">
        <f t="shared" si="69"/>
        <v>2</v>
      </c>
      <c r="BF340" t="s">
        <v>37</v>
      </c>
      <c r="BG340" t="s">
        <v>38</v>
      </c>
      <c r="BH340">
        <f t="shared" si="70"/>
        <v>2</v>
      </c>
      <c r="BI340" t="s">
        <v>37</v>
      </c>
      <c r="BJ340" t="s">
        <v>38</v>
      </c>
      <c r="BK340" t="s">
        <v>37</v>
      </c>
      <c r="BL340" t="b">
        <v>0</v>
      </c>
      <c r="BM340" s="16">
        <v>1</v>
      </c>
      <c r="BN340" s="16">
        <v>0</v>
      </c>
      <c r="BO340" s="16">
        <v>0</v>
      </c>
      <c r="BP340" s="16">
        <v>4</v>
      </c>
      <c r="BQ340" s="16">
        <v>4</v>
      </c>
      <c r="BR340" s="16">
        <v>1</v>
      </c>
      <c r="BS340" s="16">
        <v>1</v>
      </c>
      <c r="BT340" s="16">
        <v>1</v>
      </c>
      <c r="BU340" s="16">
        <v>0</v>
      </c>
      <c r="BV340" s="16">
        <v>4</v>
      </c>
      <c r="BW340" s="16">
        <v>0</v>
      </c>
      <c r="BX340" s="16">
        <v>0</v>
      </c>
      <c r="BY340" s="16">
        <v>0</v>
      </c>
      <c r="BZ340" s="16">
        <v>1</v>
      </c>
      <c r="CA340" s="16">
        <v>1</v>
      </c>
      <c r="CB340" s="16">
        <v>4</v>
      </c>
      <c r="CC340" s="18">
        <v>0</v>
      </c>
      <c r="CD340" s="18">
        <v>0</v>
      </c>
      <c r="CE340" s="18">
        <v>0</v>
      </c>
      <c r="CF340" s="18">
        <v>0</v>
      </c>
      <c r="CG340" s="18">
        <v>0</v>
      </c>
      <c r="CH340" s="18">
        <v>4</v>
      </c>
      <c r="CI340" s="18">
        <v>0</v>
      </c>
      <c r="CJ340" s="18">
        <v>4</v>
      </c>
      <c r="CK340" s="18">
        <v>0</v>
      </c>
      <c r="CL340" s="18">
        <v>0</v>
      </c>
      <c r="CM340" s="18">
        <v>0</v>
      </c>
      <c r="CN340" s="18">
        <v>0</v>
      </c>
      <c r="CO340" s="18">
        <v>1</v>
      </c>
      <c r="CP340" s="18">
        <v>4</v>
      </c>
      <c r="CQ340" s="18">
        <v>0</v>
      </c>
      <c r="CR340" s="18">
        <v>4</v>
      </c>
      <c r="CS340">
        <f t="shared" si="63"/>
        <v>7</v>
      </c>
      <c r="CT340">
        <f t="shared" si="64"/>
        <v>8</v>
      </c>
      <c r="CU340">
        <f t="shared" si="65"/>
        <v>0</v>
      </c>
      <c r="CV340">
        <f t="shared" si="66"/>
        <v>15</v>
      </c>
      <c r="CW340">
        <v>0</v>
      </c>
      <c r="CX340">
        <v>0</v>
      </c>
      <c r="CY340">
        <v>4</v>
      </c>
      <c r="CZ340" t="b">
        <v>1</v>
      </c>
    </row>
    <row r="341" spans="1:104" x14ac:dyDescent="0.35">
      <c r="A341" s="10">
        <v>340</v>
      </c>
      <c r="B341" t="s">
        <v>436</v>
      </c>
      <c r="C341" s="1">
        <v>21694</v>
      </c>
      <c r="D341" s="9">
        <f t="shared" si="71"/>
        <v>58</v>
      </c>
      <c r="E341" s="9">
        <f t="shared" si="67"/>
        <v>2</v>
      </c>
      <c r="F341" s="1">
        <v>42941</v>
      </c>
      <c r="G341" s="3">
        <v>42969.420243055552</v>
      </c>
      <c r="H341" s="12">
        <f t="shared" si="68"/>
        <v>0.89999999999999991</v>
      </c>
      <c r="I341">
        <v>3</v>
      </c>
      <c r="J341">
        <v>1</v>
      </c>
      <c r="K341">
        <f t="shared" si="60"/>
        <v>1</v>
      </c>
      <c r="L341" t="b">
        <v>1</v>
      </c>
      <c r="M341" t="b">
        <v>0</v>
      </c>
      <c r="N341" t="b">
        <v>0</v>
      </c>
      <c r="O341" t="b">
        <v>0</v>
      </c>
      <c r="P341" t="b">
        <v>0</v>
      </c>
      <c r="Q341" t="b">
        <v>0</v>
      </c>
      <c r="R341" t="b">
        <v>0</v>
      </c>
      <c r="S341" t="b">
        <v>0</v>
      </c>
      <c r="T341" t="b">
        <v>0</v>
      </c>
      <c r="U341" s="1" t="s">
        <v>49</v>
      </c>
      <c r="V341" t="s">
        <v>51</v>
      </c>
      <c r="W341" s="1" t="s">
        <v>48</v>
      </c>
      <c r="X341" t="s">
        <v>120</v>
      </c>
      <c r="Y341" s="1" t="s">
        <v>311</v>
      </c>
      <c r="Z341" s="1"/>
      <c r="AA341" s="1"/>
      <c r="AB341" s="1"/>
      <c r="AC341" s="11" t="str">
        <f>IF(OR(INDEX(U341='ICD-codes-stroke'!$A$1:$A$20,)),"1",IF(OR(INDEX(U341='ICD-codes-stroke'!$A$22:$A$35,)),"2",IF(OR(INDEX(U341='ICD-codes-stroke'!$A$37:$A$64,)),"3","")))</f>
        <v>3</v>
      </c>
      <c r="AD341" s="1" t="str">
        <f>IF(COUNTIF(U341:AB341,"*"&amp;'ICD codes-diseases'!$A$15&amp;"*"),"YES",IF(COUNTIF(U341:AB341,"*"&amp;'ICD codes-diseases'!$A$16&amp;"*"),"YES",IF(COUNTIF(U341:AB341,"*"&amp;'ICD codes-diseases'!$A$17&amp;"*"),"YES",IF(COUNTIF(U341:AB341,"*"&amp;'ICD codes-diseases'!$A$18&amp;"*"),"YES",IF(COUNTIF(U341:AB341,"*"&amp;'ICD codes-diseases'!$A$19&amp;"*"),"YES",IF(COUNTIF(U341:AB341,"*"&amp;'ICD codes-diseases'!$A$20&amp;"*"),"YES",IF(COUNTIF(U341:AB341,"*"&amp;'ICD codes-diseases'!$A$21&amp;"*"),"YES",IF(COUNTIF(U341:AB341,"*"&amp;'ICD codes-diseases'!$A$22&amp;"*"),"YES",IF(COUNTIF(U341:AB341,"*"&amp;'ICD codes-diseases'!$A$23&amp;"*"),"YES",IF(COUNTIF(U341:AB341,"*"&amp;'ICD codes-diseases'!$A$24&amp;"*"),"YES",IF(COUNTIF(U341:AB341,"*"&amp;'ICD codes-diseases'!$A$25&amp;"*"),"YES",IF(COUNTIF(U341:AB341,"*"&amp;'ICD codes-diseases'!$A$26&amp;"*"),"YES",IF(COUNTIF(U341:AB341,"*"&amp;'ICD codes-diseases'!$A$27&amp;"*"),"YES",IF(COUNTIF(U341:AB341,"*"&amp;'ICD codes-diseases'!$A$28&amp;"*"),"YES",IF(COUNTIF(U341:AB341,"*"&amp;'ICD codes-diseases'!$A$29&amp;"*"),"YES",IF(COUNTIF(U341:AB341,"*"&amp;'ICD codes-diseases'!$A$30&amp;"*"),"YES","NO"))))))))))))))))</f>
        <v>NO</v>
      </c>
      <c r="AE341" s="1" t="str">
        <f>IF(COUNTIF(U341:AB341,"*"&amp;'ICD codes-diseases'!$A$92&amp;"*"),"YES","NO")</f>
        <v>YES</v>
      </c>
      <c r="AF341" s="10" t="str">
        <f>IF(COUNTIF(U341:AB341,"*"&amp;'ICD codes-diseases'!$A$34&amp;"*"),"YES",IF(COUNTIF(U341:AB341,"*"&amp;'ICD codes-diseases'!$A$35&amp;"*"),"YES",IF(COUNTIF(U341:AB341,"*"&amp;'ICD codes-diseases'!$A$36&amp;"*"),"YES",IF(COUNTIF(U341:AB341,"*"&amp;'ICD codes-diseases'!$A$37&amp;"*"),"YES",IF(COUNTIF(U341:AB341,"*"&amp;'ICD codes-diseases'!$A$38&amp;"*"),"YES",IF(COUNTIF(U341:AB341,"*"&amp;'ICD codes-diseases'!$A$39&amp;"*"),"YES","NO"))))))</f>
        <v>NO</v>
      </c>
      <c r="AG341" s="1" t="str">
        <f>IF(COUNTIF(U341:AB341,'ICD codes-diseases'!$A$113),"YES","NO")</f>
        <v>NO</v>
      </c>
      <c r="AH341" s="1" t="str">
        <f>IF(COUNTIF(U341:AB341,"*"&amp;'ICD codes-diseases'!$A$96&amp;"*"),"YES",IF(COUNTIF(U341:AB341,"*"&amp;'ICD codes-diseases'!$A$97&amp;"*"),"YES",IF(COUNTIF(U341:AB341,"*"&amp;'ICD codes-diseases'!$A$98&amp;"*"),"YES",IF(COUNTIF(U341:AB341,"*"&amp;'ICD codes-diseases'!$A$99&amp;"*"),"YES",IF(COUNTIF(U341:AB341,"*"&amp;'ICD codes-diseases'!$A$100&amp;"*"),"YES",IF(COUNTIF(U341:AB341,"*"&amp;'ICD codes-diseases'!$A$101&amp;"*"),"YES",IF(COUNTIF(U341:AB341,"*"&amp;'ICD codes-diseases'!$A$102&amp;"*"),"YES",IF(COUNTIF(U341:AB341,"*"&amp;'ICD codes-diseases'!$A$103&amp;"*"),"YES","NO"))))))))</f>
        <v>NO</v>
      </c>
      <c r="AI341" s="1" t="str">
        <f>IF(COUNTIF(U341:AB341,"*"&amp;'ICD codes-diseases'!$A$116&amp;"*"),"YES",IF(COUNTIF(U341:AB341,"*"&amp;'ICD codes-diseases'!$A$117&amp;"*"),"YES","NO"))</f>
        <v>NO</v>
      </c>
      <c r="AJ341" s="1" t="str">
        <f>IF(COUNTIF(U341:AB341,"*"&amp;'ICD codes-diseases'!$A$206&amp;"*"),"YES","NO")</f>
        <v>NO</v>
      </c>
      <c r="AK341" s="1" t="str">
        <f>IF(COUNTIF(U341:AB341,"*"&amp;'ICD codes-diseases'!$A$217&amp;"*"),"YES","NO")</f>
        <v>NO</v>
      </c>
      <c r="AL341" s="1" t="str">
        <f>IF(COUNTIF(U341:AB341,"*"&amp;'ICD codes-diseases'!$A$216&amp;"*"),"YES","NO")</f>
        <v>NO</v>
      </c>
      <c r="AM341" s="1" t="str">
        <f>IF(COUNTIF(U341:AB341,"*"&amp;'ICD codes-diseases'!$A$73&amp;"*"),"YES",IF(COUNTIF(U341:AB341,"*"&amp;'ICD codes-diseases'!$A$74&amp;"*"),"YES",IF(COUNTIF(U341:AB341,"*"&amp;'ICD codes-diseases'!$A$75&amp;"*"),"YES","NO")))</f>
        <v>YES</v>
      </c>
      <c r="AN341" s="1" t="str">
        <f>IF(COUNTIF(U341:AB341,"*"&amp;'ICD codes-diseases'!$A$76&amp;"*"),"YES",IF(COUNTIF(U341:AB341,"*"&amp;'ICD codes-diseases'!$A$77&amp;"*"),"YES",IF(COUNTIF(U341:AB341,"*"&amp;'ICD codes-diseases'!$A$78&amp;"*"),"YES","NO")))</f>
        <v>NO</v>
      </c>
      <c r="AO341" s="1" t="str">
        <f>IF(COUNTIF(U341:AB341,"*"&amp;'ICD codes-diseases'!$A$209&amp;"*"),"YES",IF(COUNTIF(U341:AB341,"*"&amp;'ICD codes-diseases'!$A$212&amp;"*"),"YES","NO"))</f>
        <v>NO</v>
      </c>
      <c r="AP341" s="1" t="str">
        <f>IF(COUNTIF(U341:AB341,"*"&amp;'ICD codes-diseases'!$A$47&amp;"*"),"YES",IF(COUNTIF(U341:AB341,"*"&amp;'ICD codes-diseases'!$A$48&amp;"*"),"YES",IF(COUNTIF(U341:AB341,"*"&amp;'ICD codes-diseases'!$A$49&amp;"*"),"YES",IF(COUNTIF(U341:AB341,"*"&amp;'ICD codes-diseases'!$A$50&amp;"*"),"YES",IF(COUNTIF(U341:AB341,"*"&amp;'ICD codes-diseases'!$A$52&amp;"*"),"YES",IF(COUNTIF(U341:AB341,"*"&amp;'ICD codes-diseases'!$A$53&amp;"*"),"YES",IF(COUNTIF(U341:AB341,"*"&amp;'ICD codes-diseases'!$A$54&amp;"*"),"YES",IF(COUNTIF(U341:AB341,"*"&amp;'ICD codes-diseases'!$A$55&amp;"*"),"YES",IF(COUNTIF(U341:AB341,"*"&amp;'ICD codes-diseases'!$A$56&amp;"*"),"YES",IF(COUNTIF(U341:AB341,"*"&amp;'ICD codes-diseases'!$A$57&amp;"*"),"YES",IF(COUNTIF(U341:AB341,"*"&amp;'ICD codes-diseases'!$A$58&amp;"*"),"YES",IF(COUNTIF(U341:AB341,"*"&amp;'ICD codes-diseases'!$A$60&amp;"*"),"YES",IF(COUNTIF(U341:AB341,"*"&amp;'ICD codes-diseases'!$A$61&amp;"*"),"YES","NO")))))))))))))</f>
        <v>YES</v>
      </c>
      <c r="AQ341" s="10" t="b">
        <f t="shared" si="61"/>
        <v>0</v>
      </c>
      <c r="AR341">
        <v>5</v>
      </c>
      <c r="AS341">
        <v>5</v>
      </c>
      <c r="AT341">
        <v>5</v>
      </c>
      <c r="AU341">
        <v>5</v>
      </c>
      <c r="AV341" t="b">
        <f t="shared" si="62"/>
        <v>1</v>
      </c>
      <c r="AW341">
        <v>1</v>
      </c>
      <c r="AX341" s="9">
        <v>120</v>
      </c>
      <c r="AY341" s="9">
        <v>95</v>
      </c>
      <c r="AZ341">
        <v>0</v>
      </c>
      <c r="BA341">
        <v>3</v>
      </c>
      <c r="BB341">
        <v>1</v>
      </c>
      <c r="BC341">
        <v>0</v>
      </c>
      <c r="BD341">
        <v>1</v>
      </c>
      <c r="BE341">
        <f t="shared" si="69"/>
        <v>2</v>
      </c>
      <c r="BF341" t="s">
        <v>37</v>
      </c>
      <c r="BG341" t="s">
        <v>38</v>
      </c>
      <c r="BH341">
        <f t="shared" si="70"/>
        <v>0</v>
      </c>
      <c r="BI341" t="s">
        <v>37</v>
      </c>
      <c r="BJ341" t="s">
        <v>37</v>
      </c>
      <c r="BK341" t="s">
        <v>38</v>
      </c>
      <c r="BL341" t="b">
        <v>0</v>
      </c>
      <c r="BM341" s="16">
        <v>0</v>
      </c>
      <c r="BN341" s="16">
        <v>0</v>
      </c>
      <c r="BO341" s="16">
        <v>0</v>
      </c>
      <c r="BP341" s="16">
        <v>3</v>
      </c>
      <c r="BQ341" s="16">
        <v>7</v>
      </c>
      <c r="BR341" s="16">
        <v>0</v>
      </c>
      <c r="BS341" s="16">
        <v>3</v>
      </c>
      <c r="BT341" s="16">
        <v>4</v>
      </c>
      <c r="BU341" s="16">
        <v>2</v>
      </c>
      <c r="BV341" s="16">
        <v>0</v>
      </c>
      <c r="BW341" s="16">
        <v>0</v>
      </c>
      <c r="BX341" s="16">
        <v>0</v>
      </c>
      <c r="BY341" s="16">
        <v>4</v>
      </c>
      <c r="BZ341" s="16">
        <v>4</v>
      </c>
      <c r="CA341" s="16">
        <v>1</v>
      </c>
      <c r="CB341" s="16">
        <v>0</v>
      </c>
      <c r="CC341" s="18">
        <v>0</v>
      </c>
      <c r="CD341" s="18">
        <v>0</v>
      </c>
      <c r="CE341" s="18">
        <v>0</v>
      </c>
      <c r="CF341" s="18">
        <v>0</v>
      </c>
      <c r="CG341" s="18">
        <v>4</v>
      </c>
      <c r="CH341" s="18">
        <v>4</v>
      </c>
      <c r="CI341" s="18">
        <v>7</v>
      </c>
      <c r="CJ341" s="18">
        <v>7</v>
      </c>
      <c r="CK341" s="18">
        <v>0</v>
      </c>
      <c r="CL341" s="18">
        <v>0</v>
      </c>
      <c r="CM341" s="18">
        <v>0</v>
      </c>
      <c r="CN341" s="18">
        <v>1</v>
      </c>
      <c r="CO341" s="18">
        <v>4</v>
      </c>
      <c r="CP341" s="18">
        <v>3</v>
      </c>
      <c r="CQ341" s="18">
        <v>4</v>
      </c>
      <c r="CR341" s="18">
        <v>4</v>
      </c>
      <c r="CS341">
        <f t="shared" si="63"/>
        <v>3</v>
      </c>
      <c r="CT341">
        <f t="shared" si="64"/>
        <v>8</v>
      </c>
      <c r="CU341">
        <f t="shared" si="65"/>
        <v>3</v>
      </c>
      <c r="CV341">
        <f t="shared" si="66"/>
        <v>14</v>
      </c>
      <c r="CW341">
        <v>0</v>
      </c>
      <c r="CX341">
        <v>0</v>
      </c>
      <c r="CY341">
        <v>1</v>
      </c>
      <c r="CZ341" t="b">
        <v>1</v>
      </c>
    </row>
    <row r="342" spans="1:104" x14ac:dyDescent="0.35">
      <c r="A342" s="10">
        <v>341</v>
      </c>
      <c r="B342" t="s">
        <v>435</v>
      </c>
      <c r="C342" s="1">
        <v>26921</v>
      </c>
      <c r="D342" s="9">
        <f t="shared" si="71"/>
        <v>43</v>
      </c>
      <c r="E342" s="9">
        <f t="shared" si="67"/>
        <v>1</v>
      </c>
      <c r="F342" s="1">
        <v>42737</v>
      </c>
      <c r="G342" s="3">
        <v>42802</v>
      </c>
      <c r="H342" s="12">
        <f t="shared" si="68"/>
        <v>2.1999999999999997</v>
      </c>
      <c r="I342">
        <v>4</v>
      </c>
      <c r="J342">
        <v>2</v>
      </c>
      <c r="K342">
        <f t="shared" si="60"/>
        <v>1</v>
      </c>
      <c r="L342" t="b">
        <v>1</v>
      </c>
      <c r="M342" t="b">
        <v>0</v>
      </c>
      <c r="N342" t="b">
        <v>0</v>
      </c>
      <c r="O342" t="b">
        <v>0</v>
      </c>
      <c r="P342" t="b">
        <v>0</v>
      </c>
      <c r="Q342" t="b">
        <v>0</v>
      </c>
      <c r="R342" t="b">
        <v>0</v>
      </c>
      <c r="S342" t="b">
        <v>0</v>
      </c>
      <c r="T342" t="b">
        <v>0</v>
      </c>
      <c r="U342" s="1" t="s">
        <v>61</v>
      </c>
      <c r="V342" t="s">
        <v>43</v>
      </c>
      <c r="W342" s="1" t="s">
        <v>48</v>
      </c>
      <c r="X342" t="s">
        <v>59</v>
      </c>
      <c r="AC342" s="11" t="str">
        <f>IF(OR(INDEX(U342='ICD-codes-stroke'!$A$1:$A$20,)),"1",IF(OR(INDEX(U342='ICD-codes-stroke'!$A$22:$A$35,)),"2",IF(OR(INDEX(U342='ICD-codes-stroke'!$A$37:$A$64,)),"3","")))</f>
        <v>2</v>
      </c>
      <c r="AD342" s="1" t="str">
        <f>IF(COUNTIF(U342:AB342,"*"&amp;'ICD codes-diseases'!$A$15&amp;"*"),"YES",IF(COUNTIF(U342:AB342,"*"&amp;'ICD codes-diseases'!$A$16&amp;"*"),"YES",IF(COUNTIF(U342:AB342,"*"&amp;'ICD codes-diseases'!$A$17&amp;"*"),"YES",IF(COUNTIF(U342:AB342,"*"&amp;'ICD codes-diseases'!$A$18&amp;"*"),"YES",IF(COUNTIF(U342:AB342,"*"&amp;'ICD codes-diseases'!$A$19&amp;"*"),"YES",IF(COUNTIF(U342:AB342,"*"&amp;'ICD codes-diseases'!$A$20&amp;"*"),"YES",IF(COUNTIF(U342:AB342,"*"&amp;'ICD codes-diseases'!$A$21&amp;"*"),"YES",IF(COUNTIF(U342:AB342,"*"&amp;'ICD codes-diseases'!$A$22&amp;"*"),"YES",IF(COUNTIF(U342:AB342,"*"&amp;'ICD codes-diseases'!$A$23&amp;"*"),"YES",IF(COUNTIF(U342:AB342,"*"&amp;'ICD codes-diseases'!$A$24&amp;"*"),"YES",IF(COUNTIF(U342:AB342,"*"&amp;'ICD codes-diseases'!$A$25&amp;"*"),"YES",IF(COUNTIF(U342:AB342,"*"&amp;'ICD codes-diseases'!$A$26&amp;"*"),"YES",IF(COUNTIF(U342:AB342,"*"&amp;'ICD codes-diseases'!$A$27&amp;"*"),"YES",IF(COUNTIF(U342:AB342,"*"&amp;'ICD codes-diseases'!$A$28&amp;"*"),"YES",IF(COUNTIF(U342:AB342,"*"&amp;'ICD codes-diseases'!$A$29&amp;"*"),"YES",IF(COUNTIF(U342:AB342,"*"&amp;'ICD codes-diseases'!$A$30&amp;"*"),"YES","NO"))))))))))))))))</f>
        <v>NO</v>
      </c>
      <c r="AE342" s="1" t="str">
        <f>IF(COUNTIF(U342:AB342,"*"&amp;'ICD codes-diseases'!$A$92&amp;"*"),"YES","NO")</f>
        <v>YES</v>
      </c>
      <c r="AF342" s="10" t="str">
        <f>IF(COUNTIF(U342:AB342,"*"&amp;'ICD codes-diseases'!$A$34&amp;"*"),"YES",IF(COUNTIF(U342:AB342,"*"&amp;'ICD codes-diseases'!$A$35&amp;"*"),"YES",IF(COUNTIF(U342:AB342,"*"&amp;'ICD codes-diseases'!$A$36&amp;"*"),"YES",IF(COUNTIF(U342:AB342,"*"&amp;'ICD codes-diseases'!$A$37&amp;"*"),"YES",IF(COUNTIF(U342:AB342,"*"&amp;'ICD codes-diseases'!$A$38&amp;"*"),"YES",IF(COUNTIF(U342:AB342,"*"&amp;'ICD codes-diseases'!$A$39&amp;"*"),"YES","NO"))))))</f>
        <v>NO</v>
      </c>
      <c r="AG342" s="1" t="str">
        <f>IF(COUNTIF(U342:AB342,'ICD codes-diseases'!$A$113),"YES","NO")</f>
        <v>NO</v>
      </c>
      <c r="AH342" s="1" t="str">
        <f>IF(COUNTIF(U342:AB342,"*"&amp;'ICD codes-diseases'!$A$96&amp;"*"),"YES",IF(COUNTIF(U342:AB342,"*"&amp;'ICD codes-diseases'!$A$97&amp;"*"),"YES",IF(COUNTIF(U342:AB342,"*"&amp;'ICD codes-diseases'!$A$98&amp;"*"),"YES",IF(COUNTIF(U342:AB342,"*"&amp;'ICD codes-diseases'!$A$99&amp;"*"),"YES",IF(COUNTIF(U342:AB342,"*"&amp;'ICD codes-diseases'!$A$100&amp;"*"),"YES",IF(COUNTIF(U342:AB342,"*"&amp;'ICD codes-diseases'!$A$101&amp;"*"),"YES",IF(COUNTIF(U342:AB342,"*"&amp;'ICD codes-diseases'!$A$102&amp;"*"),"YES",IF(COUNTIF(U342:AB342,"*"&amp;'ICD codes-diseases'!$A$103&amp;"*"),"YES","NO"))))))))</f>
        <v>NO</v>
      </c>
      <c r="AI342" s="1" t="str">
        <f>IF(COUNTIF(U342:AB342,"*"&amp;'ICD codes-diseases'!$A$116&amp;"*"),"YES",IF(COUNTIF(U342:AB342,"*"&amp;'ICD codes-diseases'!$A$117&amp;"*"),"YES","NO"))</f>
        <v>NO</v>
      </c>
      <c r="AJ342" s="1" t="str">
        <f>IF(COUNTIF(U342:AB342,"*"&amp;'ICD codes-diseases'!$A$206&amp;"*"),"YES","NO")</f>
        <v>NO</v>
      </c>
      <c r="AK342" s="1" t="str">
        <f>IF(COUNTIF(U342:AB342,"*"&amp;'ICD codes-diseases'!$A$217&amp;"*"),"YES","NO")</f>
        <v>NO</v>
      </c>
      <c r="AL342" s="1" t="str">
        <f>IF(COUNTIF(U342:AB342,"*"&amp;'ICD codes-diseases'!$A$216&amp;"*"),"YES","NO")</f>
        <v>YES</v>
      </c>
      <c r="AM342" s="1" t="str">
        <f>IF(COUNTIF(U342:AB342,"*"&amp;'ICD codes-diseases'!$A$73&amp;"*"),"YES",IF(COUNTIF(U342:AB342,"*"&amp;'ICD codes-diseases'!$A$74&amp;"*"),"YES",IF(COUNTIF(U342:AB342,"*"&amp;'ICD codes-diseases'!$A$75&amp;"*"),"YES","NO")))</f>
        <v>YES</v>
      </c>
      <c r="AN342" s="1" t="str">
        <f>IF(COUNTIF(U342:AB342,"*"&amp;'ICD codes-diseases'!$A$76&amp;"*"),"YES",IF(COUNTIF(U342:AB342,"*"&amp;'ICD codes-diseases'!$A$77&amp;"*"),"YES",IF(COUNTIF(U342:AB342,"*"&amp;'ICD codes-diseases'!$A$78&amp;"*"),"YES","NO")))</f>
        <v>NO</v>
      </c>
      <c r="AO342" s="1" t="str">
        <f>IF(COUNTIF(U342:AB342,"*"&amp;'ICD codes-diseases'!$A$209&amp;"*"),"YES",IF(COUNTIF(U342:AB342,"*"&amp;'ICD codes-diseases'!$A$212&amp;"*"),"YES","NO"))</f>
        <v>NO</v>
      </c>
      <c r="AP342" s="1" t="str">
        <f>IF(COUNTIF(U342:AB342,"*"&amp;'ICD codes-diseases'!$A$47&amp;"*"),"YES",IF(COUNTIF(U342:AB342,"*"&amp;'ICD codes-diseases'!$A$48&amp;"*"),"YES",IF(COUNTIF(U342:AB342,"*"&amp;'ICD codes-diseases'!$A$49&amp;"*"),"YES",IF(COUNTIF(U342:AB342,"*"&amp;'ICD codes-diseases'!$A$50&amp;"*"),"YES",IF(COUNTIF(U342:AB342,"*"&amp;'ICD codes-diseases'!$A$52&amp;"*"),"YES",IF(COUNTIF(U342:AB342,"*"&amp;'ICD codes-diseases'!$A$53&amp;"*"),"YES",IF(COUNTIF(U342:AB342,"*"&amp;'ICD codes-diseases'!$A$54&amp;"*"),"YES",IF(COUNTIF(U342:AB342,"*"&amp;'ICD codes-diseases'!$A$55&amp;"*"),"YES",IF(COUNTIF(U342:AB342,"*"&amp;'ICD codes-diseases'!$A$56&amp;"*"),"YES",IF(COUNTIF(U342:AB342,"*"&amp;'ICD codes-diseases'!$A$57&amp;"*"),"YES",IF(COUNTIF(U342:AB342,"*"&amp;'ICD codes-diseases'!$A$58&amp;"*"),"YES",IF(COUNTIF(U342:AB342,"*"&amp;'ICD codes-diseases'!$A$60&amp;"*"),"YES",IF(COUNTIF(U342:AB342,"*"&amp;'ICD codes-diseases'!$A$61&amp;"*"),"YES","NO")))))))))))))</f>
        <v>NO</v>
      </c>
      <c r="AQ342" s="10" t="b">
        <f t="shared" si="61"/>
        <v>1</v>
      </c>
      <c r="AR342">
        <v>3</v>
      </c>
      <c r="AS342">
        <v>5</v>
      </c>
      <c r="AT342">
        <v>5</v>
      </c>
      <c r="AU342">
        <v>5</v>
      </c>
      <c r="AV342" t="b">
        <f t="shared" si="62"/>
        <v>1</v>
      </c>
      <c r="AW342">
        <v>1</v>
      </c>
      <c r="AX342">
        <v>76</v>
      </c>
      <c r="AY342">
        <v>50</v>
      </c>
      <c r="AZ342">
        <v>0</v>
      </c>
      <c r="BA342">
        <v>3</v>
      </c>
      <c r="BB342">
        <v>2</v>
      </c>
      <c r="BC342">
        <v>1</v>
      </c>
      <c r="BD342">
        <v>2</v>
      </c>
      <c r="BE342">
        <f t="shared" si="69"/>
        <v>2</v>
      </c>
      <c r="BF342" t="s">
        <v>37</v>
      </c>
      <c r="BG342" t="s">
        <v>38</v>
      </c>
      <c r="BH342">
        <f t="shared" si="70"/>
        <v>2</v>
      </c>
      <c r="BI342" t="s">
        <v>37</v>
      </c>
      <c r="BJ342" t="s">
        <v>38</v>
      </c>
      <c r="BK342" t="s">
        <v>37</v>
      </c>
      <c r="BL342" t="b">
        <v>0</v>
      </c>
      <c r="BM342" s="16">
        <v>0</v>
      </c>
      <c r="BN342" s="16">
        <v>0</v>
      </c>
      <c r="BO342" s="16">
        <v>0</v>
      </c>
      <c r="BP342" s="16">
        <v>3</v>
      </c>
      <c r="BQ342" s="16">
        <v>4</v>
      </c>
      <c r="BR342" s="16">
        <v>3</v>
      </c>
      <c r="BS342" s="16">
        <v>3</v>
      </c>
      <c r="BT342" s="16">
        <v>3</v>
      </c>
      <c r="BU342" s="16">
        <v>0</v>
      </c>
      <c r="BV342" s="16">
        <v>0</v>
      </c>
      <c r="BW342" s="16">
        <v>0</v>
      </c>
      <c r="BX342" s="16">
        <v>0</v>
      </c>
      <c r="BY342" s="16">
        <v>0</v>
      </c>
      <c r="BZ342" s="16">
        <v>3</v>
      </c>
      <c r="CA342" s="16">
        <v>1</v>
      </c>
      <c r="CB342" s="16">
        <v>4</v>
      </c>
      <c r="CC342" s="18">
        <v>0</v>
      </c>
      <c r="CD342" s="18">
        <v>0</v>
      </c>
      <c r="CE342" s="18">
        <v>0</v>
      </c>
      <c r="CF342" s="18">
        <v>0</v>
      </c>
      <c r="CG342" s="18">
        <v>3</v>
      </c>
      <c r="CH342" s="18">
        <v>3</v>
      </c>
      <c r="CI342" s="18">
        <v>4</v>
      </c>
      <c r="CJ342" s="18">
        <v>4</v>
      </c>
      <c r="CK342" s="18">
        <v>0</v>
      </c>
      <c r="CL342" s="18">
        <v>0</v>
      </c>
      <c r="CM342" s="18">
        <v>4</v>
      </c>
      <c r="CN342" s="18">
        <v>0</v>
      </c>
      <c r="CO342" s="18">
        <v>0</v>
      </c>
      <c r="CP342" s="18">
        <v>3</v>
      </c>
      <c r="CQ342" s="18">
        <v>3</v>
      </c>
      <c r="CR342" s="18">
        <v>4</v>
      </c>
      <c r="CS342">
        <f t="shared" si="63"/>
        <v>1</v>
      </c>
      <c r="CT342">
        <f t="shared" si="64"/>
        <v>6</v>
      </c>
      <c r="CU342">
        <f t="shared" si="65"/>
        <v>9</v>
      </c>
      <c r="CV342">
        <f t="shared" si="66"/>
        <v>16</v>
      </c>
      <c r="CW342">
        <v>0</v>
      </c>
      <c r="CX342">
        <v>0</v>
      </c>
      <c r="CY342">
        <v>4</v>
      </c>
      <c r="CZ342" t="b">
        <v>1</v>
      </c>
    </row>
    <row r="343" spans="1:104" x14ac:dyDescent="0.35">
      <c r="A343" s="10">
        <v>342</v>
      </c>
      <c r="B343" t="s">
        <v>435</v>
      </c>
      <c r="C343" s="1">
        <v>17051</v>
      </c>
      <c r="D343" s="9">
        <f t="shared" si="71"/>
        <v>70</v>
      </c>
      <c r="E343" s="9">
        <f t="shared" si="67"/>
        <v>3</v>
      </c>
      <c r="F343" s="1">
        <v>41576</v>
      </c>
      <c r="G343" s="3">
        <v>42821.466828703706</v>
      </c>
      <c r="H343" s="12">
        <f t="shared" si="68"/>
        <v>40.93333333333333</v>
      </c>
      <c r="I343">
        <v>2</v>
      </c>
      <c r="J343">
        <v>2</v>
      </c>
      <c r="K343">
        <f t="shared" si="60"/>
        <v>6</v>
      </c>
      <c r="L343" t="b">
        <v>0</v>
      </c>
      <c r="M343" t="b">
        <v>0</v>
      </c>
      <c r="N343" t="b">
        <v>0</v>
      </c>
      <c r="O343" t="b">
        <v>0</v>
      </c>
      <c r="P343" t="b">
        <v>0</v>
      </c>
      <c r="Q343" t="b">
        <v>0</v>
      </c>
      <c r="R343" t="b">
        <v>0</v>
      </c>
      <c r="S343" t="b">
        <v>1</v>
      </c>
      <c r="T343" t="b">
        <v>0</v>
      </c>
      <c r="U343" s="1" t="s">
        <v>41</v>
      </c>
      <c r="V343" t="s">
        <v>51</v>
      </c>
      <c r="W343" s="1" t="s">
        <v>48</v>
      </c>
      <c r="X343" t="s">
        <v>102</v>
      </c>
      <c r="Y343" s="1" t="s">
        <v>68</v>
      </c>
      <c r="Z343" s="1" t="s">
        <v>101</v>
      </c>
      <c r="AA343" s="1"/>
      <c r="AB343" s="1"/>
      <c r="AC343" s="11" t="str">
        <f>IF(OR(INDEX(U343='ICD-codes-stroke'!$A$1:$A$20,)),"1",IF(OR(INDEX(U343='ICD-codes-stroke'!$A$22:$A$35,)),"2",IF(OR(INDEX(U343='ICD-codes-stroke'!$A$37:$A$64,)),"3","")))</f>
        <v>3</v>
      </c>
      <c r="AD343" s="1" t="str">
        <f>IF(COUNTIF(U343:AB343,"*"&amp;'ICD codes-diseases'!$A$15&amp;"*"),"YES",IF(COUNTIF(U343:AB343,"*"&amp;'ICD codes-diseases'!$A$16&amp;"*"),"YES",IF(COUNTIF(U343:AB343,"*"&amp;'ICD codes-diseases'!$A$17&amp;"*"),"YES",IF(COUNTIF(U343:AB343,"*"&amp;'ICD codes-diseases'!$A$18&amp;"*"),"YES",IF(COUNTIF(U343:AB343,"*"&amp;'ICD codes-diseases'!$A$19&amp;"*"),"YES",IF(COUNTIF(U343:AB343,"*"&amp;'ICD codes-diseases'!$A$20&amp;"*"),"YES",IF(COUNTIF(U343:AB343,"*"&amp;'ICD codes-diseases'!$A$21&amp;"*"),"YES",IF(COUNTIF(U343:AB343,"*"&amp;'ICD codes-diseases'!$A$22&amp;"*"),"YES",IF(COUNTIF(U343:AB343,"*"&amp;'ICD codes-diseases'!$A$23&amp;"*"),"YES",IF(COUNTIF(U343:AB343,"*"&amp;'ICD codes-diseases'!$A$24&amp;"*"),"YES",IF(COUNTIF(U343:AB343,"*"&amp;'ICD codes-diseases'!$A$25&amp;"*"),"YES",IF(COUNTIF(U343:AB343,"*"&amp;'ICD codes-diseases'!$A$26&amp;"*"),"YES",IF(COUNTIF(U343:AB343,"*"&amp;'ICD codes-diseases'!$A$27&amp;"*"),"YES",IF(COUNTIF(U343:AB343,"*"&amp;'ICD codes-diseases'!$A$28&amp;"*"),"YES",IF(COUNTIF(U343:AB343,"*"&amp;'ICD codes-diseases'!$A$29&amp;"*"),"YES",IF(COUNTIF(U343:AB343,"*"&amp;'ICD codes-diseases'!$A$30&amp;"*"),"YES","NO"))))))))))))))))</f>
        <v>NO</v>
      </c>
      <c r="AE343" s="1" t="str">
        <f>IF(COUNTIF(U343:AB343,"*"&amp;'ICD codes-diseases'!$A$92&amp;"*"),"YES","NO")</f>
        <v>YES</v>
      </c>
      <c r="AF343" s="10" t="str">
        <f>IF(COUNTIF(U343:AB343,"*"&amp;'ICD codes-diseases'!$A$34&amp;"*"),"YES",IF(COUNTIF(U343:AB343,"*"&amp;'ICD codes-diseases'!$A$35&amp;"*"),"YES",IF(COUNTIF(U343:AB343,"*"&amp;'ICD codes-diseases'!$A$36&amp;"*"),"YES",IF(COUNTIF(U343:AB343,"*"&amp;'ICD codes-diseases'!$A$37&amp;"*"),"YES",IF(COUNTIF(U343:AB343,"*"&amp;'ICD codes-diseases'!$A$38&amp;"*"),"YES",IF(COUNTIF(U343:AB343,"*"&amp;'ICD codes-diseases'!$A$39&amp;"*"),"YES","NO"))))))</f>
        <v>NO</v>
      </c>
      <c r="AG343" s="1" t="str">
        <f>IF(COUNTIF(U343:AB343,'ICD codes-diseases'!$A$113),"YES","NO")</f>
        <v>NO</v>
      </c>
      <c r="AH343" s="1" t="str">
        <f>IF(COUNTIF(U343:AB343,"*"&amp;'ICD codes-diseases'!$A$96&amp;"*"),"YES",IF(COUNTIF(U343:AB343,"*"&amp;'ICD codes-diseases'!$A$97&amp;"*"),"YES",IF(COUNTIF(U343:AB343,"*"&amp;'ICD codes-diseases'!$A$98&amp;"*"),"YES",IF(COUNTIF(U343:AB343,"*"&amp;'ICD codes-diseases'!$A$99&amp;"*"),"YES",IF(COUNTIF(U343:AB343,"*"&amp;'ICD codes-diseases'!$A$100&amp;"*"),"YES",IF(COUNTIF(U343:AB343,"*"&amp;'ICD codes-diseases'!$A$101&amp;"*"),"YES",IF(COUNTIF(U343:AB343,"*"&amp;'ICD codes-diseases'!$A$102&amp;"*"),"YES",IF(COUNTIF(U343:AB343,"*"&amp;'ICD codes-diseases'!$A$103&amp;"*"),"YES","NO"))))))))</f>
        <v>YES</v>
      </c>
      <c r="AI343" s="1" t="str">
        <f>IF(COUNTIF(U343:AB343,"*"&amp;'ICD codes-diseases'!$A$116&amp;"*"),"YES",IF(COUNTIF(U343:AB343,"*"&amp;'ICD codes-diseases'!$A$117&amp;"*"),"YES","NO"))</f>
        <v>NO</v>
      </c>
      <c r="AJ343" s="1" t="str">
        <f>IF(COUNTIF(U343:AB343,"*"&amp;'ICD codes-diseases'!$A$206&amp;"*"),"YES","NO")</f>
        <v>NO</v>
      </c>
      <c r="AK343" s="1" t="str">
        <f>IF(COUNTIF(U343:AB343,"*"&amp;'ICD codes-diseases'!$A$217&amp;"*"),"YES","NO")</f>
        <v>NO</v>
      </c>
      <c r="AL343" s="1" t="str">
        <f>IF(COUNTIF(U343:AB343,"*"&amp;'ICD codes-diseases'!$A$216&amp;"*"),"YES","NO")</f>
        <v>NO</v>
      </c>
      <c r="AM343" s="1" t="str">
        <f>IF(COUNTIF(U343:AB343,"*"&amp;'ICD codes-diseases'!$A$73&amp;"*"),"YES",IF(COUNTIF(U343:AB343,"*"&amp;'ICD codes-diseases'!$A$74&amp;"*"),"YES",IF(COUNTIF(U343:AB343,"*"&amp;'ICD codes-diseases'!$A$75&amp;"*"),"YES","NO")))</f>
        <v>YES</v>
      </c>
      <c r="AN343" s="1" t="str">
        <f>IF(COUNTIF(U343:AB343,"*"&amp;'ICD codes-diseases'!$A$76&amp;"*"),"YES",IF(COUNTIF(U343:AB343,"*"&amp;'ICD codes-diseases'!$A$77&amp;"*"),"YES",IF(COUNTIF(U343:AB343,"*"&amp;'ICD codes-diseases'!$A$78&amp;"*"),"YES","NO")))</f>
        <v>NO</v>
      </c>
      <c r="AO343" s="1" t="str">
        <f>IF(COUNTIF(U343:AB343,"*"&amp;'ICD codes-diseases'!$A$209&amp;"*"),"YES",IF(COUNTIF(U343:AB343,"*"&amp;'ICD codes-diseases'!$A$212&amp;"*"),"YES","NO"))</f>
        <v>NO</v>
      </c>
      <c r="AP343" s="1" t="str">
        <f>IF(COUNTIF(U343:AB343,"*"&amp;'ICD codes-diseases'!$A$47&amp;"*"),"YES",IF(COUNTIF(U343:AB343,"*"&amp;'ICD codes-diseases'!$A$48&amp;"*"),"YES",IF(COUNTIF(U343:AB343,"*"&amp;'ICD codes-diseases'!$A$49&amp;"*"),"YES",IF(COUNTIF(U343:AB343,"*"&amp;'ICD codes-diseases'!$A$50&amp;"*"),"YES",IF(COUNTIF(U343:AB343,"*"&amp;'ICD codes-diseases'!$A$52&amp;"*"),"YES",IF(COUNTIF(U343:AB343,"*"&amp;'ICD codes-diseases'!$A$53&amp;"*"),"YES",IF(COUNTIF(U343:AB343,"*"&amp;'ICD codes-diseases'!$A$54&amp;"*"),"YES",IF(COUNTIF(U343:AB343,"*"&amp;'ICD codes-diseases'!$A$55&amp;"*"),"YES",IF(COUNTIF(U343:AB343,"*"&amp;'ICD codes-diseases'!$A$56&amp;"*"),"YES",IF(COUNTIF(U343:AB343,"*"&amp;'ICD codes-diseases'!$A$57&amp;"*"),"YES",IF(COUNTIF(U343:AB343,"*"&amp;'ICD codes-diseases'!$A$58&amp;"*"),"YES",IF(COUNTIF(U343:AB343,"*"&amp;'ICD codes-diseases'!$A$60&amp;"*"),"YES",IF(COUNTIF(U343:AB343,"*"&amp;'ICD codes-diseases'!$A$61&amp;"*"),"YES","NO")))))))))))))</f>
        <v>NO</v>
      </c>
      <c r="AQ343" s="10" t="b">
        <f t="shared" si="61"/>
        <v>0</v>
      </c>
      <c r="AR343">
        <v>5</v>
      </c>
      <c r="AS343">
        <v>5</v>
      </c>
      <c r="AT343">
        <v>5</v>
      </c>
      <c r="AU343">
        <v>5</v>
      </c>
      <c r="AV343" t="b">
        <f t="shared" si="62"/>
        <v>0</v>
      </c>
      <c r="AW343">
        <v>0</v>
      </c>
      <c r="AX343">
        <v>122</v>
      </c>
      <c r="AY343">
        <v>90</v>
      </c>
      <c r="AZ343">
        <v>1</v>
      </c>
      <c r="BA343">
        <v>3</v>
      </c>
      <c r="BB343">
        <v>3</v>
      </c>
      <c r="BC343">
        <v>1</v>
      </c>
      <c r="BD343">
        <v>1</v>
      </c>
      <c r="BE343">
        <f t="shared" si="69"/>
        <v>2</v>
      </c>
      <c r="BF343" t="s">
        <v>37</v>
      </c>
      <c r="BG343" t="s">
        <v>38</v>
      </c>
      <c r="BH343">
        <f t="shared" si="70"/>
        <v>2</v>
      </c>
      <c r="BI343" t="s">
        <v>37</v>
      </c>
      <c r="BJ343" t="s">
        <v>38</v>
      </c>
      <c r="BK343" t="s">
        <v>37</v>
      </c>
      <c r="BL343" t="b">
        <v>0</v>
      </c>
      <c r="BM343" s="16">
        <v>1</v>
      </c>
      <c r="BN343" s="16">
        <v>7</v>
      </c>
      <c r="BO343" s="16">
        <v>5</v>
      </c>
      <c r="BP343" s="16">
        <v>7</v>
      </c>
      <c r="BQ343" s="16">
        <v>7</v>
      </c>
      <c r="BR343" s="16">
        <v>4</v>
      </c>
      <c r="BS343" s="16">
        <v>3</v>
      </c>
      <c r="BT343" s="16">
        <v>4</v>
      </c>
      <c r="BU343" s="16">
        <v>1</v>
      </c>
      <c r="BV343" s="16">
        <v>7</v>
      </c>
      <c r="BW343" s="16">
        <v>5</v>
      </c>
      <c r="BX343" s="16">
        <v>7</v>
      </c>
      <c r="BY343" s="16">
        <v>4</v>
      </c>
      <c r="BZ343" s="16">
        <v>7</v>
      </c>
      <c r="CA343" s="16">
        <v>4</v>
      </c>
      <c r="CB343" s="16">
        <v>4</v>
      </c>
      <c r="CC343" s="18">
        <v>0</v>
      </c>
      <c r="CD343" s="18">
        <v>0</v>
      </c>
      <c r="CE343" s="18">
        <v>7</v>
      </c>
      <c r="CF343" s="18">
        <v>7</v>
      </c>
      <c r="CG343" s="18">
        <v>5</v>
      </c>
      <c r="CH343" s="18">
        <v>5</v>
      </c>
      <c r="CI343" s="18">
        <v>4</v>
      </c>
      <c r="CJ343" s="18">
        <v>4</v>
      </c>
      <c r="CK343" s="18">
        <v>0</v>
      </c>
      <c r="CL343" s="18">
        <v>0</v>
      </c>
      <c r="CM343" s="18">
        <v>7</v>
      </c>
      <c r="CN343" s="18">
        <v>0</v>
      </c>
      <c r="CO343" s="18">
        <v>5</v>
      </c>
      <c r="CP343" s="18">
        <v>5</v>
      </c>
      <c r="CQ343" s="18">
        <v>1</v>
      </c>
      <c r="CR343" s="18">
        <v>3</v>
      </c>
      <c r="CS343">
        <f t="shared" si="63"/>
        <v>3</v>
      </c>
      <c r="CT343">
        <f t="shared" si="64"/>
        <v>13</v>
      </c>
      <c r="CU343">
        <f t="shared" si="65"/>
        <v>2</v>
      </c>
      <c r="CV343">
        <f t="shared" si="66"/>
        <v>18</v>
      </c>
      <c r="CW343">
        <v>0</v>
      </c>
      <c r="CX343">
        <v>1</v>
      </c>
      <c r="CY343">
        <v>1</v>
      </c>
      <c r="CZ343" t="b">
        <v>1</v>
      </c>
    </row>
    <row r="344" spans="1:104" x14ac:dyDescent="0.35">
      <c r="A344" s="10">
        <v>343</v>
      </c>
      <c r="B344" t="s">
        <v>436</v>
      </c>
      <c r="C344" s="1">
        <v>22453</v>
      </c>
      <c r="D344" s="9">
        <f t="shared" si="71"/>
        <v>55</v>
      </c>
      <c r="E344" s="9">
        <f t="shared" si="67"/>
        <v>2</v>
      </c>
      <c r="F344" s="1">
        <v>42756</v>
      </c>
      <c r="G344" s="3">
        <v>42816</v>
      </c>
      <c r="H344" s="12">
        <f t="shared" si="68"/>
        <v>2.0333333333333332</v>
      </c>
      <c r="I344">
        <v>5</v>
      </c>
      <c r="J344">
        <v>2</v>
      </c>
      <c r="K344">
        <f t="shared" si="60"/>
        <v>2</v>
      </c>
      <c r="L344" t="b">
        <v>0</v>
      </c>
      <c r="M344" t="b">
        <v>1</v>
      </c>
      <c r="N344" t="b">
        <v>0</v>
      </c>
      <c r="O344" t="b">
        <v>0</v>
      </c>
      <c r="P344" t="b">
        <v>0</v>
      </c>
      <c r="Q344" t="b">
        <v>0</v>
      </c>
      <c r="R344" t="b">
        <v>0</v>
      </c>
      <c r="S344" t="b">
        <v>0</v>
      </c>
      <c r="T344" t="b">
        <v>0</v>
      </c>
      <c r="U344" s="1" t="s">
        <v>62</v>
      </c>
      <c r="V344" t="s">
        <v>43</v>
      </c>
      <c r="W344" s="1" t="s">
        <v>48</v>
      </c>
      <c r="X344" t="s">
        <v>80</v>
      </c>
      <c r="Y344" s="1" t="s">
        <v>129</v>
      </c>
      <c r="Z344" s="1" t="s">
        <v>59</v>
      </c>
      <c r="AA344" s="1"/>
      <c r="AB344" s="1"/>
      <c r="AC344" s="11" t="str">
        <f>IF(OR(INDEX(U344='ICD-codes-stroke'!$A$1:$A$20,)),"1",IF(OR(INDEX(U344='ICD-codes-stroke'!$A$22:$A$35,)),"2",IF(OR(INDEX(U344='ICD-codes-stroke'!$A$37:$A$64,)),"3","")))</f>
        <v>2</v>
      </c>
      <c r="AD344" s="1" t="str">
        <f>IF(COUNTIF(U344:AB344,"*"&amp;'ICD codes-diseases'!$A$15&amp;"*"),"YES",IF(COUNTIF(U344:AB344,"*"&amp;'ICD codes-diseases'!$A$16&amp;"*"),"YES",IF(COUNTIF(U344:AB344,"*"&amp;'ICD codes-diseases'!$A$17&amp;"*"),"YES",IF(COUNTIF(U344:AB344,"*"&amp;'ICD codes-diseases'!$A$18&amp;"*"),"YES",IF(COUNTIF(U344:AB344,"*"&amp;'ICD codes-diseases'!$A$19&amp;"*"),"YES",IF(COUNTIF(U344:AB344,"*"&amp;'ICD codes-diseases'!$A$20&amp;"*"),"YES",IF(COUNTIF(U344:AB344,"*"&amp;'ICD codes-diseases'!$A$21&amp;"*"),"YES",IF(COUNTIF(U344:AB344,"*"&amp;'ICD codes-diseases'!$A$22&amp;"*"),"YES",IF(COUNTIF(U344:AB344,"*"&amp;'ICD codes-diseases'!$A$23&amp;"*"),"YES",IF(COUNTIF(U344:AB344,"*"&amp;'ICD codes-diseases'!$A$24&amp;"*"),"YES",IF(COUNTIF(U344:AB344,"*"&amp;'ICD codes-diseases'!$A$25&amp;"*"),"YES",IF(COUNTIF(U344:AB344,"*"&amp;'ICD codes-diseases'!$A$26&amp;"*"),"YES",IF(COUNTIF(U344:AB344,"*"&amp;'ICD codes-diseases'!$A$27&amp;"*"),"YES",IF(COUNTIF(U344:AB344,"*"&amp;'ICD codes-diseases'!$A$28&amp;"*"),"YES",IF(COUNTIF(U344:AB344,"*"&amp;'ICD codes-diseases'!$A$29&amp;"*"),"YES",IF(COUNTIF(U344:AB344,"*"&amp;'ICD codes-diseases'!$A$30&amp;"*"),"YES","NO"))))))))))))))))</f>
        <v>YES</v>
      </c>
      <c r="AE344" s="1" t="str">
        <f>IF(COUNTIF(U344:AB344,"*"&amp;'ICD codes-diseases'!$A$92&amp;"*"),"YES","NO")</f>
        <v>YES</v>
      </c>
      <c r="AF344" s="10" t="str">
        <f>IF(COUNTIF(U344:AB344,"*"&amp;'ICD codes-diseases'!$A$34&amp;"*"),"YES",IF(COUNTIF(U344:AB344,"*"&amp;'ICD codes-diseases'!$A$35&amp;"*"),"YES",IF(COUNTIF(U344:AB344,"*"&amp;'ICD codes-diseases'!$A$36&amp;"*"),"YES",IF(COUNTIF(U344:AB344,"*"&amp;'ICD codes-diseases'!$A$37&amp;"*"),"YES",IF(COUNTIF(U344:AB344,"*"&amp;'ICD codes-diseases'!$A$38&amp;"*"),"YES",IF(COUNTIF(U344:AB344,"*"&amp;'ICD codes-diseases'!$A$39&amp;"*"),"YES","NO"))))))</f>
        <v>NO</v>
      </c>
      <c r="AG344" s="1" t="str">
        <f>IF(COUNTIF(U344:AB344,'ICD codes-diseases'!$A$113),"YES","NO")</f>
        <v>NO</v>
      </c>
      <c r="AH344" s="1" t="str">
        <f>IF(COUNTIF(U344:AB344,"*"&amp;'ICD codes-diseases'!$A$96&amp;"*"),"YES",IF(COUNTIF(U344:AB344,"*"&amp;'ICD codes-diseases'!$A$97&amp;"*"),"YES",IF(COUNTIF(U344:AB344,"*"&amp;'ICD codes-diseases'!$A$98&amp;"*"),"YES",IF(COUNTIF(U344:AB344,"*"&amp;'ICD codes-diseases'!$A$99&amp;"*"),"YES",IF(COUNTIF(U344:AB344,"*"&amp;'ICD codes-diseases'!$A$100&amp;"*"),"YES",IF(COUNTIF(U344:AB344,"*"&amp;'ICD codes-diseases'!$A$101&amp;"*"),"YES",IF(COUNTIF(U344:AB344,"*"&amp;'ICD codes-diseases'!$A$102&amp;"*"),"YES",IF(COUNTIF(U344:AB344,"*"&amp;'ICD codes-diseases'!$A$103&amp;"*"),"YES","NO"))))))))</f>
        <v>NO</v>
      </c>
      <c r="AI344" s="1" t="str">
        <f>IF(COUNTIF(U344:AB344,"*"&amp;'ICD codes-diseases'!$A$116&amp;"*"),"YES",IF(COUNTIF(U344:AB344,"*"&amp;'ICD codes-diseases'!$A$117&amp;"*"),"YES","NO"))</f>
        <v>NO</v>
      </c>
      <c r="AJ344" s="1" t="str">
        <f>IF(COUNTIF(U344:AB344,"*"&amp;'ICD codes-diseases'!$A$206&amp;"*"),"YES","NO")</f>
        <v>NO</v>
      </c>
      <c r="AK344" s="1" t="str">
        <f>IF(COUNTIF(U344:AB344,"*"&amp;'ICD codes-diseases'!$A$217&amp;"*"),"YES","NO")</f>
        <v>NO</v>
      </c>
      <c r="AL344" s="1" t="str">
        <f>IF(COUNTIF(U344:AB344,"*"&amp;'ICD codes-diseases'!$A$216&amp;"*"),"YES","NO")</f>
        <v>YES</v>
      </c>
      <c r="AM344" s="1" t="str">
        <f>IF(COUNTIF(U344:AB344,"*"&amp;'ICD codes-diseases'!$A$73&amp;"*"),"YES",IF(COUNTIF(U344:AB344,"*"&amp;'ICD codes-diseases'!$A$74&amp;"*"),"YES",IF(COUNTIF(U344:AB344,"*"&amp;'ICD codes-diseases'!$A$75&amp;"*"),"YES","NO")))</f>
        <v>YES</v>
      </c>
      <c r="AN344" s="1" t="str">
        <f>IF(COUNTIF(U344:AB344,"*"&amp;'ICD codes-diseases'!$A$76&amp;"*"),"YES",IF(COUNTIF(U344:AB344,"*"&amp;'ICD codes-diseases'!$A$77&amp;"*"),"YES",IF(COUNTIF(U344:AB344,"*"&amp;'ICD codes-diseases'!$A$78&amp;"*"),"YES","NO")))</f>
        <v>NO</v>
      </c>
      <c r="AO344" s="1" t="str">
        <f>IF(COUNTIF(U344:AB344,"*"&amp;'ICD codes-diseases'!$A$209&amp;"*"),"YES",IF(COUNTIF(U344:AB344,"*"&amp;'ICD codes-diseases'!$A$212&amp;"*"),"YES","NO"))</f>
        <v>NO</v>
      </c>
      <c r="AP344" s="1" t="str">
        <f>IF(COUNTIF(U344:AB344,"*"&amp;'ICD codes-diseases'!$A$47&amp;"*"),"YES",IF(COUNTIF(U344:AB344,"*"&amp;'ICD codes-diseases'!$A$48&amp;"*"),"YES",IF(COUNTIF(U344:AB344,"*"&amp;'ICD codes-diseases'!$A$49&amp;"*"),"YES",IF(COUNTIF(U344:AB344,"*"&amp;'ICD codes-diseases'!$A$50&amp;"*"),"YES",IF(COUNTIF(U344:AB344,"*"&amp;'ICD codes-diseases'!$A$52&amp;"*"),"YES",IF(COUNTIF(U344:AB344,"*"&amp;'ICD codes-diseases'!$A$53&amp;"*"),"YES",IF(COUNTIF(U344:AB344,"*"&amp;'ICD codes-diseases'!$A$54&amp;"*"),"YES",IF(COUNTIF(U344:AB344,"*"&amp;'ICD codes-diseases'!$A$55&amp;"*"),"YES",IF(COUNTIF(U344:AB344,"*"&amp;'ICD codes-diseases'!$A$56&amp;"*"),"YES",IF(COUNTIF(U344:AB344,"*"&amp;'ICD codes-diseases'!$A$57&amp;"*"),"YES",IF(COUNTIF(U344:AB344,"*"&amp;'ICD codes-diseases'!$A$58&amp;"*"),"YES",IF(COUNTIF(U344:AB344,"*"&amp;'ICD codes-diseases'!$A$60&amp;"*"),"YES",IF(COUNTIF(U344:AB344,"*"&amp;'ICD codes-diseases'!$A$61&amp;"*"),"YES","NO")))))))))))))</f>
        <v>YES</v>
      </c>
      <c r="AQ344" s="10" t="b">
        <f t="shared" si="61"/>
        <v>1</v>
      </c>
      <c r="AR344">
        <v>4</v>
      </c>
      <c r="AS344">
        <v>5</v>
      </c>
      <c r="AT344">
        <v>5</v>
      </c>
      <c r="AU344">
        <v>5</v>
      </c>
      <c r="AV344" t="b">
        <f t="shared" si="62"/>
        <v>1</v>
      </c>
      <c r="AW344">
        <v>3</v>
      </c>
      <c r="AX344">
        <v>66</v>
      </c>
      <c r="AY344">
        <v>40</v>
      </c>
      <c r="AZ344">
        <v>0</v>
      </c>
      <c r="BA344">
        <v>3</v>
      </c>
      <c r="BB344">
        <v>3</v>
      </c>
      <c r="BC344">
        <v>0</v>
      </c>
      <c r="BD344">
        <v>2</v>
      </c>
      <c r="BE344">
        <f t="shared" si="69"/>
        <v>2</v>
      </c>
      <c r="BF344" t="s">
        <v>37</v>
      </c>
      <c r="BG344" t="s">
        <v>38</v>
      </c>
      <c r="BH344">
        <f t="shared" si="70"/>
        <v>0</v>
      </c>
      <c r="BI344" t="s">
        <v>37</v>
      </c>
      <c r="BJ344" t="s">
        <v>37</v>
      </c>
      <c r="BK344" t="s">
        <v>37</v>
      </c>
      <c r="BL344" t="b">
        <v>0</v>
      </c>
      <c r="BM344" s="16">
        <v>0</v>
      </c>
      <c r="BN344" s="16">
        <v>0</v>
      </c>
      <c r="BO344" s="16">
        <v>0</v>
      </c>
      <c r="BP344" s="16">
        <v>0</v>
      </c>
      <c r="BQ344" s="16">
        <v>0</v>
      </c>
      <c r="BR344" s="16">
        <v>3</v>
      </c>
      <c r="BS344" s="16">
        <v>0</v>
      </c>
      <c r="BT344" s="16">
        <v>4</v>
      </c>
      <c r="BU344" s="16">
        <v>0</v>
      </c>
      <c r="BV344" s="16">
        <v>0</v>
      </c>
      <c r="BW344" s="16">
        <v>0</v>
      </c>
      <c r="BX344" s="16">
        <v>0</v>
      </c>
      <c r="BY344" s="16">
        <v>0</v>
      </c>
      <c r="BZ344" s="16">
        <v>0</v>
      </c>
      <c r="CA344" s="16">
        <v>0</v>
      </c>
      <c r="CB344" s="16">
        <v>1</v>
      </c>
      <c r="CC344" s="18">
        <v>0</v>
      </c>
      <c r="CD344" s="18">
        <v>0</v>
      </c>
      <c r="CE344" s="18">
        <v>0</v>
      </c>
      <c r="CF344" s="18">
        <v>0</v>
      </c>
      <c r="CG344" s="18">
        <v>0</v>
      </c>
      <c r="CH344" s="18">
        <v>3</v>
      </c>
      <c r="CI344" s="18">
        <v>0</v>
      </c>
      <c r="CJ344" s="18">
        <v>0</v>
      </c>
      <c r="CK344" s="18">
        <v>0</v>
      </c>
      <c r="CL344" s="18">
        <v>0</v>
      </c>
      <c r="CM344" s="18">
        <v>0</v>
      </c>
      <c r="CN344" s="18">
        <v>0</v>
      </c>
      <c r="CO344" s="18">
        <v>0</v>
      </c>
      <c r="CP344" s="18">
        <v>3</v>
      </c>
      <c r="CQ344" s="18">
        <v>1</v>
      </c>
      <c r="CR344" s="18">
        <v>1</v>
      </c>
      <c r="CS344">
        <f t="shared" si="63"/>
        <v>3</v>
      </c>
      <c r="CT344">
        <f t="shared" si="64"/>
        <v>1</v>
      </c>
      <c r="CU344">
        <f t="shared" si="65"/>
        <v>3</v>
      </c>
      <c r="CV344">
        <f t="shared" si="66"/>
        <v>7</v>
      </c>
      <c r="CW344">
        <v>0</v>
      </c>
      <c r="CX344">
        <v>0</v>
      </c>
      <c r="CY344">
        <v>4</v>
      </c>
      <c r="CZ344" t="b">
        <v>1</v>
      </c>
    </row>
    <row r="345" spans="1:104" x14ac:dyDescent="0.35">
      <c r="A345" s="10">
        <v>344</v>
      </c>
      <c r="B345" t="s">
        <v>436</v>
      </c>
      <c r="C345" s="1">
        <v>23990</v>
      </c>
      <c r="D345" s="9">
        <f t="shared" si="71"/>
        <v>51</v>
      </c>
      <c r="E345" s="9">
        <f t="shared" si="67"/>
        <v>2</v>
      </c>
      <c r="F345" s="1">
        <v>42363</v>
      </c>
      <c r="G345" s="3">
        <v>42849.431145833332</v>
      </c>
      <c r="H345" s="12">
        <f t="shared" si="68"/>
        <v>15.966666666666665</v>
      </c>
      <c r="I345">
        <v>3</v>
      </c>
      <c r="J345">
        <v>2</v>
      </c>
      <c r="K345">
        <f t="shared" si="60"/>
        <v>1</v>
      </c>
      <c r="L345" t="b">
        <v>1</v>
      </c>
      <c r="M345" t="b">
        <v>0</v>
      </c>
      <c r="N345" t="b">
        <v>0</v>
      </c>
      <c r="O345" t="b">
        <v>0</v>
      </c>
      <c r="P345" t="b">
        <v>0</v>
      </c>
      <c r="Q345" t="b">
        <v>0</v>
      </c>
      <c r="R345" t="b">
        <v>0</v>
      </c>
      <c r="S345" t="b">
        <v>0</v>
      </c>
      <c r="T345" t="b">
        <v>0</v>
      </c>
      <c r="U345" s="1" t="s">
        <v>69</v>
      </c>
      <c r="V345" t="s">
        <v>43</v>
      </c>
      <c r="W345" s="1" t="s">
        <v>184</v>
      </c>
      <c r="X345" t="s">
        <v>85</v>
      </c>
      <c r="Y345" s="1" t="s">
        <v>157</v>
      </c>
      <c r="Z345" s="1" t="s">
        <v>48</v>
      </c>
      <c r="AA345" s="1"/>
      <c r="AB345" s="1"/>
      <c r="AC345" s="11" t="str">
        <f>IF(OR(INDEX(U345='ICD-codes-stroke'!$A$1:$A$20,)),"1",IF(OR(INDEX(U345='ICD-codes-stroke'!$A$22:$A$35,)),"2",IF(OR(INDEX(U345='ICD-codes-stroke'!$A$37:$A$64,)),"3","")))</f>
        <v>3</v>
      </c>
      <c r="AD345" s="1" t="str">
        <f>IF(COUNTIF(U345:AB345,"*"&amp;'ICD codes-diseases'!$A$15&amp;"*"),"YES",IF(COUNTIF(U345:AB345,"*"&amp;'ICD codes-diseases'!$A$16&amp;"*"),"YES",IF(COUNTIF(U345:AB345,"*"&amp;'ICD codes-diseases'!$A$17&amp;"*"),"YES",IF(COUNTIF(U345:AB345,"*"&amp;'ICD codes-diseases'!$A$18&amp;"*"),"YES",IF(COUNTIF(U345:AB345,"*"&amp;'ICD codes-diseases'!$A$19&amp;"*"),"YES",IF(COUNTIF(U345:AB345,"*"&amp;'ICD codes-diseases'!$A$20&amp;"*"),"YES",IF(COUNTIF(U345:AB345,"*"&amp;'ICD codes-diseases'!$A$21&amp;"*"),"YES",IF(COUNTIF(U345:AB345,"*"&amp;'ICD codes-diseases'!$A$22&amp;"*"),"YES",IF(COUNTIF(U345:AB345,"*"&amp;'ICD codes-diseases'!$A$23&amp;"*"),"YES",IF(COUNTIF(U345:AB345,"*"&amp;'ICD codes-diseases'!$A$24&amp;"*"),"YES",IF(COUNTIF(U345:AB345,"*"&amp;'ICD codes-diseases'!$A$25&amp;"*"),"YES",IF(COUNTIF(U345:AB345,"*"&amp;'ICD codes-diseases'!$A$26&amp;"*"),"YES",IF(COUNTIF(U345:AB345,"*"&amp;'ICD codes-diseases'!$A$27&amp;"*"),"YES",IF(COUNTIF(U345:AB345,"*"&amp;'ICD codes-diseases'!$A$28&amp;"*"),"YES",IF(COUNTIF(U345:AB345,"*"&amp;'ICD codes-diseases'!$A$29&amp;"*"),"YES",IF(COUNTIF(U345:AB345,"*"&amp;'ICD codes-diseases'!$A$30&amp;"*"),"YES","NO"))))))))))))))))</f>
        <v>NO</v>
      </c>
      <c r="AE345" s="1" t="str">
        <f>IF(COUNTIF(U345:AB345,"*"&amp;'ICD codes-diseases'!$A$92&amp;"*"),"YES","NO")</f>
        <v>YES</v>
      </c>
      <c r="AF345" s="10" t="str">
        <f>IF(COUNTIF(U345:AB345,"*"&amp;'ICD codes-diseases'!$A$34&amp;"*"),"YES",IF(COUNTIF(U345:AB345,"*"&amp;'ICD codes-diseases'!$A$35&amp;"*"),"YES",IF(COUNTIF(U345:AB345,"*"&amp;'ICD codes-diseases'!$A$36&amp;"*"),"YES",IF(COUNTIF(U345:AB345,"*"&amp;'ICD codes-diseases'!$A$37&amp;"*"),"YES",IF(COUNTIF(U345:AB345,"*"&amp;'ICD codes-diseases'!$A$38&amp;"*"),"YES",IF(COUNTIF(U345:AB345,"*"&amp;'ICD codes-diseases'!$A$39&amp;"*"),"YES","NO"))))))</f>
        <v>YES</v>
      </c>
      <c r="AG345" s="1" t="str">
        <f>IF(COUNTIF(U345:AB345,'ICD codes-diseases'!$A$113),"YES","NO")</f>
        <v>NO</v>
      </c>
      <c r="AH345" s="1" t="str">
        <f>IF(COUNTIF(U345:AB345,"*"&amp;'ICD codes-diseases'!$A$96&amp;"*"),"YES",IF(COUNTIF(U345:AB345,"*"&amp;'ICD codes-diseases'!$A$97&amp;"*"),"YES",IF(COUNTIF(U345:AB345,"*"&amp;'ICD codes-diseases'!$A$98&amp;"*"),"YES",IF(COUNTIF(U345:AB345,"*"&amp;'ICD codes-diseases'!$A$99&amp;"*"),"YES",IF(COUNTIF(U345:AB345,"*"&amp;'ICD codes-diseases'!$A$100&amp;"*"),"YES",IF(COUNTIF(U345:AB345,"*"&amp;'ICD codes-diseases'!$A$101&amp;"*"),"YES",IF(COUNTIF(U345:AB345,"*"&amp;'ICD codes-diseases'!$A$102&amp;"*"),"YES",IF(COUNTIF(U345:AB345,"*"&amp;'ICD codes-diseases'!$A$103&amp;"*"),"YES","NO"))))))))</f>
        <v>NO</v>
      </c>
      <c r="AI345" s="1" t="str">
        <f>IF(COUNTIF(U345:AB345,"*"&amp;'ICD codes-diseases'!$A$116&amp;"*"),"YES",IF(COUNTIF(U345:AB345,"*"&amp;'ICD codes-diseases'!$A$117&amp;"*"),"YES","NO"))</f>
        <v>NO</v>
      </c>
      <c r="AJ345" s="1" t="str">
        <f>IF(COUNTIF(U345:AB345,"*"&amp;'ICD codes-diseases'!$A$206&amp;"*"),"YES","NO")</f>
        <v>NO</v>
      </c>
      <c r="AK345" s="1" t="str">
        <f>IF(COUNTIF(U345:AB345,"*"&amp;'ICD codes-diseases'!$A$217&amp;"*"),"YES","NO")</f>
        <v>NO</v>
      </c>
      <c r="AL345" s="1" t="str">
        <f>IF(COUNTIF(U345:AB345,"*"&amp;'ICD codes-diseases'!$A$216&amp;"*"),"YES","NO")</f>
        <v>NO</v>
      </c>
      <c r="AM345" s="1" t="str">
        <f>IF(COUNTIF(U345:AB345,"*"&amp;'ICD codes-diseases'!$A$73&amp;"*"),"YES",IF(COUNTIF(U345:AB345,"*"&amp;'ICD codes-diseases'!$A$74&amp;"*"),"YES",IF(COUNTIF(U345:AB345,"*"&amp;'ICD codes-diseases'!$A$75&amp;"*"),"YES","NO")))</f>
        <v>YES</v>
      </c>
      <c r="AN345" s="1" t="str">
        <f>IF(COUNTIF(U345:AB345,"*"&amp;'ICD codes-diseases'!$A$76&amp;"*"),"YES",IF(COUNTIF(U345:AB345,"*"&amp;'ICD codes-diseases'!$A$77&amp;"*"),"YES",IF(COUNTIF(U345:AB345,"*"&amp;'ICD codes-diseases'!$A$78&amp;"*"),"YES","NO")))</f>
        <v>NO</v>
      </c>
      <c r="AO345" s="1" t="str">
        <f>IF(COUNTIF(U345:AB345,"*"&amp;'ICD codes-diseases'!$A$209&amp;"*"),"YES",IF(COUNTIF(U345:AB345,"*"&amp;'ICD codes-diseases'!$A$212&amp;"*"),"YES","NO"))</f>
        <v>NO</v>
      </c>
      <c r="AP345" s="1" t="str">
        <f>IF(COUNTIF(U345:AB345,"*"&amp;'ICD codes-diseases'!$A$47&amp;"*"),"YES",IF(COUNTIF(U345:AB345,"*"&amp;'ICD codes-diseases'!$A$48&amp;"*"),"YES",IF(COUNTIF(U345:AB345,"*"&amp;'ICD codes-diseases'!$A$49&amp;"*"),"YES",IF(COUNTIF(U345:AB345,"*"&amp;'ICD codes-diseases'!$A$50&amp;"*"),"YES",IF(COUNTIF(U345:AB345,"*"&amp;'ICD codes-diseases'!$A$52&amp;"*"),"YES",IF(COUNTIF(U345:AB345,"*"&amp;'ICD codes-diseases'!$A$53&amp;"*"),"YES",IF(COUNTIF(U345:AB345,"*"&amp;'ICD codes-diseases'!$A$54&amp;"*"),"YES",IF(COUNTIF(U345:AB345,"*"&amp;'ICD codes-diseases'!$A$55&amp;"*"),"YES",IF(COUNTIF(U345:AB345,"*"&amp;'ICD codes-diseases'!$A$56&amp;"*"),"YES",IF(COUNTIF(U345:AB345,"*"&amp;'ICD codes-diseases'!$A$57&amp;"*"),"YES",IF(COUNTIF(U345:AB345,"*"&amp;'ICD codes-diseases'!$A$58&amp;"*"),"YES",IF(COUNTIF(U345:AB345,"*"&amp;'ICD codes-diseases'!$A$60&amp;"*"),"YES",IF(COUNTIF(U345:AB345,"*"&amp;'ICD codes-diseases'!$A$61&amp;"*"),"YES","NO")))))))))))))</f>
        <v>NO</v>
      </c>
      <c r="AQ345" s="10" t="b">
        <f t="shared" si="61"/>
        <v>0</v>
      </c>
      <c r="AR345">
        <v>5</v>
      </c>
      <c r="AS345">
        <v>5</v>
      </c>
      <c r="AT345">
        <v>5</v>
      </c>
      <c r="AU345">
        <v>5</v>
      </c>
      <c r="AV345" t="b">
        <f t="shared" si="62"/>
        <v>1</v>
      </c>
      <c r="AW345">
        <v>1</v>
      </c>
      <c r="AX345" s="9">
        <v>53</v>
      </c>
      <c r="AY345" s="9">
        <v>60</v>
      </c>
      <c r="AZ345">
        <v>3</v>
      </c>
      <c r="BA345">
        <v>1</v>
      </c>
      <c r="BB345">
        <v>3</v>
      </c>
      <c r="BC345">
        <v>0</v>
      </c>
      <c r="BD345">
        <v>4</v>
      </c>
      <c r="BE345">
        <f t="shared" si="69"/>
        <v>3</v>
      </c>
      <c r="BF345" t="s">
        <v>38</v>
      </c>
      <c r="BG345" t="s">
        <v>38</v>
      </c>
      <c r="BH345">
        <f t="shared" si="70"/>
        <v>1</v>
      </c>
      <c r="BI345" t="s">
        <v>38</v>
      </c>
      <c r="BJ345" t="s">
        <v>37</v>
      </c>
      <c r="BK345" t="s">
        <v>37</v>
      </c>
      <c r="BL345" t="b">
        <v>0</v>
      </c>
      <c r="BM345" s="16">
        <v>4</v>
      </c>
      <c r="BN345" s="16">
        <v>4</v>
      </c>
      <c r="BO345" s="16">
        <v>4</v>
      </c>
      <c r="BP345" s="16">
        <v>4</v>
      </c>
      <c r="BQ345" s="16">
        <v>4</v>
      </c>
      <c r="BR345" s="16">
        <v>4</v>
      </c>
      <c r="BS345" s="16">
        <v>4</v>
      </c>
      <c r="BT345" s="16">
        <v>4</v>
      </c>
      <c r="BU345" s="16">
        <v>4</v>
      </c>
      <c r="BV345" s="16">
        <v>4</v>
      </c>
      <c r="BW345" s="16">
        <v>4</v>
      </c>
      <c r="BX345" s="16">
        <v>4</v>
      </c>
      <c r="BY345" s="16">
        <v>4</v>
      </c>
      <c r="BZ345" s="16">
        <v>4</v>
      </c>
      <c r="CA345" s="16">
        <v>4</v>
      </c>
      <c r="CB345" s="16">
        <v>4</v>
      </c>
      <c r="CC345" s="18">
        <v>4</v>
      </c>
      <c r="CD345" s="18">
        <v>4</v>
      </c>
      <c r="CE345" s="18">
        <v>4</v>
      </c>
      <c r="CF345" s="18">
        <v>4</v>
      </c>
      <c r="CG345" s="18">
        <v>4</v>
      </c>
      <c r="CH345" s="18">
        <v>4</v>
      </c>
      <c r="CI345" s="18">
        <v>4</v>
      </c>
      <c r="CJ345" s="18">
        <v>4</v>
      </c>
      <c r="CK345" s="18">
        <v>4</v>
      </c>
      <c r="CL345" s="18">
        <v>4</v>
      </c>
      <c r="CM345" s="18">
        <v>4</v>
      </c>
      <c r="CN345" s="18">
        <v>4</v>
      </c>
      <c r="CO345" s="18">
        <v>4</v>
      </c>
      <c r="CP345" s="18">
        <v>4</v>
      </c>
      <c r="CQ345" s="18">
        <v>4</v>
      </c>
      <c r="CR345" s="18">
        <v>4</v>
      </c>
      <c r="CS345">
        <f t="shared" si="63"/>
        <v>0</v>
      </c>
      <c r="CT345">
        <f t="shared" si="64"/>
        <v>32</v>
      </c>
      <c r="CU345">
        <f t="shared" si="65"/>
        <v>0</v>
      </c>
      <c r="CV345">
        <f t="shared" si="66"/>
        <v>32</v>
      </c>
      <c r="CW345">
        <v>2</v>
      </c>
      <c r="CX345">
        <v>2</v>
      </c>
      <c r="CY345">
        <v>4</v>
      </c>
      <c r="CZ345" t="b">
        <v>1</v>
      </c>
    </row>
    <row r="346" spans="1:104" x14ac:dyDescent="0.35">
      <c r="A346" s="10">
        <v>345</v>
      </c>
      <c r="B346" t="s">
        <v>435</v>
      </c>
      <c r="C346" s="1">
        <v>12488</v>
      </c>
      <c r="D346" s="9">
        <f t="shared" si="71"/>
        <v>83</v>
      </c>
      <c r="E346" s="9">
        <f t="shared" si="67"/>
        <v>4</v>
      </c>
      <c r="F346" s="1">
        <v>42374</v>
      </c>
      <c r="G346" s="3">
        <v>42803.447418981479</v>
      </c>
      <c r="H346" s="12">
        <f t="shared" si="68"/>
        <v>14.133333333333333</v>
      </c>
      <c r="I346">
        <v>4</v>
      </c>
      <c r="J346">
        <v>0</v>
      </c>
      <c r="K346">
        <f t="shared" si="60"/>
        <v>6</v>
      </c>
      <c r="L346" t="b">
        <v>0</v>
      </c>
      <c r="M346" t="b">
        <v>0</v>
      </c>
      <c r="N346" t="b">
        <v>0</v>
      </c>
      <c r="O346" t="b">
        <v>0</v>
      </c>
      <c r="P346" t="b">
        <v>0</v>
      </c>
      <c r="Q346" t="b">
        <v>0</v>
      </c>
      <c r="R346" t="b">
        <v>0</v>
      </c>
      <c r="S346" t="b">
        <v>1</v>
      </c>
      <c r="T346" t="b">
        <v>0</v>
      </c>
      <c r="U346" s="1" t="s">
        <v>57</v>
      </c>
      <c r="V346" t="s">
        <v>51</v>
      </c>
      <c r="W346" s="1" t="s">
        <v>319</v>
      </c>
      <c r="X346" t="s">
        <v>186</v>
      </c>
      <c r="Y346" s="1" t="s">
        <v>122</v>
      </c>
      <c r="Z346" s="1"/>
      <c r="AA346" s="1"/>
      <c r="AB346" s="1"/>
      <c r="AC346" s="11" t="str">
        <f>IF(OR(INDEX(U346='ICD-codes-stroke'!$A$1:$A$20,)),"1",IF(OR(INDEX(U346='ICD-codes-stroke'!$A$22:$A$35,)),"2",IF(OR(INDEX(U346='ICD-codes-stroke'!$A$37:$A$64,)),"3","")))</f>
        <v>3</v>
      </c>
      <c r="AD346" s="1" t="str">
        <f>IF(COUNTIF(U346:AB346,"*"&amp;'ICD codes-diseases'!$A$15&amp;"*"),"YES",IF(COUNTIF(U346:AB346,"*"&amp;'ICD codes-diseases'!$A$16&amp;"*"),"YES",IF(COUNTIF(U346:AB346,"*"&amp;'ICD codes-diseases'!$A$17&amp;"*"),"YES",IF(COUNTIF(U346:AB346,"*"&amp;'ICD codes-diseases'!$A$18&amp;"*"),"YES",IF(COUNTIF(U346:AB346,"*"&amp;'ICD codes-diseases'!$A$19&amp;"*"),"YES",IF(COUNTIF(U346:AB346,"*"&amp;'ICD codes-diseases'!$A$20&amp;"*"),"YES",IF(COUNTIF(U346:AB346,"*"&amp;'ICD codes-diseases'!$A$21&amp;"*"),"YES",IF(COUNTIF(U346:AB346,"*"&amp;'ICD codes-diseases'!$A$22&amp;"*"),"YES",IF(COUNTIF(U346:AB346,"*"&amp;'ICD codes-diseases'!$A$23&amp;"*"),"YES",IF(COUNTIF(U346:AB346,"*"&amp;'ICD codes-diseases'!$A$24&amp;"*"),"YES",IF(COUNTIF(U346:AB346,"*"&amp;'ICD codes-diseases'!$A$25&amp;"*"),"YES",IF(COUNTIF(U346:AB346,"*"&amp;'ICD codes-diseases'!$A$26&amp;"*"),"YES",IF(COUNTIF(U346:AB346,"*"&amp;'ICD codes-diseases'!$A$27&amp;"*"),"YES",IF(COUNTIF(U346:AB346,"*"&amp;'ICD codes-diseases'!$A$28&amp;"*"),"YES",IF(COUNTIF(U346:AB346,"*"&amp;'ICD codes-diseases'!$A$29&amp;"*"),"YES",IF(COUNTIF(U346:AB346,"*"&amp;'ICD codes-diseases'!$A$30&amp;"*"),"YES","NO"))))))))))))))))</f>
        <v>NO</v>
      </c>
      <c r="AE346" s="1" t="str">
        <f>IF(COUNTIF(U346:AB346,"*"&amp;'ICD codes-diseases'!$A$92&amp;"*"),"YES","NO")</f>
        <v>NO</v>
      </c>
      <c r="AF346" s="10" t="str">
        <f>IF(COUNTIF(U346:AB346,"*"&amp;'ICD codes-diseases'!$A$34&amp;"*"),"YES",IF(COUNTIF(U346:AB346,"*"&amp;'ICD codes-diseases'!$A$35&amp;"*"),"YES",IF(COUNTIF(U346:AB346,"*"&amp;'ICD codes-diseases'!$A$36&amp;"*"),"YES",IF(COUNTIF(U346:AB346,"*"&amp;'ICD codes-diseases'!$A$37&amp;"*"),"YES",IF(COUNTIF(U346:AB346,"*"&amp;'ICD codes-diseases'!$A$38&amp;"*"),"YES",IF(COUNTIF(U346:AB346,"*"&amp;'ICD codes-diseases'!$A$39&amp;"*"),"YES","NO"))))))</f>
        <v>NO</v>
      </c>
      <c r="AG346" s="1" t="str">
        <f>IF(COUNTIF(U346:AB346,'ICD codes-diseases'!$A$113),"YES","NO")</f>
        <v>NO</v>
      </c>
      <c r="AH346" s="1" t="str">
        <f>IF(COUNTIF(U346:AB346,"*"&amp;'ICD codes-diseases'!$A$96&amp;"*"),"YES",IF(COUNTIF(U346:AB346,"*"&amp;'ICD codes-diseases'!$A$97&amp;"*"),"YES",IF(COUNTIF(U346:AB346,"*"&amp;'ICD codes-diseases'!$A$98&amp;"*"),"YES",IF(COUNTIF(U346:AB346,"*"&amp;'ICD codes-diseases'!$A$99&amp;"*"),"YES",IF(COUNTIF(U346:AB346,"*"&amp;'ICD codes-diseases'!$A$100&amp;"*"),"YES",IF(COUNTIF(U346:AB346,"*"&amp;'ICD codes-diseases'!$A$101&amp;"*"),"YES",IF(COUNTIF(U346:AB346,"*"&amp;'ICD codes-diseases'!$A$102&amp;"*"),"YES",IF(COUNTIF(U346:AB346,"*"&amp;'ICD codes-diseases'!$A$103&amp;"*"),"YES","NO"))))))))</f>
        <v>YES</v>
      </c>
      <c r="AI346" s="1" t="str">
        <f>IF(COUNTIF(U346:AB346,"*"&amp;'ICD codes-diseases'!$A$116&amp;"*"),"YES",IF(COUNTIF(U346:AB346,"*"&amp;'ICD codes-diseases'!$A$117&amp;"*"),"YES","NO"))</f>
        <v>YES</v>
      </c>
      <c r="AJ346" s="1" t="str">
        <f>IF(COUNTIF(U346:AB346,"*"&amp;'ICD codes-diseases'!$A$206&amp;"*"),"YES","NO")</f>
        <v>NO</v>
      </c>
      <c r="AK346" s="1" t="str">
        <f>IF(COUNTIF(U346:AB346,"*"&amp;'ICD codes-diseases'!$A$217&amp;"*"),"YES","NO")</f>
        <v>NO</v>
      </c>
      <c r="AL346" s="1" t="str">
        <f>IF(COUNTIF(U346:AB346,"*"&amp;'ICD codes-diseases'!$A$216&amp;"*"),"YES","NO")</f>
        <v>NO</v>
      </c>
      <c r="AM346" s="1" t="str">
        <f>IF(COUNTIF(U346:AB346,"*"&amp;'ICD codes-diseases'!$A$73&amp;"*"),"YES",IF(COUNTIF(U346:AB346,"*"&amp;'ICD codes-diseases'!$A$74&amp;"*"),"YES",IF(COUNTIF(U346:AB346,"*"&amp;'ICD codes-diseases'!$A$75&amp;"*"),"YES","NO")))</f>
        <v>YES</v>
      </c>
      <c r="AN346" s="1" t="str">
        <f>IF(COUNTIF(U346:AB346,"*"&amp;'ICD codes-diseases'!$A$76&amp;"*"),"YES",IF(COUNTIF(U346:AB346,"*"&amp;'ICD codes-diseases'!$A$77&amp;"*"),"YES",IF(COUNTIF(U346:AB346,"*"&amp;'ICD codes-diseases'!$A$78&amp;"*"),"YES","NO")))</f>
        <v>NO</v>
      </c>
      <c r="AO346" s="1" t="str">
        <f>IF(COUNTIF(U346:AB346,"*"&amp;'ICD codes-diseases'!$A$209&amp;"*"),"YES",IF(COUNTIF(U346:AB346,"*"&amp;'ICD codes-diseases'!$A$212&amp;"*"),"YES","NO"))</f>
        <v>NO</v>
      </c>
      <c r="AP346" s="1" t="str">
        <f>IF(COUNTIF(U346:AB346,"*"&amp;'ICD codes-diseases'!$A$47&amp;"*"),"YES",IF(COUNTIF(U346:AB346,"*"&amp;'ICD codes-diseases'!$A$48&amp;"*"),"YES",IF(COUNTIF(U346:AB346,"*"&amp;'ICD codes-diseases'!$A$49&amp;"*"),"YES",IF(COUNTIF(U346:AB346,"*"&amp;'ICD codes-diseases'!$A$50&amp;"*"),"YES",IF(COUNTIF(U346:AB346,"*"&amp;'ICD codes-diseases'!$A$52&amp;"*"),"YES",IF(COUNTIF(U346:AB346,"*"&amp;'ICD codes-diseases'!$A$53&amp;"*"),"YES",IF(COUNTIF(U346:AB346,"*"&amp;'ICD codes-diseases'!$A$54&amp;"*"),"YES",IF(COUNTIF(U346:AB346,"*"&amp;'ICD codes-diseases'!$A$55&amp;"*"),"YES",IF(COUNTIF(U346:AB346,"*"&amp;'ICD codes-diseases'!$A$56&amp;"*"),"YES",IF(COUNTIF(U346:AB346,"*"&amp;'ICD codes-diseases'!$A$57&amp;"*"),"YES",IF(COUNTIF(U346:AB346,"*"&amp;'ICD codes-diseases'!$A$58&amp;"*"),"YES",IF(COUNTIF(U346:AB346,"*"&amp;'ICD codes-diseases'!$A$60&amp;"*"),"YES",IF(COUNTIF(U346:AB346,"*"&amp;'ICD codes-diseases'!$A$61&amp;"*"),"YES","NO")))))))))))))</f>
        <v>NO</v>
      </c>
      <c r="AQ346" s="10" t="b">
        <f t="shared" si="61"/>
        <v>0</v>
      </c>
      <c r="AR346">
        <v>5</v>
      </c>
      <c r="AS346">
        <v>5</v>
      </c>
      <c r="AT346">
        <v>5</v>
      </c>
      <c r="AU346">
        <v>5</v>
      </c>
      <c r="AV346" t="b">
        <f t="shared" si="62"/>
        <v>0</v>
      </c>
      <c r="AW346">
        <v>0</v>
      </c>
      <c r="AZ346">
        <v>3</v>
      </c>
      <c r="BA346">
        <v>1</v>
      </c>
      <c r="BB346">
        <v>2</v>
      </c>
      <c r="BC346">
        <v>0</v>
      </c>
      <c r="BD346">
        <v>2</v>
      </c>
      <c r="BE346">
        <f t="shared" si="69"/>
        <v>2</v>
      </c>
      <c r="BF346" t="s">
        <v>37</v>
      </c>
      <c r="BG346" t="s">
        <v>38</v>
      </c>
      <c r="BH346">
        <f t="shared" si="70"/>
        <v>0</v>
      </c>
      <c r="BI346" t="s">
        <v>37</v>
      </c>
      <c r="BJ346" t="s">
        <v>37</v>
      </c>
      <c r="BK346" t="s">
        <v>37</v>
      </c>
      <c r="BL346" t="b">
        <v>1</v>
      </c>
      <c r="BM346" s="16">
        <v>4</v>
      </c>
      <c r="BN346" s="16">
        <v>4</v>
      </c>
      <c r="BO346" s="16">
        <v>4</v>
      </c>
      <c r="BP346" s="16">
        <v>4</v>
      </c>
      <c r="BQ346" s="16">
        <v>4</v>
      </c>
      <c r="BR346" s="16">
        <v>4</v>
      </c>
      <c r="BS346" s="16">
        <v>4</v>
      </c>
      <c r="BT346" s="16">
        <v>4</v>
      </c>
      <c r="BU346" s="16">
        <v>4</v>
      </c>
      <c r="BV346" s="16">
        <v>4</v>
      </c>
      <c r="BW346" s="16">
        <v>4</v>
      </c>
      <c r="BX346" s="16">
        <v>4</v>
      </c>
      <c r="BY346" s="16">
        <v>4</v>
      </c>
      <c r="BZ346" s="16">
        <v>4</v>
      </c>
      <c r="CA346" s="16">
        <v>4</v>
      </c>
      <c r="CB346" s="16">
        <v>4</v>
      </c>
      <c r="CC346" s="18">
        <v>4</v>
      </c>
      <c r="CD346" s="18">
        <v>4</v>
      </c>
      <c r="CE346" s="18">
        <v>4</v>
      </c>
      <c r="CF346" s="18">
        <v>4</v>
      </c>
      <c r="CG346" s="18">
        <v>4</v>
      </c>
      <c r="CH346" s="18">
        <v>4</v>
      </c>
      <c r="CI346" s="18">
        <v>4</v>
      </c>
      <c r="CJ346" s="18">
        <v>4</v>
      </c>
      <c r="CK346" s="18">
        <v>4</v>
      </c>
      <c r="CL346" s="18">
        <v>4</v>
      </c>
      <c r="CM346" s="18">
        <v>4</v>
      </c>
      <c r="CN346" s="18">
        <v>4</v>
      </c>
      <c r="CO346" s="18">
        <v>4</v>
      </c>
      <c r="CP346" s="18">
        <v>4</v>
      </c>
      <c r="CQ346" s="18">
        <v>4</v>
      </c>
      <c r="CR346" s="18">
        <v>4</v>
      </c>
      <c r="CS346">
        <f t="shared" si="63"/>
        <v>0</v>
      </c>
      <c r="CT346">
        <f t="shared" si="64"/>
        <v>32</v>
      </c>
      <c r="CU346">
        <f t="shared" si="65"/>
        <v>0</v>
      </c>
      <c r="CV346">
        <f t="shared" si="66"/>
        <v>32</v>
      </c>
      <c r="CW346">
        <v>2</v>
      </c>
      <c r="CX346">
        <v>0</v>
      </c>
      <c r="CY346">
        <v>2</v>
      </c>
      <c r="CZ346" t="b">
        <v>1</v>
      </c>
    </row>
    <row r="347" spans="1:104" x14ac:dyDescent="0.35">
      <c r="A347" s="10">
        <v>346</v>
      </c>
      <c r="B347" t="s">
        <v>436</v>
      </c>
      <c r="C347" s="1">
        <v>27218</v>
      </c>
      <c r="D347" s="9">
        <f t="shared" si="71"/>
        <v>43</v>
      </c>
      <c r="E347" s="9">
        <f t="shared" si="67"/>
        <v>1</v>
      </c>
      <c r="F347" s="1">
        <v>42863</v>
      </c>
      <c r="G347" s="3">
        <v>42957.432534722226</v>
      </c>
      <c r="H347" s="12">
        <f t="shared" si="68"/>
        <v>3.0666666666666664</v>
      </c>
      <c r="I347">
        <v>5</v>
      </c>
      <c r="J347">
        <v>2</v>
      </c>
      <c r="K347">
        <f t="shared" si="60"/>
        <v>0</v>
      </c>
      <c r="L347" t="b">
        <v>0</v>
      </c>
      <c r="M347" t="b">
        <v>0</v>
      </c>
      <c r="N347" t="b">
        <v>0</v>
      </c>
      <c r="O347" t="b">
        <v>1</v>
      </c>
      <c r="P347" t="b">
        <v>0</v>
      </c>
      <c r="Q347" t="b">
        <v>0</v>
      </c>
      <c r="R347" t="b">
        <v>0</v>
      </c>
      <c r="S347" t="b">
        <v>0</v>
      </c>
      <c r="T347" t="b">
        <v>0</v>
      </c>
      <c r="U347" s="1" t="s">
        <v>69</v>
      </c>
      <c r="V347" t="s">
        <v>43</v>
      </c>
      <c r="W347" s="1" t="s">
        <v>256</v>
      </c>
      <c r="X347" t="s">
        <v>346</v>
      </c>
      <c r="Y347" s="1" t="s">
        <v>46</v>
      </c>
      <c r="Z347" s="1"/>
      <c r="AA347" s="1"/>
      <c r="AB347" s="1"/>
      <c r="AC347" s="11" t="str">
        <f>IF(OR(INDEX(U347='ICD-codes-stroke'!$A$1:$A$20,)),"1",IF(OR(INDEX(U347='ICD-codes-stroke'!$A$22:$A$35,)),"2",IF(OR(INDEX(U347='ICD-codes-stroke'!$A$37:$A$64,)),"3","")))</f>
        <v>3</v>
      </c>
      <c r="AD347" s="1" t="str">
        <f>IF(COUNTIF(U347:AB347,"*"&amp;'ICD codes-diseases'!$A$15&amp;"*"),"YES",IF(COUNTIF(U347:AB347,"*"&amp;'ICD codes-diseases'!$A$16&amp;"*"),"YES",IF(COUNTIF(U347:AB347,"*"&amp;'ICD codes-diseases'!$A$17&amp;"*"),"YES",IF(COUNTIF(U347:AB347,"*"&amp;'ICD codes-diseases'!$A$18&amp;"*"),"YES",IF(COUNTIF(U347:AB347,"*"&amp;'ICD codes-diseases'!$A$19&amp;"*"),"YES",IF(COUNTIF(U347:AB347,"*"&amp;'ICD codes-diseases'!$A$20&amp;"*"),"YES",IF(COUNTIF(U347:AB347,"*"&amp;'ICD codes-diseases'!$A$21&amp;"*"),"YES",IF(COUNTIF(U347:AB347,"*"&amp;'ICD codes-diseases'!$A$22&amp;"*"),"YES",IF(COUNTIF(U347:AB347,"*"&amp;'ICD codes-diseases'!$A$23&amp;"*"),"YES",IF(COUNTIF(U347:AB347,"*"&amp;'ICD codes-diseases'!$A$24&amp;"*"),"YES",IF(COUNTIF(U347:AB347,"*"&amp;'ICD codes-diseases'!$A$25&amp;"*"),"YES",IF(COUNTIF(U347:AB347,"*"&amp;'ICD codes-diseases'!$A$26&amp;"*"),"YES",IF(COUNTIF(U347:AB347,"*"&amp;'ICD codes-diseases'!$A$27&amp;"*"),"YES",IF(COUNTIF(U347:AB347,"*"&amp;'ICD codes-diseases'!$A$28&amp;"*"),"YES",IF(COUNTIF(U347:AB347,"*"&amp;'ICD codes-diseases'!$A$29&amp;"*"),"YES",IF(COUNTIF(U347:AB347,"*"&amp;'ICD codes-diseases'!$A$30&amp;"*"),"YES","NO"))))))))))))))))</f>
        <v>NO</v>
      </c>
      <c r="AE347" s="1" t="str">
        <f>IF(COUNTIF(U347:AB347,"*"&amp;'ICD codes-diseases'!$A$92&amp;"*"),"YES","NO")</f>
        <v>NO</v>
      </c>
      <c r="AF347" s="10" t="str">
        <f>IF(COUNTIF(U347:AB347,"*"&amp;'ICD codes-diseases'!$A$34&amp;"*"),"YES",IF(COUNTIF(U347:AB347,"*"&amp;'ICD codes-diseases'!$A$35&amp;"*"),"YES",IF(COUNTIF(U347:AB347,"*"&amp;'ICD codes-diseases'!$A$36&amp;"*"),"YES",IF(COUNTIF(U347:AB347,"*"&amp;'ICD codes-diseases'!$A$37&amp;"*"),"YES",IF(COUNTIF(U347:AB347,"*"&amp;'ICD codes-diseases'!$A$38&amp;"*"),"YES",IF(COUNTIF(U347:AB347,"*"&amp;'ICD codes-diseases'!$A$39&amp;"*"),"YES","NO"))))))</f>
        <v>NO</v>
      </c>
      <c r="AG347" s="1" t="str">
        <f>IF(COUNTIF(U347:AB347,'ICD codes-diseases'!$A$113),"YES","NO")</f>
        <v>NO</v>
      </c>
      <c r="AH347" s="1" t="str">
        <f>IF(COUNTIF(U347:AB347,"*"&amp;'ICD codes-diseases'!$A$96&amp;"*"),"YES",IF(COUNTIF(U347:AB347,"*"&amp;'ICD codes-diseases'!$A$97&amp;"*"),"YES",IF(COUNTIF(U347:AB347,"*"&amp;'ICD codes-diseases'!$A$98&amp;"*"),"YES",IF(COUNTIF(U347:AB347,"*"&amp;'ICD codes-diseases'!$A$99&amp;"*"),"YES",IF(COUNTIF(U347:AB347,"*"&amp;'ICD codes-diseases'!$A$100&amp;"*"),"YES",IF(COUNTIF(U347:AB347,"*"&amp;'ICD codes-diseases'!$A$101&amp;"*"),"YES",IF(COUNTIF(U347:AB347,"*"&amp;'ICD codes-diseases'!$A$102&amp;"*"),"YES",IF(COUNTIF(U347:AB347,"*"&amp;'ICD codes-diseases'!$A$103&amp;"*"),"YES","NO"))))))))</f>
        <v>NO</v>
      </c>
      <c r="AI347" s="1" t="str">
        <f>IF(COUNTIF(U347:AB347,"*"&amp;'ICD codes-diseases'!$A$116&amp;"*"),"YES",IF(COUNTIF(U347:AB347,"*"&amp;'ICD codes-diseases'!$A$117&amp;"*"),"YES","NO"))</f>
        <v>NO</v>
      </c>
      <c r="AJ347" s="1" t="str">
        <f>IF(COUNTIF(U347:AB347,"*"&amp;'ICD codes-diseases'!$A$206&amp;"*"),"YES","NO")</f>
        <v>NO</v>
      </c>
      <c r="AK347" s="1" t="str">
        <f>IF(COUNTIF(U347:AB347,"*"&amp;'ICD codes-diseases'!$A$217&amp;"*"),"YES","NO")</f>
        <v>NO</v>
      </c>
      <c r="AL347" s="1" t="str">
        <f>IF(COUNTIF(U347:AB347,"*"&amp;'ICD codes-diseases'!$A$216&amp;"*"),"YES","NO")</f>
        <v>NO</v>
      </c>
      <c r="AM347" s="1" t="str">
        <f>IF(COUNTIF(U347:AB347,"*"&amp;'ICD codes-diseases'!$A$73&amp;"*"),"YES",IF(COUNTIF(U347:AB347,"*"&amp;'ICD codes-diseases'!$A$74&amp;"*"),"YES",IF(COUNTIF(U347:AB347,"*"&amp;'ICD codes-diseases'!$A$75&amp;"*"),"YES","NO")))</f>
        <v>YES</v>
      </c>
      <c r="AN347" s="1" t="str">
        <f>IF(COUNTIF(U347:AB347,"*"&amp;'ICD codes-diseases'!$A$76&amp;"*"),"YES",IF(COUNTIF(U347:AB347,"*"&amp;'ICD codes-diseases'!$A$77&amp;"*"),"YES",IF(COUNTIF(U347:AB347,"*"&amp;'ICD codes-diseases'!$A$78&amp;"*"),"YES","NO")))</f>
        <v>NO</v>
      </c>
      <c r="AO347" s="1" t="str">
        <f>IF(COUNTIF(U347:AB347,"*"&amp;'ICD codes-diseases'!$A$209&amp;"*"),"YES",IF(COUNTIF(U347:AB347,"*"&amp;'ICD codes-diseases'!$A$212&amp;"*"),"YES","NO"))</f>
        <v>NO</v>
      </c>
      <c r="AP347" s="1" t="str">
        <f>IF(COUNTIF(U347:AB347,"*"&amp;'ICD codes-diseases'!$A$47&amp;"*"),"YES",IF(COUNTIF(U347:AB347,"*"&amp;'ICD codes-diseases'!$A$48&amp;"*"),"YES",IF(COUNTIF(U347:AB347,"*"&amp;'ICD codes-diseases'!$A$49&amp;"*"),"YES",IF(COUNTIF(U347:AB347,"*"&amp;'ICD codes-diseases'!$A$50&amp;"*"),"YES",IF(COUNTIF(U347:AB347,"*"&amp;'ICD codes-diseases'!$A$52&amp;"*"),"YES",IF(COUNTIF(U347:AB347,"*"&amp;'ICD codes-diseases'!$A$53&amp;"*"),"YES",IF(COUNTIF(U347:AB347,"*"&amp;'ICD codes-diseases'!$A$54&amp;"*"),"YES",IF(COUNTIF(U347:AB347,"*"&amp;'ICD codes-diseases'!$A$55&amp;"*"),"YES",IF(COUNTIF(U347:AB347,"*"&amp;'ICD codes-diseases'!$A$56&amp;"*"),"YES",IF(COUNTIF(U347:AB347,"*"&amp;'ICD codes-diseases'!$A$57&amp;"*"),"YES",IF(COUNTIF(U347:AB347,"*"&amp;'ICD codes-diseases'!$A$58&amp;"*"),"YES",IF(COUNTIF(U347:AB347,"*"&amp;'ICD codes-diseases'!$A$60&amp;"*"),"YES",IF(COUNTIF(U347:AB347,"*"&amp;'ICD codes-diseases'!$A$61&amp;"*"),"YES","NO")))))))))))))</f>
        <v>NO</v>
      </c>
      <c r="AQ347" s="10" t="b">
        <f t="shared" si="61"/>
        <v>1</v>
      </c>
      <c r="AR347">
        <v>0</v>
      </c>
      <c r="AS347">
        <v>5</v>
      </c>
      <c r="AT347">
        <v>5</v>
      </c>
      <c r="AU347">
        <v>5</v>
      </c>
      <c r="AV347" t="b">
        <f t="shared" si="62"/>
        <v>1</v>
      </c>
      <c r="AW347">
        <v>3</v>
      </c>
      <c r="AX347" s="9">
        <v>58</v>
      </c>
      <c r="AY347" s="9">
        <v>20</v>
      </c>
      <c r="AZ347">
        <v>1</v>
      </c>
      <c r="BA347">
        <v>3</v>
      </c>
      <c r="BB347">
        <v>5</v>
      </c>
      <c r="BC347">
        <v>0</v>
      </c>
      <c r="BD347">
        <v>6</v>
      </c>
      <c r="BE347">
        <f t="shared" si="69"/>
        <v>2</v>
      </c>
      <c r="BF347" t="s">
        <v>37</v>
      </c>
      <c r="BG347" t="s">
        <v>38</v>
      </c>
      <c r="BH347">
        <f t="shared" si="70"/>
        <v>0</v>
      </c>
      <c r="BI347" t="s">
        <v>37</v>
      </c>
      <c r="BJ347" t="s">
        <v>37</v>
      </c>
      <c r="BK347" t="s">
        <v>37</v>
      </c>
      <c r="BL347" t="b">
        <v>0</v>
      </c>
      <c r="BM347" s="16">
        <v>5</v>
      </c>
      <c r="BN347" s="16">
        <v>5</v>
      </c>
      <c r="BO347" s="16">
        <v>0</v>
      </c>
      <c r="BP347" s="16">
        <v>1</v>
      </c>
      <c r="BQ347" s="16">
        <v>5</v>
      </c>
      <c r="BR347" s="16">
        <v>5</v>
      </c>
      <c r="BS347" s="16">
        <v>5</v>
      </c>
      <c r="BT347" s="16">
        <v>5</v>
      </c>
      <c r="BU347" s="16">
        <v>5</v>
      </c>
      <c r="BV347" s="16">
        <v>5</v>
      </c>
      <c r="BW347" s="16">
        <v>0</v>
      </c>
      <c r="BX347" s="16">
        <v>1</v>
      </c>
      <c r="BY347" s="16">
        <v>5</v>
      </c>
      <c r="BZ347" s="16">
        <v>5</v>
      </c>
      <c r="CA347" s="16">
        <v>1</v>
      </c>
      <c r="CB347" s="16">
        <v>1</v>
      </c>
      <c r="CC347" s="18">
        <v>0</v>
      </c>
      <c r="CD347" s="18">
        <v>0</v>
      </c>
      <c r="CE347" s="18">
        <v>0</v>
      </c>
      <c r="CF347" s="18">
        <v>4</v>
      </c>
      <c r="CG347" s="18">
        <v>1</v>
      </c>
      <c r="CH347" s="18">
        <v>1</v>
      </c>
      <c r="CI347" s="18">
        <v>4</v>
      </c>
      <c r="CJ347" s="18">
        <v>4</v>
      </c>
      <c r="CK347" s="18">
        <v>4</v>
      </c>
      <c r="CL347" s="18">
        <v>1</v>
      </c>
      <c r="CM347" s="18">
        <v>4</v>
      </c>
      <c r="CN347" s="18">
        <v>1</v>
      </c>
      <c r="CO347" s="18">
        <v>4</v>
      </c>
      <c r="CP347" s="18">
        <v>4</v>
      </c>
      <c r="CQ347" s="18">
        <v>4</v>
      </c>
      <c r="CR347" s="18">
        <v>4</v>
      </c>
      <c r="CS347">
        <f t="shared" si="63"/>
        <v>8</v>
      </c>
      <c r="CT347">
        <f t="shared" si="64"/>
        <v>19</v>
      </c>
      <c r="CU347">
        <f t="shared" si="65"/>
        <v>0</v>
      </c>
      <c r="CV347">
        <f t="shared" si="66"/>
        <v>27</v>
      </c>
      <c r="CW347">
        <v>0</v>
      </c>
      <c r="CX347">
        <v>0</v>
      </c>
      <c r="CY347">
        <v>4</v>
      </c>
      <c r="CZ347" t="b">
        <v>1</v>
      </c>
    </row>
    <row r="348" spans="1:104" x14ac:dyDescent="0.35">
      <c r="A348" s="10">
        <v>347</v>
      </c>
      <c r="B348" t="s">
        <v>436</v>
      </c>
      <c r="C348" s="1">
        <v>17517</v>
      </c>
      <c r="D348" s="9">
        <f t="shared" si="71"/>
        <v>69</v>
      </c>
      <c r="E348" s="9">
        <f t="shared" si="67"/>
        <v>3</v>
      </c>
      <c r="F348" s="1">
        <v>43013</v>
      </c>
      <c r="G348" s="3">
        <v>43032.451539351852</v>
      </c>
      <c r="H348" s="12">
        <f t="shared" si="68"/>
        <v>0.6333333333333333</v>
      </c>
      <c r="I348">
        <v>3</v>
      </c>
      <c r="J348">
        <v>0</v>
      </c>
      <c r="K348">
        <f t="shared" si="60"/>
        <v>2</v>
      </c>
      <c r="L348" t="b">
        <v>0</v>
      </c>
      <c r="M348" t="b">
        <v>1</v>
      </c>
      <c r="N348" t="b">
        <v>0</v>
      </c>
      <c r="O348" t="b">
        <v>0</v>
      </c>
      <c r="P348" t="b">
        <v>0</v>
      </c>
      <c r="Q348" t="b">
        <v>0</v>
      </c>
      <c r="R348" t="b">
        <v>0</v>
      </c>
      <c r="S348" t="b">
        <v>0</v>
      </c>
      <c r="T348" t="b">
        <v>0</v>
      </c>
      <c r="U348" s="1" t="s">
        <v>84</v>
      </c>
      <c r="V348" t="s">
        <v>51</v>
      </c>
      <c r="W348" s="1" t="s">
        <v>79</v>
      </c>
      <c r="X348" t="s">
        <v>48</v>
      </c>
      <c r="Y348" s="1" t="s">
        <v>80</v>
      </c>
      <c r="Z348" s="1" t="s">
        <v>90</v>
      </c>
      <c r="AA348" s="1"/>
      <c r="AB348" s="1"/>
      <c r="AC348" s="11" t="str">
        <f>IF(OR(INDEX(U348='ICD-codes-stroke'!$A$1:$A$20,)),"1",IF(OR(INDEX(U348='ICD-codes-stroke'!$A$22:$A$35,)),"2",IF(OR(INDEX(U348='ICD-codes-stroke'!$A$37:$A$64,)),"3","")))</f>
        <v>2</v>
      </c>
      <c r="AD348" s="1" t="str">
        <f>IF(COUNTIF(U348:AB348,"*"&amp;'ICD codes-diseases'!$A$15&amp;"*"),"YES",IF(COUNTIF(U348:AB348,"*"&amp;'ICD codes-diseases'!$A$16&amp;"*"),"YES",IF(COUNTIF(U348:AB348,"*"&amp;'ICD codes-diseases'!$A$17&amp;"*"),"YES",IF(COUNTIF(U348:AB348,"*"&amp;'ICD codes-diseases'!$A$18&amp;"*"),"YES",IF(COUNTIF(U348:AB348,"*"&amp;'ICD codes-diseases'!$A$19&amp;"*"),"YES",IF(COUNTIF(U348:AB348,"*"&amp;'ICD codes-diseases'!$A$20&amp;"*"),"YES",IF(COUNTIF(U348:AB348,"*"&amp;'ICD codes-diseases'!$A$21&amp;"*"),"YES",IF(COUNTIF(U348:AB348,"*"&amp;'ICD codes-diseases'!$A$22&amp;"*"),"YES",IF(COUNTIF(U348:AB348,"*"&amp;'ICD codes-diseases'!$A$23&amp;"*"),"YES",IF(COUNTIF(U348:AB348,"*"&amp;'ICD codes-diseases'!$A$24&amp;"*"),"YES",IF(COUNTIF(U348:AB348,"*"&amp;'ICD codes-diseases'!$A$25&amp;"*"),"YES",IF(COUNTIF(U348:AB348,"*"&amp;'ICD codes-diseases'!$A$26&amp;"*"),"YES",IF(COUNTIF(U348:AB348,"*"&amp;'ICD codes-diseases'!$A$27&amp;"*"),"YES",IF(COUNTIF(U348:AB348,"*"&amp;'ICD codes-diseases'!$A$28&amp;"*"),"YES",IF(COUNTIF(U348:AB348,"*"&amp;'ICD codes-diseases'!$A$29&amp;"*"),"YES",IF(COUNTIF(U348:AB348,"*"&amp;'ICD codes-diseases'!$A$30&amp;"*"),"YES","NO"))))))))))))))))</f>
        <v>YES</v>
      </c>
      <c r="AE348" s="1" t="str">
        <f>IF(COUNTIF(U348:AB348,"*"&amp;'ICD codes-diseases'!$A$92&amp;"*"),"YES","NO")</f>
        <v>YES</v>
      </c>
      <c r="AF348" s="10" t="str">
        <f>IF(COUNTIF(U348:AB348,"*"&amp;'ICD codes-diseases'!$A$34&amp;"*"),"YES",IF(COUNTIF(U348:AB348,"*"&amp;'ICD codes-diseases'!$A$35&amp;"*"),"YES",IF(COUNTIF(U348:AB348,"*"&amp;'ICD codes-diseases'!$A$36&amp;"*"),"YES",IF(COUNTIF(U348:AB348,"*"&amp;'ICD codes-diseases'!$A$37&amp;"*"),"YES",IF(COUNTIF(U348:AB348,"*"&amp;'ICD codes-diseases'!$A$38&amp;"*"),"YES",IF(COUNTIF(U348:AB348,"*"&amp;'ICD codes-diseases'!$A$39&amp;"*"),"YES","NO"))))))</f>
        <v>NO</v>
      </c>
      <c r="AG348" s="1" t="str">
        <f>IF(COUNTIF(U348:AB348,'ICD codes-diseases'!$A$113),"YES","NO")</f>
        <v>YES</v>
      </c>
      <c r="AH348" s="1" t="str">
        <f>IF(COUNTIF(U348:AB348,"*"&amp;'ICD codes-diseases'!$A$96&amp;"*"),"YES",IF(COUNTIF(U348:AB348,"*"&amp;'ICD codes-diseases'!$A$97&amp;"*"),"YES",IF(COUNTIF(U348:AB348,"*"&amp;'ICD codes-diseases'!$A$98&amp;"*"),"YES",IF(COUNTIF(U348:AB348,"*"&amp;'ICD codes-diseases'!$A$99&amp;"*"),"YES",IF(COUNTIF(U348:AB348,"*"&amp;'ICD codes-diseases'!$A$100&amp;"*"),"YES",IF(COUNTIF(U348:AB348,"*"&amp;'ICD codes-diseases'!$A$101&amp;"*"),"YES",IF(COUNTIF(U348:AB348,"*"&amp;'ICD codes-diseases'!$A$102&amp;"*"),"YES",IF(COUNTIF(U348:AB348,"*"&amp;'ICD codes-diseases'!$A$103&amp;"*"),"YES","NO"))))))))</f>
        <v>NO</v>
      </c>
      <c r="AI348" s="1" t="str">
        <f>IF(COUNTIF(U348:AB348,"*"&amp;'ICD codes-diseases'!$A$116&amp;"*"),"YES",IF(COUNTIF(U348:AB348,"*"&amp;'ICD codes-diseases'!$A$117&amp;"*"),"YES","NO"))</f>
        <v>NO</v>
      </c>
      <c r="AJ348" s="1" t="str">
        <f>IF(COUNTIF(U348:AB348,"*"&amp;'ICD codes-diseases'!$A$206&amp;"*"),"YES","NO")</f>
        <v>NO</v>
      </c>
      <c r="AK348" s="1" t="str">
        <f>IF(COUNTIF(U348:AB348,"*"&amp;'ICD codes-diseases'!$A$217&amp;"*"),"YES","NO")</f>
        <v>NO</v>
      </c>
      <c r="AL348" s="1" t="str">
        <f>IF(COUNTIF(U348:AB348,"*"&amp;'ICD codes-diseases'!$A$216&amp;"*"),"YES","NO")</f>
        <v>NO</v>
      </c>
      <c r="AM348" s="1" t="str">
        <f>IF(COUNTIF(U348:AB348,"*"&amp;'ICD codes-diseases'!$A$73&amp;"*"),"YES",IF(COUNTIF(U348:AB348,"*"&amp;'ICD codes-diseases'!$A$74&amp;"*"),"YES",IF(COUNTIF(U348:AB348,"*"&amp;'ICD codes-diseases'!$A$75&amp;"*"),"YES","NO")))</f>
        <v>YES</v>
      </c>
      <c r="AN348" s="1" t="str">
        <f>IF(COUNTIF(U348:AB348,"*"&amp;'ICD codes-diseases'!$A$76&amp;"*"),"YES",IF(COUNTIF(U348:AB348,"*"&amp;'ICD codes-diseases'!$A$77&amp;"*"),"YES",IF(COUNTIF(U348:AB348,"*"&amp;'ICD codes-diseases'!$A$78&amp;"*"),"YES","NO")))</f>
        <v>NO</v>
      </c>
      <c r="AO348" s="1" t="str">
        <f>IF(COUNTIF(U348:AB348,"*"&amp;'ICD codes-diseases'!$A$209&amp;"*"),"YES",IF(COUNTIF(U348:AB348,"*"&amp;'ICD codes-diseases'!$A$212&amp;"*"),"YES","NO"))</f>
        <v>YES</v>
      </c>
      <c r="AP348" s="1" t="str">
        <f>IF(COUNTIF(U348:AB348,"*"&amp;'ICD codes-diseases'!$A$47&amp;"*"),"YES",IF(COUNTIF(U348:AB348,"*"&amp;'ICD codes-diseases'!$A$48&amp;"*"),"YES",IF(COUNTIF(U348:AB348,"*"&amp;'ICD codes-diseases'!$A$49&amp;"*"),"YES",IF(COUNTIF(U348:AB348,"*"&amp;'ICD codes-diseases'!$A$50&amp;"*"),"YES",IF(COUNTIF(U348:AB348,"*"&amp;'ICD codes-diseases'!$A$52&amp;"*"),"YES",IF(COUNTIF(U348:AB348,"*"&amp;'ICD codes-diseases'!$A$53&amp;"*"),"YES",IF(COUNTIF(U348:AB348,"*"&amp;'ICD codes-diseases'!$A$54&amp;"*"),"YES",IF(COUNTIF(U348:AB348,"*"&amp;'ICD codes-diseases'!$A$55&amp;"*"),"YES",IF(COUNTIF(U348:AB348,"*"&amp;'ICD codes-diseases'!$A$56&amp;"*"),"YES",IF(COUNTIF(U348:AB348,"*"&amp;'ICD codes-diseases'!$A$57&amp;"*"),"YES",IF(COUNTIF(U348:AB348,"*"&amp;'ICD codes-diseases'!$A$58&amp;"*"),"YES",IF(COUNTIF(U348:AB348,"*"&amp;'ICD codes-diseases'!$A$60&amp;"*"),"YES",IF(COUNTIF(U348:AB348,"*"&amp;'ICD codes-diseases'!$A$61&amp;"*"),"YES","NO")))))))))))))</f>
        <v>NO</v>
      </c>
      <c r="AQ348" s="10" t="b">
        <f t="shared" si="61"/>
        <v>0</v>
      </c>
      <c r="AR348">
        <v>5</v>
      </c>
      <c r="AS348">
        <v>5</v>
      </c>
      <c r="AT348">
        <v>5</v>
      </c>
      <c r="AU348">
        <v>5</v>
      </c>
      <c r="AV348" t="b">
        <f t="shared" si="62"/>
        <v>1</v>
      </c>
      <c r="AW348">
        <v>1</v>
      </c>
      <c r="AX348" s="9">
        <v>109</v>
      </c>
      <c r="AY348" s="9">
        <v>85</v>
      </c>
      <c r="AZ348">
        <v>3</v>
      </c>
      <c r="BA348">
        <v>1</v>
      </c>
      <c r="BB348">
        <v>5</v>
      </c>
      <c r="BC348">
        <v>0</v>
      </c>
      <c r="BD348">
        <v>2</v>
      </c>
      <c r="BE348">
        <f t="shared" si="69"/>
        <v>2</v>
      </c>
      <c r="BF348" t="s">
        <v>37</v>
      </c>
      <c r="BG348" t="s">
        <v>38</v>
      </c>
      <c r="BH348">
        <f t="shared" si="70"/>
        <v>2</v>
      </c>
      <c r="BI348" t="s">
        <v>37</v>
      </c>
      <c r="BJ348" t="s">
        <v>38</v>
      </c>
      <c r="BK348" t="s">
        <v>37</v>
      </c>
      <c r="BL348" t="b">
        <v>1</v>
      </c>
      <c r="BM348" s="16">
        <v>4</v>
      </c>
      <c r="BN348" s="16">
        <v>4</v>
      </c>
      <c r="BO348" s="16">
        <v>5</v>
      </c>
      <c r="BP348" s="16">
        <v>4</v>
      </c>
      <c r="BQ348" s="16">
        <v>4</v>
      </c>
      <c r="BR348" s="16">
        <v>5</v>
      </c>
      <c r="BS348" s="16">
        <v>4</v>
      </c>
      <c r="BT348" s="16">
        <v>4</v>
      </c>
      <c r="BU348" s="16">
        <v>5</v>
      </c>
      <c r="BV348" s="16">
        <v>4</v>
      </c>
      <c r="BW348" s="16">
        <v>4</v>
      </c>
      <c r="BX348" s="16">
        <v>5</v>
      </c>
      <c r="BY348" s="16">
        <v>5</v>
      </c>
      <c r="BZ348" s="16">
        <v>4</v>
      </c>
      <c r="CA348" s="16">
        <v>4</v>
      </c>
      <c r="CB348" s="16">
        <v>4</v>
      </c>
      <c r="CC348" s="18">
        <v>4</v>
      </c>
      <c r="CD348" s="18">
        <v>4</v>
      </c>
      <c r="CE348" s="18">
        <v>4</v>
      </c>
      <c r="CF348" s="18">
        <v>4</v>
      </c>
      <c r="CG348" s="18">
        <v>4</v>
      </c>
      <c r="CH348" s="18">
        <v>4</v>
      </c>
      <c r="CI348" s="18">
        <v>4</v>
      </c>
      <c r="CJ348" s="18">
        <v>4</v>
      </c>
      <c r="CK348" s="18">
        <v>4</v>
      </c>
      <c r="CL348" s="18">
        <v>4</v>
      </c>
      <c r="CM348" s="18">
        <v>4</v>
      </c>
      <c r="CN348" s="18">
        <v>4</v>
      </c>
      <c r="CO348" s="18">
        <v>4</v>
      </c>
      <c r="CP348" s="18">
        <v>4</v>
      </c>
      <c r="CQ348" s="18">
        <v>4</v>
      </c>
      <c r="CR348" s="18">
        <v>4</v>
      </c>
      <c r="CS348">
        <f t="shared" si="63"/>
        <v>0</v>
      </c>
      <c r="CT348">
        <f t="shared" si="64"/>
        <v>32</v>
      </c>
      <c r="CU348">
        <f t="shared" si="65"/>
        <v>0</v>
      </c>
      <c r="CV348">
        <f t="shared" si="66"/>
        <v>32</v>
      </c>
      <c r="CW348">
        <v>2</v>
      </c>
      <c r="CX348">
        <v>2</v>
      </c>
      <c r="CY348">
        <v>2</v>
      </c>
      <c r="CZ348" t="b">
        <v>1</v>
      </c>
    </row>
    <row r="349" spans="1:104" x14ac:dyDescent="0.35">
      <c r="A349" s="10">
        <v>348</v>
      </c>
      <c r="B349" t="s">
        <v>436</v>
      </c>
      <c r="C349" s="1">
        <v>19164</v>
      </c>
      <c r="D349" s="9">
        <f t="shared" si="71"/>
        <v>65</v>
      </c>
      <c r="E349" s="9">
        <f t="shared" si="67"/>
        <v>3</v>
      </c>
      <c r="F349" s="1">
        <v>42788</v>
      </c>
      <c r="G349" s="3">
        <v>42957.44390046296</v>
      </c>
      <c r="H349" s="12">
        <f t="shared" si="68"/>
        <v>5.6</v>
      </c>
      <c r="I349">
        <v>2</v>
      </c>
      <c r="J349">
        <v>2</v>
      </c>
      <c r="K349">
        <f t="shared" si="60"/>
        <v>1</v>
      </c>
      <c r="L349" t="b">
        <v>1</v>
      </c>
      <c r="M349" t="b">
        <v>0</v>
      </c>
      <c r="N349" t="b">
        <v>0</v>
      </c>
      <c r="O349" t="b">
        <v>0</v>
      </c>
      <c r="P349" t="b">
        <v>0</v>
      </c>
      <c r="Q349" t="b">
        <v>0</v>
      </c>
      <c r="R349" t="b">
        <v>0</v>
      </c>
      <c r="S349" t="b">
        <v>0</v>
      </c>
      <c r="T349" t="b">
        <v>0</v>
      </c>
      <c r="U349" s="1" t="s">
        <v>69</v>
      </c>
      <c r="V349" t="s">
        <v>43</v>
      </c>
      <c r="W349" s="1" t="s">
        <v>46</v>
      </c>
      <c r="X349" t="s">
        <v>47</v>
      </c>
      <c r="Y349" s="1" t="s">
        <v>48</v>
      </c>
      <c r="Z349" s="1"/>
      <c r="AA349" s="1"/>
      <c r="AB349" s="1"/>
      <c r="AC349" s="11" t="str">
        <f>IF(OR(INDEX(U349='ICD-codes-stroke'!$A$1:$A$20,)),"1",IF(OR(INDEX(U349='ICD-codes-stroke'!$A$22:$A$35,)),"2",IF(OR(INDEX(U349='ICD-codes-stroke'!$A$37:$A$64,)),"3","")))</f>
        <v>3</v>
      </c>
      <c r="AD349" s="1" t="str">
        <f>IF(COUNTIF(U349:AB349,"*"&amp;'ICD codes-diseases'!$A$15&amp;"*"),"YES",IF(COUNTIF(U349:AB349,"*"&amp;'ICD codes-diseases'!$A$16&amp;"*"),"YES",IF(COUNTIF(U349:AB349,"*"&amp;'ICD codes-diseases'!$A$17&amp;"*"),"YES",IF(COUNTIF(U349:AB349,"*"&amp;'ICD codes-diseases'!$A$18&amp;"*"),"YES",IF(COUNTIF(U349:AB349,"*"&amp;'ICD codes-diseases'!$A$19&amp;"*"),"YES",IF(COUNTIF(U349:AB349,"*"&amp;'ICD codes-diseases'!$A$20&amp;"*"),"YES",IF(COUNTIF(U349:AB349,"*"&amp;'ICD codes-diseases'!$A$21&amp;"*"),"YES",IF(COUNTIF(U349:AB349,"*"&amp;'ICD codes-diseases'!$A$22&amp;"*"),"YES",IF(COUNTIF(U349:AB349,"*"&amp;'ICD codes-diseases'!$A$23&amp;"*"),"YES",IF(COUNTIF(U349:AB349,"*"&amp;'ICD codes-diseases'!$A$24&amp;"*"),"YES",IF(COUNTIF(U349:AB349,"*"&amp;'ICD codes-diseases'!$A$25&amp;"*"),"YES",IF(COUNTIF(U349:AB349,"*"&amp;'ICD codes-diseases'!$A$26&amp;"*"),"YES",IF(COUNTIF(U349:AB349,"*"&amp;'ICD codes-diseases'!$A$27&amp;"*"),"YES",IF(COUNTIF(U349:AB349,"*"&amp;'ICD codes-diseases'!$A$28&amp;"*"),"YES",IF(COUNTIF(U349:AB349,"*"&amp;'ICD codes-diseases'!$A$29&amp;"*"),"YES",IF(COUNTIF(U349:AB349,"*"&amp;'ICD codes-diseases'!$A$30&amp;"*"),"YES","NO"))))))))))))))))</f>
        <v>NO</v>
      </c>
      <c r="AE349" s="1" t="str">
        <f>IF(COUNTIF(U349:AB349,"*"&amp;'ICD codes-diseases'!$A$92&amp;"*"),"YES","NO")</f>
        <v>YES</v>
      </c>
      <c r="AF349" s="10" t="str">
        <f>IF(COUNTIF(U349:AB349,"*"&amp;'ICD codes-diseases'!$A$34&amp;"*"),"YES",IF(COUNTIF(U349:AB349,"*"&amp;'ICD codes-diseases'!$A$35&amp;"*"),"YES",IF(COUNTIF(U349:AB349,"*"&amp;'ICD codes-diseases'!$A$36&amp;"*"),"YES",IF(COUNTIF(U349:AB349,"*"&amp;'ICD codes-diseases'!$A$37&amp;"*"),"YES",IF(COUNTIF(U349:AB349,"*"&amp;'ICD codes-diseases'!$A$38&amp;"*"),"YES",IF(COUNTIF(U349:AB349,"*"&amp;'ICD codes-diseases'!$A$39&amp;"*"),"YES","NO"))))))</f>
        <v>YES</v>
      </c>
      <c r="AG349" s="1" t="str">
        <f>IF(COUNTIF(U349:AB349,'ICD codes-diseases'!$A$113),"YES","NO")</f>
        <v>NO</v>
      </c>
      <c r="AH349" s="1" t="str">
        <f>IF(COUNTIF(U349:AB349,"*"&amp;'ICD codes-diseases'!$A$96&amp;"*"),"YES",IF(COUNTIF(U349:AB349,"*"&amp;'ICD codes-diseases'!$A$97&amp;"*"),"YES",IF(COUNTIF(U349:AB349,"*"&amp;'ICD codes-diseases'!$A$98&amp;"*"),"YES",IF(COUNTIF(U349:AB349,"*"&amp;'ICD codes-diseases'!$A$99&amp;"*"),"YES",IF(COUNTIF(U349:AB349,"*"&amp;'ICD codes-diseases'!$A$100&amp;"*"),"YES",IF(COUNTIF(U349:AB349,"*"&amp;'ICD codes-diseases'!$A$101&amp;"*"),"YES",IF(COUNTIF(U349:AB349,"*"&amp;'ICD codes-diseases'!$A$102&amp;"*"),"YES",IF(COUNTIF(U349:AB349,"*"&amp;'ICD codes-diseases'!$A$103&amp;"*"),"YES","NO"))))))))</f>
        <v>NO</v>
      </c>
      <c r="AI349" s="1" t="str">
        <f>IF(COUNTIF(U349:AB349,"*"&amp;'ICD codes-diseases'!$A$116&amp;"*"),"YES",IF(COUNTIF(U349:AB349,"*"&amp;'ICD codes-diseases'!$A$117&amp;"*"),"YES","NO"))</f>
        <v>NO</v>
      </c>
      <c r="AJ349" s="1" t="str">
        <f>IF(COUNTIF(U349:AB349,"*"&amp;'ICD codes-diseases'!$A$206&amp;"*"),"YES","NO")</f>
        <v>NO</v>
      </c>
      <c r="AK349" s="1" t="str">
        <f>IF(COUNTIF(U349:AB349,"*"&amp;'ICD codes-diseases'!$A$217&amp;"*"),"YES","NO")</f>
        <v>NO</v>
      </c>
      <c r="AL349" s="1" t="str">
        <f>IF(COUNTIF(U349:AB349,"*"&amp;'ICD codes-diseases'!$A$216&amp;"*"),"YES","NO")</f>
        <v>NO</v>
      </c>
      <c r="AM349" s="1" t="str">
        <f>IF(COUNTIF(U349:AB349,"*"&amp;'ICD codes-diseases'!$A$73&amp;"*"),"YES",IF(COUNTIF(U349:AB349,"*"&amp;'ICD codes-diseases'!$A$74&amp;"*"),"YES",IF(COUNTIF(U349:AB349,"*"&amp;'ICD codes-diseases'!$A$75&amp;"*"),"YES","NO")))</f>
        <v>YES</v>
      </c>
      <c r="AN349" s="1" t="str">
        <f>IF(COUNTIF(U349:AB349,"*"&amp;'ICD codes-diseases'!$A$76&amp;"*"),"YES",IF(COUNTIF(U349:AB349,"*"&amp;'ICD codes-diseases'!$A$77&amp;"*"),"YES",IF(COUNTIF(U349:AB349,"*"&amp;'ICD codes-diseases'!$A$78&amp;"*"),"YES","NO")))</f>
        <v>NO</v>
      </c>
      <c r="AO349" s="1" t="str">
        <f>IF(COUNTIF(U349:AB349,"*"&amp;'ICD codes-diseases'!$A$209&amp;"*"),"YES",IF(COUNTIF(U349:AB349,"*"&amp;'ICD codes-diseases'!$A$212&amp;"*"),"YES","NO"))</f>
        <v>NO</v>
      </c>
      <c r="AP349" s="1" t="str">
        <f>IF(COUNTIF(U349:AB349,"*"&amp;'ICD codes-diseases'!$A$47&amp;"*"),"YES",IF(COUNTIF(U349:AB349,"*"&amp;'ICD codes-diseases'!$A$48&amp;"*"),"YES",IF(COUNTIF(U349:AB349,"*"&amp;'ICD codes-diseases'!$A$49&amp;"*"),"YES",IF(COUNTIF(U349:AB349,"*"&amp;'ICD codes-diseases'!$A$50&amp;"*"),"YES",IF(COUNTIF(U349:AB349,"*"&amp;'ICD codes-diseases'!$A$52&amp;"*"),"YES",IF(COUNTIF(U349:AB349,"*"&amp;'ICD codes-diseases'!$A$53&amp;"*"),"YES",IF(COUNTIF(U349:AB349,"*"&amp;'ICD codes-diseases'!$A$54&amp;"*"),"YES",IF(COUNTIF(U349:AB349,"*"&amp;'ICD codes-diseases'!$A$55&amp;"*"),"YES",IF(COUNTIF(U349:AB349,"*"&amp;'ICD codes-diseases'!$A$56&amp;"*"),"YES",IF(COUNTIF(U349:AB349,"*"&amp;'ICD codes-diseases'!$A$57&amp;"*"),"YES",IF(COUNTIF(U349:AB349,"*"&amp;'ICD codes-diseases'!$A$58&amp;"*"),"YES",IF(COUNTIF(U349:AB349,"*"&amp;'ICD codes-diseases'!$A$60&amp;"*"),"YES",IF(COUNTIF(U349:AB349,"*"&amp;'ICD codes-diseases'!$A$61&amp;"*"),"YES","NO")))))))))))))</f>
        <v>NO</v>
      </c>
      <c r="AQ349" s="10" t="b">
        <f t="shared" si="61"/>
        <v>0</v>
      </c>
      <c r="AR349">
        <v>5</v>
      </c>
      <c r="AS349">
        <v>5</v>
      </c>
      <c r="AT349">
        <v>5</v>
      </c>
      <c r="AU349">
        <v>5</v>
      </c>
      <c r="AV349" t="b">
        <f t="shared" si="62"/>
        <v>1</v>
      </c>
      <c r="AW349">
        <v>3</v>
      </c>
      <c r="AX349" s="9">
        <v>51</v>
      </c>
      <c r="AY349" s="9">
        <v>20</v>
      </c>
      <c r="AZ349">
        <v>3</v>
      </c>
      <c r="BA349">
        <v>1</v>
      </c>
      <c r="BB349">
        <v>3</v>
      </c>
      <c r="BC349">
        <v>0</v>
      </c>
      <c r="BD349">
        <v>2</v>
      </c>
      <c r="BE349">
        <f t="shared" si="69"/>
        <v>0</v>
      </c>
      <c r="BF349" t="s">
        <v>37</v>
      </c>
      <c r="BG349" t="s">
        <v>37</v>
      </c>
      <c r="BH349">
        <f t="shared" si="70"/>
        <v>2</v>
      </c>
      <c r="BI349" t="s">
        <v>37</v>
      </c>
      <c r="BJ349" t="s">
        <v>38</v>
      </c>
      <c r="BK349" t="s">
        <v>37</v>
      </c>
      <c r="BL349" t="b">
        <v>0</v>
      </c>
      <c r="BM349" s="16">
        <v>4</v>
      </c>
      <c r="BN349" s="16">
        <v>4</v>
      </c>
      <c r="BO349" s="16">
        <v>4</v>
      </c>
      <c r="BP349" s="16">
        <v>4</v>
      </c>
      <c r="BQ349" s="16">
        <v>4</v>
      </c>
      <c r="BR349" s="16">
        <v>4</v>
      </c>
      <c r="BS349" s="16">
        <v>4</v>
      </c>
      <c r="BT349" s="16">
        <v>4</v>
      </c>
      <c r="BU349" s="16">
        <v>4</v>
      </c>
      <c r="BV349" s="16">
        <v>4</v>
      </c>
      <c r="BW349" s="16">
        <v>4</v>
      </c>
      <c r="BX349" s="16">
        <v>4</v>
      </c>
      <c r="BY349" s="16">
        <v>4</v>
      </c>
      <c r="BZ349" s="16">
        <v>4</v>
      </c>
      <c r="CA349" s="16">
        <v>4</v>
      </c>
      <c r="CB349" s="16">
        <v>4</v>
      </c>
      <c r="CC349" s="18">
        <v>4</v>
      </c>
      <c r="CD349" s="18">
        <v>4</v>
      </c>
      <c r="CE349" s="18">
        <v>4</v>
      </c>
      <c r="CF349" s="18">
        <v>4</v>
      </c>
      <c r="CG349" s="18">
        <v>4</v>
      </c>
      <c r="CH349" s="18">
        <v>4</v>
      </c>
      <c r="CI349" s="18">
        <v>4</v>
      </c>
      <c r="CJ349" s="18">
        <v>4</v>
      </c>
      <c r="CK349" s="18">
        <v>4</v>
      </c>
      <c r="CL349" s="18">
        <v>4</v>
      </c>
      <c r="CM349" s="18">
        <v>4</v>
      </c>
      <c r="CN349" s="18">
        <v>4</v>
      </c>
      <c r="CO349" s="18">
        <v>4</v>
      </c>
      <c r="CP349" s="18">
        <v>4</v>
      </c>
      <c r="CQ349" s="18">
        <v>4</v>
      </c>
      <c r="CR349" s="18">
        <v>4</v>
      </c>
      <c r="CS349">
        <f t="shared" si="63"/>
        <v>0</v>
      </c>
      <c r="CT349">
        <f t="shared" si="64"/>
        <v>32</v>
      </c>
      <c r="CU349">
        <f t="shared" si="65"/>
        <v>0</v>
      </c>
      <c r="CV349">
        <f t="shared" si="66"/>
        <v>32</v>
      </c>
      <c r="CW349">
        <v>0</v>
      </c>
      <c r="CX349">
        <v>0</v>
      </c>
      <c r="CY349">
        <v>4</v>
      </c>
      <c r="CZ349" t="b">
        <v>1</v>
      </c>
    </row>
    <row r="350" spans="1:104" x14ac:dyDescent="0.35">
      <c r="A350" s="10">
        <v>349</v>
      </c>
      <c r="B350" t="s">
        <v>435</v>
      </c>
      <c r="C350" s="1">
        <v>21767</v>
      </c>
      <c r="D350" s="9">
        <f t="shared" si="71"/>
        <v>57</v>
      </c>
      <c r="E350" s="9">
        <f t="shared" si="67"/>
        <v>2</v>
      </c>
      <c r="F350" s="1">
        <v>42514</v>
      </c>
      <c r="G350" s="3">
        <v>42746</v>
      </c>
      <c r="H350" s="12">
        <f t="shared" si="68"/>
        <v>7.5666666666666664</v>
      </c>
      <c r="I350">
        <v>5</v>
      </c>
      <c r="J350">
        <v>2</v>
      </c>
      <c r="K350">
        <f t="shared" si="60"/>
        <v>1</v>
      </c>
      <c r="L350" t="b">
        <v>1</v>
      </c>
      <c r="M350" t="b">
        <v>0</v>
      </c>
      <c r="N350" t="b">
        <v>0</v>
      </c>
      <c r="O350" t="b">
        <v>0</v>
      </c>
      <c r="P350" t="b">
        <v>0</v>
      </c>
      <c r="Q350" t="b">
        <v>0</v>
      </c>
      <c r="R350" t="b">
        <v>0</v>
      </c>
      <c r="S350" t="b">
        <v>0</v>
      </c>
      <c r="T350" t="b">
        <v>0</v>
      </c>
      <c r="U350" t="s">
        <v>57</v>
      </c>
      <c r="V350" t="s">
        <v>43</v>
      </c>
      <c r="W350" t="s">
        <v>48</v>
      </c>
      <c r="X350" t="s">
        <v>102</v>
      </c>
      <c r="Y350" t="s">
        <v>90</v>
      </c>
      <c r="Z350" t="s">
        <v>46</v>
      </c>
      <c r="AC350" s="11" t="str">
        <f>IF(OR(INDEX(U350='ICD-codes-stroke'!$A$1:$A$20,)),"1",IF(OR(INDEX(U350='ICD-codes-stroke'!$A$22:$A$35,)),"2",IF(OR(INDEX(U350='ICD-codes-stroke'!$A$37:$A$64,)),"3","")))</f>
        <v>3</v>
      </c>
      <c r="AD350" s="1" t="str">
        <f>IF(COUNTIF(U350:AB350,"*"&amp;'ICD codes-diseases'!$A$15&amp;"*"),"YES",IF(COUNTIF(U350:AB350,"*"&amp;'ICD codes-diseases'!$A$16&amp;"*"),"YES",IF(COUNTIF(U350:AB350,"*"&amp;'ICD codes-diseases'!$A$17&amp;"*"),"YES",IF(COUNTIF(U350:AB350,"*"&amp;'ICD codes-diseases'!$A$18&amp;"*"),"YES",IF(COUNTIF(U350:AB350,"*"&amp;'ICD codes-diseases'!$A$19&amp;"*"),"YES",IF(COUNTIF(U350:AB350,"*"&amp;'ICD codes-diseases'!$A$20&amp;"*"),"YES",IF(COUNTIF(U350:AB350,"*"&amp;'ICD codes-diseases'!$A$21&amp;"*"),"YES",IF(COUNTIF(U350:AB350,"*"&amp;'ICD codes-diseases'!$A$22&amp;"*"),"YES",IF(COUNTIF(U350:AB350,"*"&amp;'ICD codes-diseases'!$A$23&amp;"*"),"YES",IF(COUNTIF(U350:AB350,"*"&amp;'ICD codes-diseases'!$A$24&amp;"*"),"YES",IF(COUNTIF(U350:AB350,"*"&amp;'ICD codes-diseases'!$A$25&amp;"*"),"YES",IF(COUNTIF(U350:AB350,"*"&amp;'ICD codes-diseases'!$A$26&amp;"*"),"YES",IF(COUNTIF(U350:AB350,"*"&amp;'ICD codes-diseases'!$A$27&amp;"*"),"YES",IF(COUNTIF(U350:AB350,"*"&amp;'ICD codes-diseases'!$A$28&amp;"*"),"YES",IF(COUNTIF(U350:AB350,"*"&amp;'ICD codes-diseases'!$A$29&amp;"*"),"YES",IF(COUNTIF(U350:AB350,"*"&amp;'ICD codes-diseases'!$A$30&amp;"*"),"YES","NO"))))))))))))))))</f>
        <v>NO</v>
      </c>
      <c r="AE350" s="1" t="str">
        <f>IF(COUNTIF(U350:AB350,"*"&amp;'ICD codes-diseases'!$A$92&amp;"*"),"YES","NO")</f>
        <v>YES</v>
      </c>
      <c r="AF350" s="10" t="str">
        <f>IF(COUNTIF(U350:AB350,"*"&amp;'ICD codes-diseases'!$A$34&amp;"*"),"YES",IF(COUNTIF(U350:AB350,"*"&amp;'ICD codes-diseases'!$A$35&amp;"*"),"YES",IF(COUNTIF(U350:AB350,"*"&amp;'ICD codes-diseases'!$A$36&amp;"*"),"YES",IF(COUNTIF(U350:AB350,"*"&amp;'ICD codes-diseases'!$A$37&amp;"*"),"YES",IF(COUNTIF(U350:AB350,"*"&amp;'ICD codes-diseases'!$A$38&amp;"*"),"YES",IF(COUNTIF(U350:AB350,"*"&amp;'ICD codes-diseases'!$A$39&amp;"*"),"YES","NO"))))))</f>
        <v>NO</v>
      </c>
      <c r="AG350" s="1" t="str">
        <f>IF(COUNTIF(U350:AB350,'ICD codes-diseases'!$A$113),"YES","NO")</f>
        <v>YES</v>
      </c>
      <c r="AH350" s="1" t="str">
        <f>IF(COUNTIF(U350:AB350,"*"&amp;'ICD codes-diseases'!$A$96&amp;"*"),"YES",IF(COUNTIF(U350:AB350,"*"&amp;'ICD codes-diseases'!$A$97&amp;"*"),"YES",IF(COUNTIF(U350:AB350,"*"&amp;'ICD codes-diseases'!$A$98&amp;"*"),"YES",IF(COUNTIF(U350:AB350,"*"&amp;'ICD codes-diseases'!$A$99&amp;"*"),"YES",IF(COUNTIF(U350:AB350,"*"&amp;'ICD codes-diseases'!$A$100&amp;"*"),"YES",IF(COUNTIF(U350:AB350,"*"&amp;'ICD codes-diseases'!$A$101&amp;"*"),"YES",IF(COUNTIF(U350:AB350,"*"&amp;'ICD codes-diseases'!$A$102&amp;"*"),"YES",IF(COUNTIF(U350:AB350,"*"&amp;'ICD codes-diseases'!$A$103&amp;"*"),"YES","NO"))))))))</f>
        <v>YES</v>
      </c>
      <c r="AI350" s="1" t="str">
        <f>IF(COUNTIF(U350:AB350,"*"&amp;'ICD codes-diseases'!$A$116&amp;"*"),"YES",IF(COUNTIF(U350:AB350,"*"&amp;'ICD codes-diseases'!$A$117&amp;"*"),"YES","NO"))</f>
        <v>NO</v>
      </c>
      <c r="AJ350" s="1" t="str">
        <f>IF(COUNTIF(U350:AB350,"*"&amp;'ICD codes-diseases'!$A$206&amp;"*"),"YES","NO")</f>
        <v>NO</v>
      </c>
      <c r="AK350" s="1" t="str">
        <f>IF(COUNTIF(U350:AB350,"*"&amp;'ICD codes-diseases'!$A$217&amp;"*"),"YES","NO")</f>
        <v>NO</v>
      </c>
      <c r="AL350" s="1" t="str">
        <f>IF(COUNTIF(U350:AB350,"*"&amp;'ICD codes-diseases'!$A$216&amp;"*"),"YES","NO")</f>
        <v>NO</v>
      </c>
      <c r="AM350" s="1" t="str">
        <f>IF(COUNTIF(U350:AB350,"*"&amp;'ICD codes-diseases'!$A$73&amp;"*"),"YES",IF(COUNTIF(U350:AB350,"*"&amp;'ICD codes-diseases'!$A$74&amp;"*"),"YES",IF(COUNTIF(U350:AB350,"*"&amp;'ICD codes-diseases'!$A$75&amp;"*"),"YES","NO")))</f>
        <v>YES</v>
      </c>
      <c r="AN350" s="1" t="str">
        <f>IF(COUNTIF(U350:AB350,"*"&amp;'ICD codes-diseases'!$A$76&amp;"*"),"YES",IF(COUNTIF(U350:AB350,"*"&amp;'ICD codes-diseases'!$A$77&amp;"*"),"YES",IF(COUNTIF(U350:AB350,"*"&amp;'ICD codes-diseases'!$A$78&amp;"*"),"YES","NO")))</f>
        <v>NO</v>
      </c>
      <c r="AO350" s="1" t="str">
        <f>IF(COUNTIF(U350:AB350,"*"&amp;'ICD codes-diseases'!$A$209&amp;"*"),"YES",IF(COUNTIF(U350:AB350,"*"&amp;'ICD codes-diseases'!$A$212&amp;"*"),"YES","NO"))</f>
        <v>NO</v>
      </c>
      <c r="AP350" s="1" t="str">
        <f>IF(COUNTIF(U350:AB350,"*"&amp;'ICD codes-diseases'!$A$47&amp;"*"),"YES",IF(COUNTIF(U350:AB350,"*"&amp;'ICD codes-diseases'!$A$48&amp;"*"),"YES",IF(COUNTIF(U350:AB350,"*"&amp;'ICD codes-diseases'!$A$49&amp;"*"),"YES",IF(COUNTIF(U350:AB350,"*"&amp;'ICD codes-diseases'!$A$50&amp;"*"),"YES",IF(COUNTIF(U350:AB350,"*"&amp;'ICD codes-diseases'!$A$52&amp;"*"),"YES",IF(COUNTIF(U350:AB350,"*"&amp;'ICD codes-diseases'!$A$53&amp;"*"),"YES",IF(COUNTIF(U350:AB350,"*"&amp;'ICD codes-diseases'!$A$54&amp;"*"),"YES",IF(COUNTIF(U350:AB350,"*"&amp;'ICD codes-diseases'!$A$55&amp;"*"),"YES",IF(COUNTIF(U350:AB350,"*"&amp;'ICD codes-diseases'!$A$56&amp;"*"),"YES",IF(COUNTIF(U350:AB350,"*"&amp;'ICD codes-diseases'!$A$57&amp;"*"),"YES",IF(COUNTIF(U350:AB350,"*"&amp;'ICD codes-diseases'!$A$58&amp;"*"),"YES",IF(COUNTIF(U350:AB350,"*"&amp;'ICD codes-diseases'!$A$60&amp;"*"),"YES",IF(COUNTIF(U350:AB350,"*"&amp;'ICD codes-diseases'!$A$61&amp;"*"),"YES","NO")))))))))))))</f>
        <v>NO</v>
      </c>
      <c r="AQ350" s="10" t="b">
        <f t="shared" si="61"/>
        <v>0</v>
      </c>
      <c r="AR350">
        <v>5</v>
      </c>
      <c r="AS350">
        <v>5</v>
      </c>
      <c r="AT350">
        <v>5</v>
      </c>
      <c r="AU350">
        <v>5</v>
      </c>
      <c r="AV350" t="b">
        <f t="shared" si="62"/>
        <v>1</v>
      </c>
      <c r="AW350">
        <v>1</v>
      </c>
      <c r="AX350">
        <v>95</v>
      </c>
      <c r="AY350">
        <v>75</v>
      </c>
      <c r="AZ350">
        <v>2</v>
      </c>
      <c r="BA350">
        <v>3</v>
      </c>
      <c r="BB350">
        <v>2</v>
      </c>
      <c r="BC350">
        <v>1</v>
      </c>
      <c r="BD350">
        <v>1</v>
      </c>
      <c r="BE350">
        <f t="shared" si="69"/>
        <v>3</v>
      </c>
      <c r="BF350" t="s">
        <v>38</v>
      </c>
      <c r="BG350" t="s">
        <v>38</v>
      </c>
      <c r="BH350">
        <f t="shared" si="70"/>
        <v>0</v>
      </c>
      <c r="BI350" t="s">
        <v>37</v>
      </c>
      <c r="BJ350" t="s">
        <v>37</v>
      </c>
      <c r="BK350" t="s">
        <v>37</v>
      </c>
      <c r="BL350" t="b">
        <v>0</v>
      </c>
      <c r="BM350" s="16">
        <v>7</v>
      </c>
      <c r="BN350" s="16">
        <v>7</v>
      </c>
      <c r="BO350" s="16">
        <v>4</v>
      </c>
      <c r="BP350" s="16">
        <v>4</v>
      </c>
      <c r="BQ350" s="16">
        <v>4</v>
      </c>
      <c r="BR350" s="16">
        <v>4</v>
      </c>
      <c r="BS350" s="16">
        <v>7</v>
      </c>
      <c r="BT350" s="16">
        <v>4</v>
      </c>
      <c r="BU350" s="16">
        <v>7</v>
      </c>
      <c r="BV350" s="16">
        <v>4</v>
      </c>
      <c r="BW350" s="16">
        <v>7</v>
      </c>
      <c r="BX350" s="16">
        <v>4</v>
      </c>
      <c r="BY350" s="16">
        <v>4</v>
      </c>
      <c r="BZ350" s="16">
        <v>4</v>
      </c>
      <c r="CA350" s="16">
        <v>4</v>
      </c>
      <c r="CB350" s="16">
        <v>4</v>
      </c>
      <c r="CC350" s="18">
        <v>4</v>
      </c>
      <c r="CD350" s="18">
        <v>4</v>
      </c>
      <c r="CE350" s="18">
        <v>0</v>
      </c>
      <c r="CF350" s="18">
        <v>4</v>
      </c>
      <c r="CG350" s="18">
        <v>1</v>
      </c>
      <c r="CH350" s="18">
        <v>4</v>
      </c>
      <c r="CI350" s="18">
        <v>4</v>
      </c>
      <c r="CJ350" s="18">
        <v>4</v>
      </c>
      <c r="CK350" s="18">
        <v>4</v>
      </c>
      <c r="CL350" s="18">
        <v>4</v>
      </c>
      <c r="CM350" s="18">
        <v>1</v>
      </c>
      <c r="CN350" s="18">
        <v>1</v>
      </c>
      <c r="CO350" s="18">
        <v>4</v>
      </c>
      <c r="CP350" s="18">
        <v>4</v>
      </c>
      <c r="CQ350" s="18">
        <v>4</v>
      </c>
      <c r="CR350" s="18">
        <v>4</v>
      </c>
      <c r="CS350">
        <f t="shared" si="63"/>
        <v>3</v>
      </c>
      <c r="CT350">
        <f t="shared" si="64"/>
        <v>23</v>
      </c>
      <c r="CU350">
        <f t="shared" si="65"/>
        <v>0</v>
      </c>
      <c r="CV350">
        <f t="shared" si="66"/>
        <v>26</v>
      </c>
      <c r="CW350">
        <v>1</v>
      </c>
      <c r="CX350">
        <v>1</v>
      </c>
      <c r="CY350">
        <v>2</v>
      </c>
      <c r="CZ350" t="b">
        <v>1</v>
      </c>
    </row>
    <row r="351" spans="1:104" x14ac:dyDescent="0.35">
      <c r="A351" s="10">
        <v>350</v>
      </c>
      <c r="B351" t="s">
        <v>436</v>
      </c>
      <c r="C351" s="1">
        <v>18492</v>
      </c>
      <c r="D351" s="9">
        <f t="shared" si="71"/>
        <v>66</v>
      </c>
      <c r="E351" s="9">
        <f t="shared" si="67"/>
        <v>3</v>
      </c>
      <c r="F351" s="1">
        <v>42872</v>
      </c>
      <c r="G351" s="3">
        <v>42920.446574074071</v>
      </c>
      <c r="H351" s="12">
        <f t="shared" si="68"/>
        <v>1.5666666666666669</v>
      </c>
      <c r="I351">
        <v>4</v>
      </c>
      <c r="J351">
        <v>2</v>
      </c>
      <c r="K351">
        <f t="shared" si="60"/>
        <v>2</v>
      </c>
      <c r="L351" t="b">
        <v>0</v>
      </c>
      <c r="M351" t="b">
        <v>1</v>
      </c>
      <c r="N351" t="b">
        <v>0</v>
      </c>
      <c r="O351" t="b">
        <v>0</v>
      </c>
      <c r="P351" t="b">
        <v>0</v>
      </c>
      <c r="Q351" t="b">
        <v>0</v>
      </c>
      <c r="R351" t="b">
        <v>0</v>
      </c>
      <c r="S351" t="b">
        <v>0</v>
      </c>
      <c r="T351" t="b">
        <v>0</v>
      </c>
      <c r="U351" s="1" t="s">
        <v>46</v>
      </c>
      <c r="V351" t="s">
        <v>51</v>
      </c>
      <c r="W351" s="1" t="s">
        <v>90</v>
      </c>
      <c r="X351" t="s">
        <v>48</v>
      </c>
      <c r="Y351" s="1" t="s">
        <v>53</v>
      </c>
      <c r="Z351" s="1"/>
      <c r="AA351" s="1"/>
      <c r="AB351" s="1"/>
      <c r="AC351" s="11" t="str">
        <f>IF(OR(INDEX(U351='ICD-codes-stroke'!$A$1:$A$20,)),"1",IF(OR(INDEX(U351='ICD-codes-stroke'!$A$22:$A$35,)),"2",IF(OR(INDEX(U351='ICD-codes-stroke'!$A$37:$A$64,)),"3","")))</f>
        <v>3</v>
      </c>
      <c r="AD351" s="1" t="str">
        <f>IF(COUNTIF(U351:AB351,"*"&amp;'ICD codes-diseases'!$A$15&amp;"*"),"YES",IF(COUNTIF(U351:AB351,"*"&amp;'ICD codes-diseases'!$A$16&amp;"*"),"YES",IF(COUNTIF(U351:AB351,"*"&amp;'ICD codes-diseases'!$A$17&amp;"*"),"YES",IF(COUNTIF(U351:AB351,"*"&amp;'ICD codes-diseases'!$A$18&amp;"*"),"YES",IF(COUNTIF(U351:AB351,"*"&amp;'ICD codes-diseases'!$A$19&amp;"*"),"YES",IF(COUNTIF(U351:AB351,"*"&amp;'ICD codes-diseases'!$A$20&amp;"*"),"YES",IF(COUNTIF(U351:AB351,"*"&amp;'ICD codes-diseases'!$A$21&amp;"*"),"YES",IF(COUNTIF(U351:AB351,"*"&amp;'ICD codes-diseases'!$A$22&amp;"*"),"YES",IF(COUNTIF(U351:AB351,"*"&amp;'ICD codes-diseases'!$A$23&amp;"*"),"YES",IF(COUNTIF(U351:AB351,"*"&amp;'ICD codes-diseases'!$A$24&amp;"*"),"YES",IF(COUNTIF(U351:AB351,"*"&amp;'ICD codes-diseases'!$A$25&amp;"*"),"YES",IF(COUNTIF(U351:AB351,"*"&amp;'ICD codes-diseases'!$A$26&amp;"*"),"YES",IF(COUNTIF(U351:AB351,"*"&amp;'ICD codes-diseases'!$A$27&amp;"*"),"YES",IF(COUNTIF(U351:AB351,"*"&amp;'ICD codes-diseases'!$A$28&amp;"*"),"YES",IF(COUNTIF(U351:AB351,"*"&amp;'ICD codes-diseases'!$A$29&amp;"*"),"YES",IF(COUNTIF(U351:AB351,"*"&amp;'ICD codes-diseases'!$A$30&amp;"*"),"YES","NO"))))))))))))))))</f>
        <v>NO</v>
      </c>
      <c r="AE351" s="1" t="str">
        <f>IF(COUNTIF(U351:AB351,"*"&amp;'ICD codes-diseases'!$A$92&amp;"*"),"YES","NO")</f>
        <v>YES</v>
      </c>
      <c r="AF351" s="10" t="str">
        <f>IF(COUNTIF(U351:AB351,"*"&amp;'ICD codes-diseases'!$A$34&amp;"*"),"YES",IF(COUNTIF(U351:AB351,"*"&amp;'ICD codes-diseases'!$A$35&amp;"*"),"YES",IF(COUNTIF(U351:AB351,"*"&amp;'ICD codes-diseases'!$A$36&amp;"*"),"YES",IF(COUNTIF(U351:AB351,"*"&amp;'ICD codes-diseases'!$A$37&amp;"*"),"YES",IF(COUNTIF(U351:AB351,"*"&amp;'ICD codes-diseases'!$A$38&amp;"*"),"YES",IF(COUNTIF(U351:AB351,"*"&amp;'ICD codes-diseases'!$A$39&amp;"*"),"YES","NO"))))))</f>
        <v>NO</v>
      </c>
      <c r="AG351" s="1" t="str">
        <f>IF(COUNTIF(U351:AB351,'ICD codes-diseases'!$A$113),"YES","NO")</f>
        <v>YES</v>
      </c>
      <c r="AH351" s="1" t="str">
        <f>IF(COUNTIF(U351:AB351,"*"&amp;'ICD codes-diseases'!$A$96&amp;"*"),"YES",IF(COUNTIF(U351:AB351,"*"&amp;'ICD codes-diseases'!$A$97&amp;"*"),"YES",IF(COUNTIF(U351:AB351,"*"&amp;'ICD codes-diseases'!$A$98&amp;"*"),"YES",IF(COUNTIF(U351:AB351,"*"&amp;'ICD codes-diseases'!$A$99&amp;"*"),"YES",IF(COUNTIF(U351:AB351,"*"&amp;'ICD codes-diseases'!$A$100&amp;"*"),"YES",IF(COUNTIF(U351:AB351,"*"&amp;'ICD codes-diseases'!$A$101&amp;"*"),"YES",IF(COUNTIF(U351:AB351,"*"&amp;'ICD codes-diseases'!$A$102&amp;"*"),"YES",IF(COUNTIF(U351:AB351,"*"&amp;'ICD codes-diseases'!$A$103&amp;"*"),"YES","NO"))))))))</f>
        <v>NO</v>
      </c>
      <c r="AI351" s="1" t="str">
        <f>IF(COUNTIF(U351:AB351,"*"&amp;'ICD codes-diseases'!$A$116&amp;"*"),"YES",IF(COUNTIF(U351:AB351,"*"&amp;'ICD codes-diseases'!$A$117&amp;"*"),"YES","NO"))</f>
        <v>NO</v>
      </c>
      <c r="AJ351" s="1" t="str">
        <f>IF(COUNTIF(U351:AB351,"*"&amp;'ICD codes-diseases'!$A$206&amp;"*"),"YES","NO")</f>
        <v>NO</v>
      </c>
      <c r="AK351" s="1" t="str">
        <f>IF(COUNTIF(U351:AB351,"*"&amp;'ICD codes-diseases'!$A$217&amp;"*"),"YES","NO")</f>
        <v>YES</v>
      </c>
      <c r="AL351" s="1" t="str">
        <f>IF(COUNTIF(U351:AB351,"*"&amp;'ICD codes-diseases'!$A$216&amp;"*"),"YES","NO")</f>
        <v>NO</v>
      </c>
      <c r="AM351" s="1" t="str">
        <f>IF(COUNTIF(U351:AB351,"*"&amp;'ICD codes-diseases'!$A$73&amp;"*"),"YES",IF(COUNTIF(U351:AB351,"*"&amp;'ICD codes-diseases'!$A$74&amp;"*"),"YES",IF(COUNTIF(U351:AB351,"*"&amp;'ICD codes-diseases'!$A$75&amp;"*"),"YES","NO")))</f>
        <v>YES</v>
      </c>
      <c r="AN351" s="1" t="str">
        <f>IF(COUNTIF(U351:AB351,"*"&amp;'ICD codes-diseases'!$A$76&amp;"*"),"YES",IF(COUNTIF(U351:AB351,"*"&amp;'ICD codes-diseases'!$A$77&amp;"*"),"YES",IF(COUNTIF(U351:AB351,"*"&amp;'ICD codes-diseases'!$A$78&amp;"*"),"YES","NO")))</f>
        <v>NO</v>
      </c>
      <c r="AO351" s="1" t="str">
        <f>IF(COUNTIF(U351:AB351,"*"&amp;'ICD codes-diseases'!$A$209&amp;"*"),"YES",IF(COUNTIF(U351:AB351,"*"&amp;'ICD codes-diseases'!$A$212&amp;"*"),"YES","NO"))</f>
        <v>NO</v>
      </c>
      <c r="AP351" s="1" t="str">
        <f>IF(COUNTIF(U351:AB351,"*"&amp;'ICD codes-diseases'!$A$47&amp;"*"),"YES",IF(COUNTIF(U351:AB351,"*"&amp;'ICD codes-diseases'!$A$48&amp;"*"),"YES",IF(COUNTIF(U351:AB351,"*"&amp;'ICD codes-diseases'!$A$49&amp;"*"),"YES",IF(COUNTIF(U351:AB351,"*"&amp;'ICD codes-diseases'!$A$50&amp;"*"),"YES",IF(COUNTIF(U351:AB351,"*"&amp;'ICD codes-diseases'!$A$52&amp;"*"),"YES",IF(COUNTIF(U351:AB351,"*"&amp;'ICD codes-diseases'!$A$53&amp;"*"),"YES",IF(COUNTIF(U351:AB351,"*"&amp;'ICD codes-diseases'!$A$54&amp;"*"),"YES",IF(COUNTIF(U351:AB351,"*"&amp;'ICD codes-diseases'!$A$55&amp;"*"),"YES",IF(COUNTIF(U351:AB351,"*"&amp;'ICD codes-diseases'!$A$56&amp;"*"),"YES",IF(COUNTIF(U351:AB351,"*"&amp;'ICD codes-diseases'!$A$57&amp;"*"),"YES",IF(COUNTIF(U351:AB351,"*"&amp;'ICD codes-diseases'!$A$58&amp;"*"),"YES",IF(COUNTIF(U351:AB351,"*"&amp;'ICD codes-diseases'!$A$60&amp;"*"),"YES",IF(COUNTIF(U351:AB351,"*"&amp;'ICD codes-diseases'!$A$61&amp;"*"),"YES","NO")))))))))))))</f>
        <v>NO</v>
      </c>
      <c r="AQ351" s="10" t="b">
        <f t="shared" si="61"/>
        <v>0</v>
      </c>
      <c r="AR351">
        <v>5</v>
      </c>
      <c r="AS351">
        <v>5</v>
      </c>
      <c r="AT351">
        <v>5</v>
      </c>
      <c r="AU351">
        <v>5</v>
      </c>
      <c r="AV351" t="b">
        <f t="shared" si="62"/>
        <v>1</v>
      </c>
      <c r="AW351">
        <v>1</v>
      </c>
      <c r="AX351" s="9">
        <v>36</v>
      </c>
      <c r="AY351" s="9">
        <v>5</v>
      </c>
      <c r="AZ351">
        <v>0</v>
      </c>
      <c r="BA351">
        <v>3</v>
      </c>
      <c r="BB351">
        <v>4</v>
      </c>
      <c r="BC351">
        <v>0</v>
      </c>
      <c r="BD351">
        <v>2</v>
      </c>
      <c r="BE351">
        <f t="shared" si="69"/>
        <v>2</v>
      </c>
      <c r="BF351" t="s">
        <v>37</v>
      </c>
      <c r="BG351" t="s">
        <v>38</v>
      </c>
      <c r="BH351">
        <f t="shared" si="70"/>
        <v>2</v>
      </c>
      <c r="BI351" t="s">
        <v>37</v>
      </c>
      <c r="BJ351" t="s">
        <v>38</v>
      </c>
      <c r="BK351" t="s">
        <v>37</v>
      </c>
      <c r="BL351" t="b">
        <v>0</v>
      </c>
      <c r="BM351" s="16">
        <v>0</v>
      </c>
      <c r="BN351" s="16">
        <v>0</v>
      </c>
      <c r="BO351" s="16">
        <v>3</v>
      </c>
      <c r="BP351" s="16">
        <v>3</v>
      </c>
      <c r="BQ351" s="16">
        <v>4</v>
      </c>
      <c r="BR351" s="16">
        <v>4</v>
      </c>
      <c r="BS351" s="16">
        <v>3</v>
      </c>
      <c r="BT351" s="16">
        <v>4</v>
      </c>
      <c r="BU351" s="16">
        <v>0</v>
      </c>
      <c r="BV351" s="16">
        <v>0</v>
      </c>
      <c r="BW351" s="16">
        <v>0</v>
      </c>
      <c r="BX351" s="16">
        <v>3</v>
      </c>
      <c r="BY351" s="16">
        <v>0</v>
      </c>
      <c r="BZ351" s="16">
        <v>3</v>
      </c>
      <c r="CA351" s="16">
        <v>4</v>
      </c>
      <c r="CB351" s="16">
        <v>4</v>
      </c>
      <c r="CC351" s="18">
        <v>0</v>
      </c>
      <c r="CD351" s="18">
        <v>0</v>
      </c>
      <c r="CE351" s="18">
        <v>0</v>
      </c>
      <c r="CF351" s="18">
        <v>0</v>
      </c>
      <c r="CG351" s="18">
        <v>7</v>
      </c>
      <c r="CH351" s="18">
        <v>3</v>
      </c>
      <c r="CI351" s="18">
        <v>2</v>
      </c>
      <c r="CJ351" s="18">
        <v>4</v>
      </c>
      <c r="CK351" s="18">
        <v>0</v>
      </c>
      <c r="CL351" s="18">
        <v>0</v>
      </c>
      <c r="CM351" s="18">
        <v>0</v>
      </c>
      <c r="CN351" s="18">
        <v>0</v>
      </c>
      <c r="CO351" s="18">
        <v>0</v>
      </c>
      <c r="CP351" s="18">
        <v>4</v>
      </c>
      <c r="CQ351" s="18">
        <v>3</v>
      </c>
      <c r="CR351" s="18">
        <v>4</v>
      </c>
      <c r="CS351">
        <f t="shared" si="63"/>
        <v>1</v>
      </c>
      <c r="CT351">
        <f t="shared" si="64"/>
        <v>8</v>
      </c>
      <c r="CU351">
        <f t="shared" si="65"/>
        <v>7</v>
      </c>
      <c r="CV351">
        <f t="shared" si="66"/>
        <v>16</v>
      </c>
      <c r="CW351">
        <v>0</v>
      </c>
      <c r="CX351">
        <v>0</v>
      </c>
      <c r="CY351">
        <v>2</v>
      </c>
      <c r="CZ351" t="b">
        <v>1</v>
      </c>
    </row>
    <row r="352" spans="1:104" x14ac:dyDescent="0.35">
      <c r="A352" s="10">
        <v>351</v>
      </c>
      <c r="B352" t="s">
        <v>436</v>
      </c>
      <c r="C352" s="1">
        <v>19751</v>
      </c>
      <c r="D352" s="9">
        <f t="shared" si="71"/>
        <v>63</v>
      </c>
      <c r="E352" s="9">
        <f t="shared" si="67"/>
        <v>2</v>
      </c>
      <c r="F352" s="1">
        <v>42894</v>
      </c>
      <c r="G352" s="3">
        <v>42961.462048611109</v>
      </c>
      <c r="H352" s="12">
        <f t="shared" si="68"/>
        <v>2.1999999999999997</v>
      </c>
      <c r="I352">
        <v>3</v>
      </c>
      <c r="J352">
        <v>1</v>
      </c>
      <c r="K352">
        <f t="shared" si="60"/>
        <v>1</v>
      </c>
      <c r="L352" t="b">
        <v>1</v>
      </c>
      <c r="M352" t="b">
        <v>0</v>
      </c>
      <c r="N352" t="b">
        <v>0</v>
      </c>
      <c r="O352" t="b">
        <v>0</v>
      </c>
      <c r="P352" t="b">
        <v>0</v>
      </c>
      <c r="Q352" t="b">
        <v>0</v>
      </c>
      <c r="R352" t="b">
        <v>0</v>
      </c>
      <c r="S352" t="b">
        <v>0</v>
      </c>
      <c r="T352" t="b">
        <v>0</v>
      </c>
      <c r="U352" s="1" t="s">
        <v>49</v>
      </c>
      <c r="V352" t="s">
        <v>43</v>
      </c>
      <c r="W352" s="1" t="s">
        <v>48</v>
      </c>
      <c r="X352" t="s">
        <v>120</v>
      </c>
      <c r="Y352" s="1" t="s">
        <v>66</v>
      </c>
      <c r="Z352" s="1" t="s">
        <v>169</v>
      </c>
      <c r="AA352" s="1"/>
      <c r="AB352" s="1"/>
      <c r="AC352" s="11" t="str">
        <f>IF(OR(INDEX(U352='ICD-codes-stroke'!$A$1:$A$20,)),"1",IF(OR(INDEX(U352='ICD-codes-stroke'!$A$22:$A$35,)),"2",IF(OR(INDEX(U352='ICD-codes-stroke'!$A$37:$A$64,)),"3","")))</f>
        <v>3</v>
      </c>
      <c r="AD352" s="1" t="str">
        <f>IF(COUNTIF(U352:AB352,"*"&amp;'ICD codes-diseases'!$A$15&amp;"*"),"YES",IF(COUNTIF(U352:AB352,"*"&amp;'ICD codes-diseases'!$A$16&amp;"*"),"YES",IF(COUNTIF(U352:AB352,"*"&amp;'ICD codes-diseases'!$A$17&amp;"*"),"YES",IF(COUNTIF(U352:AB352,"*"&amp;'ICD codes-diseases'!$A$18&amp;"*"),"YES",IF(COUNTIF(U352:AB352,"*"&amp;'ICD codes-diseases'!$A$19&amp;"*"),"YES",IF(COUNTIF(U352:AB352,"*"&amp;'ICD codes-diseases'!$A$20&amp;"*"),"YES",IF(COUNTIF(U352:AB352,"*"&amp;'ICD codes-diseases'!$A$21&amp;"*"),"YES",IF(COUNTIF(U352:AB352,"*"&amp;'ICD codes-diseases'!$A$22&amp;"*"),"YES",IF(COUNTIF(U352:AB352,"*"&amp;'ICD codes-diseases'!$A$23&amp;"*"),"YES",IF(COUNTIF(U352:AB352,"*"&amp;'ICD codes-diseases'!$A$24&amp;"*"),"YES",IF(COUNTIF(U352:AB352,"*"&amp;'ICD codes-diseases'!$A$25&amp;"*"),"YES",IF(COUNTIF(U352:AB352,"*"&amp;'ICD codes-diseases'!$A$26&amp;"*"),"YES",IF(COUNTIF(U352:AB352,"*"&amp;'ICD codes-diseases'!$A$27&amp;"*"),"YES",IF(COUNTIF(U352:AB352,"*"&amp;'ICD codes-diseases'!$A$28&amp;"*"),"YES",IF(COUNTIF(U352:AB352,"*"&amp;'ICD codes-diseases'!$A$29&amp;"*"),"YES",IF(COUNTIF(U352:AB352,"*"&amp;'ICD codes-diseases'!$A$30&amp;"*"),"YES","NO"))))))))))))))))</f>
        <v>NO</v>
      </c>
      <c r="AE352" s="1" t="str">
        <f>IF(COUNTIF(U352:AB352,"*"&amp;'ICD codes-diseases'!$A$92&amp;"*"),"YES","NO")</f>
        <v>YES</v>
      </c>
      <c r="AF352" s="10" t="str">
        <f>IF(COUNTIF(U352:AB352,"*"&amp;'ICD codes-diseases'!$A$34&amp;"*"),"YES",IF(COUNTIF(U352:AB352,"*"&amp;'ICD codes-diseases'!$A$35&amp;"*"),"YES",IF(COUNTIF(U352:AB352,"*"&amp;'ICD codes-diseases'!$A$36&amp;"*"),"YES",IF(COUNTIF(U352:AB352,"*"&amp;'ICD codes-diseases'!$A$37&amp;"*"),"YES",IF(COUNTIF(U352:AB352,"*"&amp;'ICD codes-diseases'!$A$38&amp;"*"),"YES",IF(COUNTIF(U352:AB352,"*"&amp;'ICD codes-diseases'!$A$39&amp;"*"),"YES","NO"))))))</f>
        <v>NO</v>
      </c>
      <c r="AG352" s="1" t="str">
        <f>IF(COUNTIF(U352:AB352,'ICD codes-diseases'!$A$113),"YES","NO")</f>
        <v>NO</v>
      </c>
      <c r="AH352" s="1" t="str">
        <f>IF(COUNTIF(U352:AB352,"*"&amp;'ICD codes-diseases'!$A$96&amp;"*"),"YES",IF(COUNTIF(U352:AB352,"*"&amp;'ICD codes-diseases'!$A$97&amp;"*"),"YES",IF(COUNTIF(U352:AB352,"*"&amp;'ICD codes-diseases'!$A$98&amp;"*"),"YES",IF(COUNTIF(U352:AB352,"*"&amp;'ICD codes-diseases'!$A$99&amp;"*"),"YES",IF(COUNTIF(U352:AB352,"*"&amp;'ICD codes-diseases'!$A$100&amp;"*"),"YES",IF(COUNTIF(U352:AB352,"*"&amp;'ICD codes-diseases'!$A$101&amp;"*"),"YES",IF(COUNTIF(U352:AB352,"*"&amp;'ICD codes-diseases'!$A$102&amp;"*"),"YES",IF(COUNTIF(U352:AB352,"*"&amp;'ICD codes-diseases'!$A$103&amp;"*"),"YES","NO"))))))))</f>
        <v>NO</v>
      </c>
      <c r="AI352" s="1" t="str">
        <f>IF(COUNTIF(U352:AB352,"*"&amp;'ICD codes-diseases'!$A$116&amp;"*"),"YES",IF(COUNTIF(U352:AB352,"*"&amp;'ICD codes-diseases'!$A$117&amp;"*"),"YES","NO"))</f>
        <v>NO</v>
      </c>
      <c r="AJ352" s="1" t="str">
        <f>IF(COUNTIF(U352:AB352,"*"&amp;'ICD codes-diseases'!$A$206&amp;"*"),"YES","NO")</f>
        <v>NO</v>
      </c>
      <c r="AK352" s="1" t="str">
        <f>IF(COUNTIF(U352:AB352,"*"&amp;'ICD codes-diseases'!$A$217&amp;"*"),"YES","NO")</f>
        <v>NO</v>
      </c>
      <c r="AL352" s="1" t="str">
        <f>IF(COUNTIF(U352:AB352,"*"&amp;'ICD codes-diseases'!$A$216&amp;"*"),"YES","NO")</f>
        <v>NO</v>
      </c>
      <c r="AM352" s="1" t="str">
        <f>IF(COUNTIF(U352:AB352,"*"&amp;'ICD codes-diseases'!$A$73&amp;"*"),"YES",IF(COUNTIF(U352:AB352,"*"&amp;'ICD codes-diseases'!$A$74&amp;"*"),"YES",IF(COUNTIF(U352:AB352,"*"&amp;'ICD codes-diseases'!$A$75&amp;"*"),"YES","NO")))</f>
        <v>YES</v>
      </c>
      <c r="AN352" s="1" t="str">
        <f>IF(COUNTIF(U352:AB352,"*"&amp;'ICD codes-diseases'!$A$76&amp;"*"),"YES",IF(COUNTIF(U352:AB352,"*"&amp;'ICD codes-diseases'!$A$77&amp;"*"),"YES",IF(COUNTIF(U352:AB352,"*"&amp;'ICD codes-diseases'!$A$78&amp;"*"),"YES","NO")))</f>
        <v>NO</v>
      </c>
      <c r="AO352" s="1" t="str">
        <f>IF(COUNTIF(U352:AB352,"*"&amp;'ICD codes-diseases'!$A$209&amp;"*"),"YES",IF(COUNTIF(U352:AB352,"*"&amp;'ICD codes-diseases'!$A$212&amp;"*"),"YES","NO"))</f>
        <v>NO</v>
      </c>
      <c r="AP352" s="1" t="str">
        <f>IF(COUNTIF(U352:AB352,"*"&amp;'ICD codes-diseases'!$A$47&amp;"*"),"YES",IF(COUNTIF(U352:AB352,"*"&amp;'ICD codes-diseases'!$A$48&amp;"*"),"YES",IF(COUNTIF(U352:AB352,"*"&amp;'ICD codes-diseases'!$A$49&amp;"*"),"YES",IF(COUNTIF(U352:AB352,"*"&amp;'ICD codes-diseases'!$A$50&amp;"*"),"YES",IF(COUNTIF(U352:AB352,"*"&amp;'ICD codes-diseases'!$A$52&amp;"*"),"YES",IF(COUNTIF(U352:AB352,"*"&amp;'ICD codes-diseases'!$A$53&amp;"*"),"YES",IF(COUNTIF(U352:AB352,"*"&amp;'ICD codes-diseases'!$A$54&amp;"*"),"YES",IF(COUNTIF(U352:AB352,"*"&amp;'ICD codes-diseases'!$A$55&amp;"*"),"YES",IF(COUNTIF(U352:AB352,"*"&amp;'ICD codes-diseases'!$A$56&amp;"*"),"YES",IF(COUNTIF(U352:AB352,"*"&amp;'ICD codes-diseases'!$A$57&amp;"*"),"YES",IF(COUNTIF(U352:AB352,"*"&amp;'ICD codes-diseases'!$A$58&amp;"*"),"YES",IF(COUNTIF(U352:AB352,"*"&amp;'ICD codes-diseases'!$A$60&amp;"*"),"YES",IF(COUNTIF(U352:AB352,"*"&amp;'ICD codes-diseases'!$A$61&amp;"*"),"YES","NO")))))))))))))</f>
        <v>NO</v>
      </c>
      <c r="AQ352" s="10" t="b">
        <f t="shared" si="61"/>
        <v>1</v>
      </c>
      <c r="AR352">
        <v>0</v>
      </c>
      <c r="AS352">
        <v>5</v>
      </c>
      <c r="AT352">
        <v>5</v>
      </c>
      <c r="AU352">
        <v>5</v>
      </c>
      <c r="AV352" t="b">
        <f t="shared" si="62"/>
        <v>1</v>
      </c>
      <c r="AW352">
        <v>5</v>
      </c>
      <c r="AX352" s="9">
        <v>44</v>
      </c>
      <c r="AY352" s="9">
        <v>15</v>
      </c>
      <c r="AZ352">
        <v>3</v>
      </c>
      <c r="BA352">
        <v>1</v>
      </c>
      <c r="BB352">
        <v>5</v>
      </c>
      <c r="BC352">
        <v>0</v>
      </c>
      <c r="BD352">
        <v>2</v>
      </c>
      <c r="BE352">
        <f t="shared" si="69"/>
        <v>2</v>
      </c>
      <c r="BF352" t="s">
        <v>37</v>
      </c>
      <c r="BG352" t="s">
        <v>38</v>
      </c>
      <c r="BH352">
        <f t="shared" si="70"/>
        <v>0</v>
      </c>
      <c r="BI352" t="s">
        <v>37</v>
      </c>
      <c r="BJ352" t="s">
        <v>37</v>
      </c>
      <c r="BK352" t="s">
        <v>37</v>
      </c>
      <c r="BL352" t="b">
        <v>1</v>
      </c>
      <c r="BM352" s="16">
        <v>4</v>
      </c>
      <c r="BN352" s="16">
        <v>4</v>
      </c>
      <c r="BO352" s="16">
        <v>4</v>
      </c>
      <c r="BP352" s="16">
        <v>4</v>
      </c>
      <c r="BQ352" s="16">
        <v>4</v>
      </c>
      <c r="BR352" s="16">
        <v>4</v>
      </c>
      <c r="BS352" s="16">
        <v>4</v>
      </c>
      <c r="BT352" s="16">
        <v>4</v>
      </c>
      <c r="BU352" s="16">
        <v>4</v>
      </c>
      <c r="BV352" s="16">
        <v>4</v>
      </c>
      <c r="BW352" s="16">
        <v>4</v>
      </c>
      <c r="BX352" s="16">
        <v>4</v>
      </c>
      <c r="BY352" s="16">
        <v>4</v>
      </c>
      <c r="BZ352" s="16">
        <v>4</v>
      </c>
      <c r="CA352" s="16">
        <v>4</v>
      </c>
      <c r="CB352" s="16">
        <v>4</v>
      </c>
      <c r="CC352" s="18">
        <v>4</v>
      </c>
      <c r="CD352" s="18">
        <v>4</v>
      </c>
      <c r="CE352" s="18">
        <v>4</v>
      </c>
      <c r="CF352" s="18">
        <v>4</v>
      </c>
      <c r="CG352" s="18">
        <v>4</v>
      </c>
      <c r="CH352" s="18">
        <v>4</v>
      </c>
      <c r="CI352" s="18">
        <v>4</v>
      </c>
      <c r="CJ352" s="18">
        <v>4</v>
      </c>
      <c r="CK352" s="18">
        <v>4</v>
      </c>
      <c r="CL352" s="18">
        <v>4</v>
      </c>
      <c r="CM352" s="18">
        <v>4</v>
      </c>
      <c r="CN352" s="18">
        <v>4</v>
      </c>
      <c r="CO352" s="18">
        <v>4</v>
      </c>
      <c r="CP352" s="18">
        <v>4</v>
      </c>
      <c r="CQ352" s="18">
        <v>4</v>
      </c>
      <c r="CR352" s="18">
        <v>4</v>
      </c>
      <c r="CS352">
        <f t="shared" si="63"/>
        <v>0</v>
      </c>
      <c r="CT352">
        <f t="shared" si="64"/>
        <v>32</v>
      </c>
      <c r="CU352">
        <f t="shared" si="65"/>
        <v>0</v>
      </c>
      <c r="CV352">
        <f t="shared" si="66"/>
        <v>32</v>
      </c>
      <c r="CW352">
        <v>2</v>
      </c>
      <c r="CX352">
        <v>2</v>
      </c>
      <c r="CY352">
        <v>4</v>
      </c>
      <c r="CZ352" t="b">
        <v>1</v>
      </c>
    </row>
    <row r="353" spans="1:104" x14ac:dyDescent="0.35">
      <c r="A353" s="10">
        <v>352</v>
      </c>
      <c r="B353" t="s">
        <v>436</v>
      </c>
      <c r="C353" s="1">
        <v>16445</v>
      </c>
      <c r="D353" s="9">
        <f t="shared" si="71"/>
        <v>71</v>
      </c>
      <c r="E353" s="9">
        <f t="shared" si="67"/>
        <v>3</v>
      </c>
      <c r="F353" s="1">
        <v>42615</v>
      </c>
      <c r="G353" s="3">
        <v>42716.448379629626</v>
      </c>
      <c r="H353" s="12">
        <f t="shared" si="68"/>
        <v>3.3333333333333335</v>
      </c>
      <c r="I353">
        <v>4</v>
      </c>
      <c r="J353">
        <v>0</v>
      </c>
      <c r="K353">
        <f t="shared" si="60"/>
        <v>6</v>
      </c>
      <c r="L353" t="b">
        <v>0</v>
      </c>
      <c r="M353" t="b">
        <v>0</v>
      </c>
      <c r="N353" t="b">
        <v>0</v>
      </c>
      <c r="O353" t="b">
        <v>0</v>
      </c>
      <c r="P353" t="b">
        <v>0</v>
      </c>
      <c r="Q353" t="b">
        <v>0</v>
      </c>
      <c r="R353" t="b">
        <v>0</v>
      </c>
      <c r="S353" t="b">
        <v>1</v>
      </c>
      <c r="T353" t="b">
        <v>0</v>
      </c>
      <c r="U353" t="s">
        <v>61</v>
      </c>
      <c r="V353" t="s">
        <v>51</v>
      </c>
      <c r="W353" t="s">
        <v>48</v>
      </c>
      <c r="X353" t="s">
        <v>77</v>
      </c>
      <c r="AC353" s="11" t="str">
        <f>IF(OR(INDEX(U353='ICD-codes-stroke'!$A$1:$A$20,)),"1",IF(OR(INDEX(U353='ICD-codes-stroke'!$A$22:$A$35,)),"2",IF(OR(INDEX(U353='ICD-codes-stroke'!$A$37:$A$64,)),"3","")))</f>
        <v>2</v>
      </c>
      <c r="AD353" s="1" t="str">
        <f>IF(COUNTIF(U353:AB353,"*"&amp;'ICD codes-diseases'!$A$15&amp;"*"),"YES",IF(COUNTIF(U353:AB353,"*"&amp;'ICD codes-diseases'!$A$16&amp;"*"),"YES",IF(COUNTIF(U353:AB353,"*"&amp;'ICD codes-diseases'!$A$17&amp;"*"),"YES",IF(COUNTIF(U353:AB353,"*"&amp;'ICD codes-diseases'!$A$18&amp;"*"),"YES",IF(COUNTIF(U353:AB353,"*"&amp;'ICD codes-diseases'!$A$19&amp;"*"),"YES",IF(COUNTIF(U353:AB353,"*"&amp;'ICD codes-diseases'!$A$20&amp;"*"),"YES",IF(COUNTIF(U353:AB353,"*"&amp;'ICD codes-diseases'!$A$21&amp;"*"),"YES",IF(COUNTIF(U353:AB353,"*"&amp;'ICD codes-diseases'!$A$22&amp;"*"),"YES",IF(COUNTIF(U353:AB353,"*"&amp;'ICD codes-diseases'!$A$23&amp;"*"),"YES",IF(COUNTIF(U353:AB353,"*"&amp;'ICD codes-diseases'!$A$24&amp;"*"),"YES",IF(COUNTIF(U353:AB353,"*"&amp;'ICD codes-diseases'!$A$25&amp;"*"),"YES",IF(COUNTIF(U353:AB353,"*"&amp;'ICD codes-diseases'!$A$26&amp;"*"),"YES",IF(COUNTIF(U353:AB353,"*"&amp;'ICD codes-diseases'!$A$27&amp;"*"),"YES",IF(COUNTIF(U353:AB353,"*"&amp;'ICD codes-diseases'!$A$28&amp;"*"),"YES",IF(COUNTIF(U353:AB353,"*"&amp;'ICD codes-diseases'!$A$29&amp;"*"),"YES",IF(COUNTIF(U353:AB353,"*"&amp;'ICD codes-diseases'!$A$30&amp;"*"),"YES","NO"))))))))))))))))</f>
        <v>YES</v>
      </c>
      <c r="AE353" s="1" t="str">
        <f>IF(COUNTIF(U353:AB353,"*"&amp;'ICD codes-diseases'!$A$92&amp;"*"),"YES","NO")</f>
        <v>YES</v>
      </c>
      <c r="AF353" s="10" t="str">
        <f>IF(COUNTIF(U353:AB353,"*"&amp;'ICD codes-diseases'!$A$34&amp;"*"),"YES",IF(COUNTIF(U353:AB353,"*"&amp;'ICD codes-diseases'!$A$35&amp;"*"),"YES",IF(COUNTIF(U353:AB353,"*"&amp;'ICD codes-diseases'!$A$36&amp;"*"),"YES",IF(COUNTIF(U353:AB353,"*"&amp;'ICD codes-diseases'!$A$37&amp;"*"),"YES",IF(COUNTIF(U353:AB353,"*"&amp;'ICD codes-diseases'!$A$38&amp;"*"),"YES",IF(COUNTIF(U353:AB353,"*"&amp;'ICD codes-diseases'!$A$39&amp;"*"),"YES","NO"))))))</f>
        <v>NO</v>
      </c>
      <c r="AG353" s="1" t="str">
        <f>IF(COUNTIF(U353:AB353,'ICD codes-diseases'!$A$113),"YES","NO")</f>
        <v>NO</v>
      </c>
      <c r="AH353" s="1" t="str">
        <f>IF(COUNTIF(U353:AB353,"*"&amp;'ICD codes-diseases'!$A$96&amp;"*"),"YES",IF(COUNTIF(U353:AB353,"*"&amp;'ICD codes-diseases'!$A$97&amp;"*"),"YES",IF(COUNTIF(U353:AB353,"*"&amp;'ICD codes-diseases'!$A$98&amp;"*"),"YES",IF(COUNTIF(U353:AB353,"*"&amp;'ICD codes-diseases'!$A$99&amp;"*"),"YES",IF(COUNTIF(U353:AB353,"*"&amp;'ICD codes-diseases'!$A$100&amp;"*"),"YES",IF(COUNTIF(U353:AB353,"*"&amp;'ICD codes-diseases'!$A$101&amp;"*"),"YES",IF(COUNTIF(U353:AB353,"*"&amp;'ICD codes-diseases'!$A$102&amp;"*"),"YES",IF(COUNTIF(U353:AB353,"*"&amp;'ICD codes-diseases'!$A$103&amp;"*"),"YES","NO"))))))))</f>
        <v>NO</v>
      </c>
      <c r="AI353" s="1" t="str">
        <f>IF(COUNTIF(U353:AB353,"*"&amp;'ICD codes-diseases'!$A$116&amp;"*"),"YES",IF(COUNTIF(U353:AB353,"*"&amp;'ICD codes-diseases'!$A$117&amp;"*"),"YES","NO"))</f>
        <v>NO</v>
      </c>
      <c r="AJ353" s="1" t="str">
        <f>IF(COUNTIF(U353:AB353,"*"&amp;'ICD codes-diseases'!$A$206&amp;"*"),"YES","NO")</f>
        <v>NO</v>
      </c>
      <c r="AK353" s="1" t="str">
        <f>IF(COUNTIF(U353:AB353,"*"&amp;'ICD codes-diseases'!$A$217&amp;"*"),"YES","NO")</f>
        <v>NO</v>
      </c>
      <c r="AL353" s="1" t="str">
        <f>IF(COUNTIF(U353:AB353,"*"&amp;'ICD codes-diseases'!$A$216&amp;"*"),"YES","NO")</f>
        <v>NO</v>
      </c>
      <c r="AM353" s="1" t="str">
        <f>IF(COUNTIF(U353:AB353,"*"&amp;'ICD codes-diseases'!$A$73&amp;"*"),"YES",IF(COUNTIF(U353:AB353,"*"&amp;'ICD codes-diseases'!$A$74&amp;"*"),"YES",IF(COUNTIF(U353:AB353,"*"&amp;'ICD codes-diseases'!$A$75&amp;"*"),"YES","NO")))</f>
        <v>YES</v>
      </c>
      <c r="AN353" s="1" t="str">
        <f>IF(COUNTIF(U353:AB353,"*"&amp;'ICD codes-diseases'!$A$76&amp;"*"),"YES",IF(COUNTIF(U353:AB353,"*"&amp;'ICD codes-diseases'!$A$77&amp;"*"),"YES",IF(COUNTIF(U353:AB353,"*"&amp;'ICD codes-diseases'!$A$78&amp;"*"),"YES","NO")))</f>
        <v>NO</v>
      </c>
      <c r="AO353" s="1" t="str">
        <f>IF(COUNTIF(U353:AB353,"*"&amp;'ICD codes-diseases'!$A$209&amp;"*"),"YES",IF(COUNTIF(U353:AB353,"*"&amp;'ICD codes-diseases'!$A$212&amp;"*"),"YES","NO"))</f>
        <v>NO</v>
      </c>
      <c r="AP353" s="1" t="str">
        <f>IF(COUNTIF(U353:AB353,"*"&amp;'ICD codes-diseases'!$A$47&amp;"*"),"YES",IF(COUNTIF(U353:AB353,"*"&amp;'ICD codes-diseases'!$A$48&amp;"*"),"YES",IF(COUNTIF(U353:AB353,"*"&amp;'ICD codes-diseases'!$A$49&amp;"*"),"YES",IF(COUNTIF(U353:AB353,"*"&amp;'ICD codes-diseases'!$A$50&amp;"*"),"YES",IF(COUNTIF(U353:AB353,"*"&amp;'ICD codes-diseases'!$A$52&amp;"*"),"YES",IF(COUNTIF(U353:AB353,"*"&amp;'ICD codes-diseases'!$A$53&amp;"*"),"YES",IF(COUNTIF(U353:AB353,"*"&amp;'ICD codes-diseases'!$A$54&amp;"*"),"YES",IF(COUNTIF(U353:AB353,"*"&amp;'ICD codes-diseases'!$A$55&amp;"*"),"YES",IF(COUNTIF(U353:AB353,"*"&amp;'ICD codes-diseases'!$A$56&amp;"*"),"YES",IF(COUNTIF(U353:AB353,"*"&amp;'ICD codes-diseases'!$A$57&amp;"*"),"YES",IF(COUNTIF(U353:AB353,"*"&amp;'ICD codes-diseases'!$A$58&amp;"*"),"YES",IF(COUNTIF(U353:AB353,"*"&amp;'ICD codes-diseases'!$A$60&amp;"*"),"YES",IF(COUNTIF(U353:AB353,"*"&amp;'ICD codes-diseases'!$A$61&amp;"*"),"YES","NO")))))))))))))</f>
        <v>NO</v>
      </c>
      <c r="AQ353" s="10" t="b">
        <f t="shared" si="61"/>
        <v>0</v>
      </c>
      <c r="AR353">
        <v>5</v>
      </c>
      <c r="AS353">
        <v>5</v>
      </c>
      <c r="AT353">
        <v>5</v>
      </c>
      <c r="AU353">
        <v>5</v>
      </c>
      <c r="AV353" t="b">
        <f t="shared" si="62"/>
        <v>1</v>
      </c>
      <c r="AW353">
        <v>4</v>
      </c>
      <c r="AX353">
        <v>40</v>
      </c>
      <c r="AY353">
        <v>0</v>
      </c>
      <c r="AZ353">
        <v>1</v>
      </c>
      <c r="BA353">
        <v>4</v>
      </c>
      <c r="BB353">
        <v>1</v>
      </c>
      <c r="BC353">
        <v>1</v>
      </c>
      <c r="BD353">
        <v>1</v>
      </c>
      <c r="BE353">
        <f t="shared" si="69"/>
        <v>2</v>
      </c>
      <c r="BF353" t="s">
        <v>37</v>
      </c>
      <c r="BG353" t="s">
        <v>38</v>
      </c>
      <c r="BH353">
        <f t="shared" si="70"/>
        <v>0</v>
      </c>
      <c r="BI353" t="s">
        <v>37</v>
      </c>
      <c r="BJ353" t="s">
        <v>37</v>
      </c>
      <c r="BK353" t="s">
        <v>37</v>
      </c>
      <c r="BL353" t="b">
        <v>0</v>
      </c>
      <c r="BM353" s="16">
        <v>7</v>
      </c>
      <c r="BN353" s="16">
        <v>4</v>
      </c>
      <c r="BO353" s="16">
        <v>0</v>
      </c>
      <c r="BP353" s="16">
        <v>4</v>
      </c>
      <c r="BQ353" s="16">
        <v>4</v>
      </c>
      <c r="BR353" s="16">
        <v>4</v>
      </c>
      <c r="BS353" s="16">
        <v>4</v>
      </c>
      <c r="BT353" s="16">
        <v>4</v>
      </c>
      <c r="BU353" s="16">
        <v>4</v>
      </c>
      <c r="BV353" s="16">
        <v>7</v>
      </c>
      <c r="BW353" s="16">
        <v>1</v>
      </c>
      <c r="BX353" s="16">
        <v>4</v>
      </c>
      <c r="BY353" s="16">
        <v>4</v>
      </c>
      <c r="BZ353" s="16">
        <v>4</v>
      </c>
      <c r="CA353" s="16">
        <v>4</v>
      </c>
      <c r="CB353" s="16">
        <v>4</v>
      </c>
      <c r="CC353" s="18">
        <v>4</v>
      </c>
      <c r="CD353" s="18">
        <v>0</v>
      </c>
      <c r="CE353" s="18">
        <v>0</v>
      </c>
      <c r="CF353" s="18">
        <v>0</v>
      </c>
      <c r="CG353" s="18">
        <v>1</v>
      </c>
      <c r="CH353" s="18">
        <v>1</v>
      </c>
      <c r="CI353" s="18">
        <v>1</v>
      </c>
      <c r="CJ353" s="18">
        <v>4</v>
      </c>
      <c r="CK353" s="18">
        <v>1</v>
      </c>
      <c r="CL353" s="18">
        <v>1</v>
      </c>
      <c r="CM353" s="18">
        <v>0</v>
      </c>
      <c r="CN353" s="18">
        <v>1</v>
      </c>
      <c r="CO353" s="18">
        <v>0</v>
      </c>
      <c r="CP353" s="18">
        <v>4</v>
      </c>
      <c r="CQ353" s="18">
        <v>1</v>
      </c>
      <c r="CR353" s="18">
        <v>4</v>
      </c>
      <c r="CS353">
        <f t="shared" si="63"/>
        <v>8</v>
      </c>
      <c r="CT353">
        <f t="shared" si="64"/>
        <v>16</v>
      </c>
      <c r="CU353">
        <f t="shared" si="65"/>
        <v>0</v>
      </c>
      <c r="CV353">
        <f t="shared" si="66"/>
        <v>24</v>
      </c>
      <c r="CW353">
        <v>0</v>
      </c>
      <c r="CX353">
        <v>0</v>
      </c>
      <c r="CY353">
        <v>4</v>
      </c>
      <c r="CZ353" t="b">
        <v>1</v>
      </c>
    </row>
    <row r="354" spans="1:104" x14ac:dyDescent="0.35">
      <c r="A354" s="10">
        <v>353</v>
      </c>
      <c r="B354" t="s">
        <v>435</v>
      </c>
      <c r="C354" s="1">
        <v>18991</v>
      </c>
      <c r="D354" s="9">
        <f t="shared" si="71"/>
        <v>65</v>
      </c>
      <c r="E354" s="9">
        <f t="shared" si="67"/>
        <v>3</v>
      </c>
      <c r="F354" s="1">
        <v>42791</v>
      </c>
      <c r="G354" s="3">
        <v>42849</v>
      </c>
      <c r="H354" s="12">
        <f t="shared" si="68"/>
        <v>1.9666666666666668</v>
      </c>
      <c r="I354">
        <v>3</v>
      </c>
      <c r="J354">
        <v>2</v>
      </c>
      <c r="K354">
        <f t="shared" si="60"/>
        <v>1</v>
      </c>
      <c r="L354" t="b">
        <v>1</v>
      </c>
      <c r="M354" t="b">
        <v>0</v>
      </c>
      <c r="N354" t="b">
        <v>0</v>
      </c>
      <c r="O354" t="b">
        <v>0</v>
      </c>
      <c r="P354" t="b">
        <v>0</v>
      </c>
      <c r="Q354" t="b">
        <v>0</v>
      </c>
      <c r="R354" t="b">
        <v>0</v>
      </c>
      <c r="S354" t="b">
        <v>0</v>
      </c>
      <c r="T354" t="b">
        <v>0</v>
      </c>
      <c r="U354" s="1" t="s">
        <v>46</v>
      </c>
      <c r="V354" t="s">
        <v>43</v>
      </c>
      <c r="W354" s="1" t="s">
        <v>320</v>
      </c>
      <c r="X354" t="s">
        <v>48</v>
      </c>
      <c r="Y354" s="1" t="s">
        <v>90</v>
      </c>
      <c r="Z354" s="1"/>
      <c r="AA354" s="1"/>
      <c r="AB354" s="1"/>
      <c r="AC354" s="11" t="str">
        <f>IF(OR(INDEX(U354='ICD-codes-stroke'!$A$1:$A$20,)),"1",IF(OR(INDEX(U354='ICD-codes-stroke'!$A$22:$A$35,)),"2",IF(OR(INDEX(U354='ICD-codes-stroke'!$A$37:$A$64,)),"3","")))</f>
        <v>3</v>
      </c>
      <c r="AD354" s="1" t="str">
        <f>IF(COUNTIF(U354:AB354,"*"&amp;'ICD codes-diseases'!$A$15&amp;"*"),"YES",IF(COUNTIF(U354:AB354,"*"&amp;'ICD codes-diseases'!$A$16&amp;"*"),"YES",IF(COUNTIF(U354:AB354,"*"&amp;'ICD codes-diseases'!$A$17&amp;"*"),"YES",IF(COUNTIF(U354:AB354,"*"&amp;'ICD codes-diseases'!$A$18&amp;"*"),"YES",IF(COUNTIF(U354:AB354,"*"&amp;'ICD codes-diseases'!$A$19&amp;"*"),"YES",IF(COUNTIF(U354:AB354,"*"&amp;'ICD codes-diseases'!$A$20&amp;"*"),"YES",IF(COUNTIF(U354:AB354,"*"&amp;'ICD codes-diseases'!$A$21&amp;"*"),"YES",IF(COUNTIF(U354:AB354,"*"&amp;'ICD codes-diseases'!$A$22&amp;"*"),"YES",IF(COUNTIF(U354:AB354,"*"&amp;'ICD codes-diseases'!$A$23&amp;"*"),"YES",IF(COUNTIF(U354:AB354,"*"&amp;'ICD codes-diseases'!$A$24&amp;"*"),"YES",IF(COUNTIF(U354:AB354,"*"&amp;'ICD codes-diseases'!$A$25&amp;"*"),"YES",IF(COUNTIF(U354:AB354,"*"&amp;'ICD codes-diseases'!$A$26&amp;"*"),"YES",IF(COUNTIF(U354:AB354,"*"&amp;'ICD codes-diseases'!$A$27&amp;"*"),"YES",IF(COUNTIF(U354:AB354,"*"&amp;'ICD codes-diseases'!$A$28&amp;"*"),"YES",IF(COUNTIF(U354:AB354,"*"&amp;'ICD codes-diseases'!$A$29&amp;"*"),"YES",IF(COUNTIF(U354:AB354,"*"&amp;'ICD codes-diseases'!$A$30&amp;"*"),"YES","NO"))))))))))))))))</f>
        <v>NO</v>
      </c>
      <c r="AE354" s="1" t="str">
        <f>IF(COUNTIF(U354:AB354,"*"&amp;'ICD codes-diseases'!$A$92&amp;"*"),"YES","NO")</f>
        <v>YES</v>
      </c>
      <c r="AF354" s="10" t="str">
        <f>IF(COUNTIF(U354:AB354,"*"&amp;'ICD codes-diseases'!$A$34&amp;"*"),"YES",IF(COUNTIF(U354:AB354,"*"&amp;'ICD codes-diseases'!$A$35&amp;"*"),"YES",IF(COUNTIF(U354:AB354,"*"&amp;'ICD codes-diseases'!$A$36&amp;"*"),"YES",IF(COUNTIF(U354:AB354,"*"&amp;'ICD codes-diseases'!$A$37&amp;"*"),"YES",IF(COUNTIF(U354:AB354,"*"&amp;'ICD codes-diseases'!$A$38&amp;"*"),"YES",IF(COUNTIF(U354:AB354,"*"&amp;'ICD codes-diseases'!$A$39&amp;"*"),"YES","NO"))))))</f>
        <v>NO</v>
      </c>
      <c r="AG354" s="1" t="str">
        <f>IF(COUNTIF(U354:AB354,'ICD codes-diseases'!$A$113),"YES","NO")</f>
        <v>YES</v>
      </c>
      <c r="AH354" s="1" t="str">
        <f>IF(COUNTIF(U354:AB354,"*"&amp;'ICD codes-diseases'!$A$96&amp;"*"),"YES",IF(COUNTIF(U354:AB354,"*"&amp;'ICD codes-diseases'!$A$97&amp;"*"),"YES",IF(COUNTIF(U354:AB354,"*"&amp;'ICD codes-diseases'!$A$98&amp;"*"),"YES",IF(COUNTIF(U354:AB354,"*"&amp;'ICD codes-diseases'!$A$99&amp;"*"),"YES",IF(COUNTIF(U354:AB354,"*"&amp;'ICD codes-diseases'!$A$100&amp;"*"),"YES",IF(COUNTIF(U354:AB354,"*"&amp;'ICD codes-diseases'!$A$101&amp;"*"),"YES",IF(COUNTIF(U354:AB354,"*"&amp;'ICD codes-diseases'!$A$102&amp;"*"),"YES",IF(COUNTIF(U354:AB354,"*"&amp;'ICD codes-diseases'!$A$103&amp;"*"),"YES","NO"))))))))</f>
        <v>NO</v>
      </c>
      <c r="AI354" s="1" t="str">
        <f>IF(COUNTIF(U354:AB354,"*"&amp;'ICD codes-diseases'!$A$116&amp;"*"),"YES",IF(COUNTIF(U354:AB354,"*"&amp;'ICD codes-diseases'!$A$117&amp;"*"),"YES","NO"))</f>
        <v>NO</v>
      </c>
      <c r="AJ354" s="1" t="str">
        <f>IF(COUNTIF(U354:AB354,"*"&amp;'ICD codes-diseases'!$A$206&amp;"*"),"YES","NO")</f>
        <v>NO</v>
      </c>
      <c r="AK354" s="1" t="str">
        <f>IF(COUNTIF(U354:AB354,"*"&amp;'ICD codes-diseases'!$A$217&amp;"*"),"YES","NO")</f>
        <v>NO</v>
      </c>
      <c r="AL354" s="1" t="str">
        <f>IF(COUNTIF(U354:AB354,"*"&amp;'ICD codes-diseases'!$A$216&amp;"*"),"YES","NO")</f>
        <v>YES</v>
      </c>
      <c r="AM354" s="1" t="str">
        <f>IF(COUNTIF(U354:AB354,"*"&amp;'ICD codes-diseases'!$A$73&amp;"*"),"YES",IF(COUNTIF(U354:AB354,"*"&amp;'ICD codes-diseases'!$A$74&amp;"*"),"YES",IF(COUNTIF(U354:AB354,"*"&amp;'ICD codes-diseases'!$A$75&amp;"*"),"YES","NO")))</f>
        <v>YES</v>
      </c>
      <c r="AN354" s="1" t="str">
        <f>IF(COUNTIF(U354:AB354,"*"&amp;'ICD codes-diseases'!$A$76&amp;"*"),"YES",IF(COUNTIF(U354:AB354,"*"&amp;'ICD codes-diseases'!$A$77&amp;"*"),"YES",IF(COUNTIF(U354:AB354,"*"&amp;'ICD codes-diseases'!$A$78&amp;"*"),"YES","NO")))</f>
        <v>NO</v>
      </c>
      <c r="AO354" s="1" t="str">
        <f>IF(COUNTIF(U354:AB354,"*"&amp;'ICD codes-diseases'!$A$209&amp;"*"),"YES",IF(COUNTIF(U354:AB354,"*"&amp;'ICD codes-diseases'!$A$212&amp;"*"),"YES","NO"))</f>
        <v>NO</v>
      </c>
      <c r="AP354" s="1" t="str">
        <f>IF(COUNTIF(U354:AB354,"*"&amp;'ICD codes-diseases'!$A$47&amp;"*"),"YES",IF(COUNTIF(U354:AB354,"*"&amp;'ICD codes-diseases'!$A$48&amp;"*"),"YES",IF(COUNTIF(U354:AB354,"*"&amp;'ICD codes-diseases'!$A$49&amp;"*"),"YES",IF(COUNTIF(U354:AB354,"*"&amp;'ICD codes-diseases'!$A$50&amp;"*"),"YES",IF(COUNTIF(U354:AB354,"*"&amp;'ICD codes-diseases'!$A$52&amp;"*"),"YES",IF(COUNTIF(U354:AB354,"*"&amp;'ICD codes-diseases'!$A$53&amp;"*"),"YES",IF(COUNTIF(U354:AB354,"*"&amp;'ICD codes-diseases'!$A$54&amp;"*"),"YES",IF(COUNTIF(U354:AB354,"*"&amp;'ICD codes-diseases'!$A$55&amp;"*"),"YES",IF(COUNTIF(U354:AB354,"*"&amp;'ICD codes-diseases'!$A$56&amp;"*"),"YES",IF(COUNTIF(U354:AB354,"*"&amp;'ICD codes-diseases'!$A$57&amp;"*"),"YES",IF(COUNTIF(U354:AB354,"*"&amp;'ICD codes-diseases'!$A$58&amp;"*"),"YES",IF(COUNTIF(U354:AB354,"*"&amp;'ICD codes-diseases'!$A$60&amp;"*"),"YES",IF(COUNTIF(U354:AB354,"*"&amp;'ICD codes-diseases'!$A$61&amp;"*"),"YES","NO")))))))))))))</f>
        <v>NO</v>
      </c>
      <c r="AQ354" s="10" t="b">
        <f t="shared" si="61"/>
        <v>1</v>
      </c>
      <c r="AR354">
        <v>0</v>
      </c>
      <c r="AS354">
        <v>5</v>
      </c>
      <c r="AT354">
        <v>5</v>
      </c>
      <c r="AU354">
        <v>5</v>
      </c>
      <c r="AV354" t="b">
        <f t="shared" si="62"/>
        <v>1</v>
      </c>
      <c r="AW354">
        <v>1</v>
      </c>
      <c r="AX354">
        <v>39</v>
      </c>
      <c r="AY354">
        <v>5</v>
      </c>
      <c r="AZ354">
        <v>2</v>
      </c>
      <c r="BA354">
        <v>3</v>
      </c>
      <c r="BB354">
        <v>3</v>
      </c>
      <c r="BC354">
        <v>0</v>
      </c>
      <c r="BD354">
        <v>0</v>
      </c>
      <c r="BE354">
        <f t="shared" si="69"/>
        <v>0</v>
      </c>
      <c r="BF354" t="s">
        <v>37</v>
      </c>
      <c r="BG354" t="s">
        <v>37</v>
      </c>
      <c r="BH354">
        <f t="shared" si="70"/>
        <v>0</v>
      </c>
      <c r="BI354" t="s">
        <v>37</v>
      </c>
      <c r="BJ354" t="s">
        <v>37</v>
      </c>
      <c r="BK354" t="s">
        <v>37</v>
      </c>
      <c r="BL354" t="b">
        <v>0</v>
      </c>
      <c r="BM354" s="16">
        <v>4</v>
      </c>
      <c r="BN354" s="16">
        <v>4</v>
      </c>
      <c r="BO354" s="16">
        <v>4</v>
      </c>
      <c r="BP354" s="16">
        <v>1</v>
      </c>
      <c r="BQ354" s="16">
        <v>4</v>
      </c>
      <c r="BR354" s="16">
        <v>1</v>
      </c>
      <c r="BS354" s="16">
        <v>4</v>
      </c>
      <c r="BT354" s="16">
        <v>4</v>
      </c>
      <c r="BU354" s="16">
        <v>4</v>
      </c>
      <c r="BV354" s="16">
        <v>4</v>
      </c>
      <c r="BW354" s="16">
        <v>4</v>
      </c>
      <c r="BX354" s="16">
        <v>4</v>
      </c>
      <c r="BY354" s="16">
        <v>4</v>
      </c>
      <c r="BZ354" s="16">
        <v>1</v>
      </c>
      <c r="CA354" s="16">
        <v>4</v>
      </c>
      <c r="CB354" s="16">
        <v>4</v>
      </c>
      <c r="CC354" s="18">
        <v>1</v>
      </c>
      <c r="CD354" s="18">
        <v>1</v>
      </c>
      <c r="CE354" s="18">
        <v>1</v>
      </c>
      <c r="CF354" s="18">
        <v>4</v>
      </c>
      <c r="CG354" s="18">
        <v>4</v>
      </c>
      <c r="CH354" s="18">
        <v>4</v>
      </c>
      <c r="CI354" s="18">
        <v>4</v>
      </c>
      <c r="CJ354" s="18">
        <v>4</v>
      </c>
      <c r="CK354" s="18">
        <v>1</v>
      </c>
      <c r="CL354" s="18">
        <v>1</v>
      </c>
      <c r="CM354" s="18">
        <v>4</v>
      </c>
      <c r="CN354" s="18">
        <v>4</v>
      </c>
      <c r="CO354" s="18">
        <v>1</v>
      </c>
      <c r="CP354" s="18">
        <v>4</v>
      </c>
      <c r="CQ354" s="18">
        <v>4</v>
      </c>
      <c r="CR354" s="18">
        <v>4</v>
      </c>
      <c r="CS354">
        <f t="shared" si="63"/>
        <v>9</v>
      </c>
      <c r="CT354">
        <f t="shared" si="64"/>
        <v>23</v>
      </c>
      <c r="CU354">
        <f t="shared" si="65"/>
        <v>0</v>
      </c>
      <c r="CV354">
        <f t="shared" si="66"/>
        <v>32</v>
      </c>
      <c r="CW354">
        <v>0</v>
      </c>
      <c r="CX354">
        <v>0</v>
      </c>
      <c r="CY354">
        <v>4</v>
      </c>
      <c r="CZ354" t="b">
        <v>0</v>
      </c>
    </row>
    <row r="355" spans="1:104" x14ac:dyDescent="0.35">
      <c r="A355" s="10">
        <v>354</v>
      </c>
      <c r="B355" t="s">
        <v>435</v>
      </c>
      <c r="C355" s="1">
        <v>21856</v>
      </c>
      <c r="D355" s="9">
        <f t="shared" si="71"/>
        <v>57</v>
      </c>
      <c r="E355" s="9">
        <f t="shared" si="67"/>
        <v>2</v>
      </c>
      <c r="F355" s="1">
        <v>42699</v>
      </c>
      <c r="G355" s="3">
        <v>42745.471932870372</v>
      </c>
      <c r="H355" s="12">
        <f t="shared" si="68"/>
        <v>1.5</v>
      </c>
      <c r="I355">
        <v>5</v>
      </c>
      <c r="J355">
        <v>2</v>
      </c>
      <c r="K355">
        <f t="shared" si="60"/>
        <v>1</v>
      </c>
      <c r="L355" t="b">
        <v>1</v>
      </c>
      <c r="M355" t="b">
        <v>0</v>
      </c>
      <c r="N355" t="b">
        <v>0</v>
      </c>
      <c r="O355" t="b">
        <v>0</v>
      </c>
      <c r="P355" t="b">
        <v>0</v>
      </c>
      <c r="Q355" t="b">
        <v>0</v>
      </c>
      <c r="R355" t="b">
        <v>0</v>
      </c>
      <c r="S355" t="b">
        <v>0</v>
      </c>
      <c r="T355" t="b">
        <v>0</v>
      </c>
      <c r="U355" t="s">
        <v>69</v>
      </c>
      <c r="V355" t="s">
        <v>51</v>
      </c>
      <c r="W355" t="s">
        <v>48</v>
      </c>
      <c r="X355" t="s">
        <v>59</v>
      </c>
      <c r="Y355" t="s">
        <v>344</v>
      </c>
      <c r="AC355" s="11" t="str">
        <f>IF(OR(INDEX(U355='ICD-codes-stroke'!$A$1:$A$20,)),"1",IF(OR(INDEX(U355='ICD-codes-stroke'!$A$22:$A$35,)),"2",IF(OR(INDEX(U355='ICD-codes-stroke'!$A$37:$A$64,)),"3","")))</f>
        <v>3</v>
      </c>
      <c r="AD355" s="1" t="str">
        <f>IF(COUNTIF(U355:AB355,"*"&amp;'ICD codes-diseases'!$A$15&amp;"*"),"YES",IF(COUNTIF(U355:AB355,"*"&amp;'ICD codes-diseases'!$A$16&amp;"*"),"YES",IF(COUNTIF(U355:AB355,"*"&amp;'ICD codes-diseases'!$A$17&amp;"*"),"YES",IF(COUNTIF(U355:AB355,"*"&amp;'ICD codes-diseases'!$A$18&amp;"*"),"YES",IF(COUNTIF(U355:AB355,"*"&amp;'ICD codes-diseases'!$A$19&amp;"*"),"YES",IF(COUNTIF(U355:AB355,"*"&amp;'ICD codes-diseases'!$A$20&amp;"*"),"YES",IF(COUNTIF(U355:AB355,"*"&amp;'ICD codes-diseases'!$A$21&amp;"*"),"YES",IF(COUNTIF(U355:AB355,"*"&amp;'ICD codes-diseases'!$A$22&amp;"*"),"YES",IF(COUNTIF(U355:AB355,"*"&amp;'ICD codes-diseases'!$A$23&amp;"*"),"YES",IF(COUNTIF(U355:AB355,"*"&amp;'ICD codes-diseases'!$A$24&amp;"*"),"YES",IF(COUNTIF(U355:AB355,"*"&amp;'ICD codes-diseases'!$A$25&amp;"*"),"YES",IF(COUNTIF(U355:AB355,"*"&amp;'ICD codes-diseases'!$A$26&amp;"*"),"YES",IF(COUNTIF(U355:AB355,"*"&amp;'ICD codes-diseases'!$A$27&amp;"*"),"YES",IF(COUNTIF(U355:AB355,"*"&amp;'ICD codes-diseases'!$A$28&amp;"*"),"YES",IF(COUNTIF(U355:AB355,"*"&amp;'ICD codes-diseases'!$A$29&amp;"*"),"YES",IF(COUNTIF(U355:AB355,"*"&amp;'ICD codes-diseases'!$A$30&amp;"*"),"YES","NO"))))))))))))))))</f>
        <v>NO</v>
      </c>
      <c r="AE355" s="1" t="str">
        <f>IF(COUNTIF(U355:AB355,"*"&amp;'ICD codes-diseases'!$A$92&amp;"*"),"YES","NO")</f>
        <v>YES</v>
      </c>
      <c r="AF355" s="10" t="str">
        <f>IF(COUNTIF(U355:AB355,"*"&amp;'ICD codes-diseases'!$A$34&amp;"*"),"YES",IF(COUNTIF(U355:AB355,"*"&amp;'ICD codes-diseases'!$A$35&amp;"*"),"YES",IF(COUNTIF(U355:AB355,"*"&amp;'ICD codes-diseases'!$A$36&amp;"*"),"YES",IF(COUNTIF(U355:AB355,"*"&amp;'ICD codes-diseases'!$A$37&amp;"*"),"YES",IF(COUNTIF(U355:AB355,"*"&amp;'ICD codes-diseases'!$A$38&amp;"*"),"YES",IF(COUNTIF(U355:AB355,"*"&amp;'ICD codes-diseases'!$A$39&amp;"*"),"YES","NO"))))))</f>
        <v>NO</v>
      </c>
      <c r="AG355" s="1" t="str">
        <f>IF(COUNTIF(U355:AB355,'ICD codes-diseases'!$A$113),"YES","NO")</f>
        <v>NO</v>
      </c>
      <c r="AH355" s="1" t="str">
        <f>IF(COUNTIF(U355:AB355,"*"&amp;'ICD codes-diseases'!$A$96&amp;"*"),"YES",IF(COUNTIF(U355:AB355,"*"&amp;'ICD codes-diseases'!$A$97&amp;"*"),"YES",IF(COUNTIF(U355:AB355,"*"&amp;'ICD codes-diseases'!$A$98&amp;"*"),"YES",IF(COUNTIF(U355:AB355,"*"&amp;'ICD codes-diseases'!$A$99&amp;"*"),"YES",IF(COUNTIF(U355:AB355,"*"&amp;'ICD codes-diseases'!$A$100&amp;"*"),"YES",IF(COUNTIF(U355:AB355,"*"&amp;'ICD codes-diseases'!$A$101&amp;"*"),"YES",IF(COUNTIF(U355:AB355,"*"&amp;'ICD codes-diseases'!$A$102&amp;"*"),"YES",IF(COUNTIF(U355:AB355,"*"&amp;'ICD codes-diseases'!$A$103&amp;"*"),"YES","NO"))))))))</f>
        <v>NO</v>
      </c>
      <c r="AI355" s="1" t="str">
        <f>IF(COUNTIF(U355:AB355,"*"&amp;'ICD codes-diseases'!$A$116&amp;"*"),"YES",IF(COUNTIF(U355:AB355,"*"&amp;'ICD codes-diseases'!$A$117&amp;"*"),"YES","NO"))</f>
        <v>NO</v>
      </c>
      <c r="AJ355" s="1" t="str">
        <f>IF(COUNTIF(U355:AB355,"*"&amp;'ICD codes-diseases'!$A$206&amp;"*"),"YES","NO")</f>
        <v>NO</v>
      </c>
      <c r="AK355" s="1" t="str">
        <f>IF(COUNTIF(U355:AB355,"*"&amp;'ICD codes-diseases'!$A$217&amp;"*"),"YES","NO")</f>
        <v>NO</v>
      </c>
      <c r="AL355" s="1" t="str">
        <f>IF(COUNTIF(U355:AB355,"*"&amp;'ICD codes-diseases'!$A$216&amp;"*"),"YES","NO")</f>
        <v>YES</v>
      </c>
      <c r="AM355" s="1" t="str">
        <f>IF(COUNTIF(U355:AB355,"*"&amp;'ICD codes-diseases'!$A$73&amp;"*"),"YES",IF(COUNTIF(U355:AB355,"*"&amp;'ICD codes-diseases'!$A$74&amp;"*"),"YES",IF(COUNTIF(U355:AB355,"*"&amp;'ICD codes-diseases'!$A$75&amp;"*"),"YES","NO")))</f>
        <v>YES</v>
      </c>
      <c r="AN355" s="1" t="str">
        <f>IF(COUNTIF(U355:AB355,"*"&amp;'ICD codes-diseases'!$A$76&amp;"*"),"YES",IF(COUNTIF(U355:AB355,"*"&amp;'ICD codes-diseases'!$A$77&amp;"*"),"YES",IF(COUNTIF(U355:AB355,"*"&amp;'ICD codes-diseases'!$A$78&amp;"*"),"YES","NO")))</f>
        <v>NO</v>
      </c>
      <c r="AO355" s="1" t="str">
        <f>IF(COUNTIF(U355:AB355,"*"&amp;'ICD codes-diseases'!$A$209&amp;"*"),"YES",IF(COUNTIF(U355:AB355,"*"&amp;'ICD codes-diseases'!$A$212&amp;"*"),"YES","NO"))</f>
        <v>NO</v>
      </c>
      <c r="AP355" s="1" t="str">
        <f>IF(COUNTIF(U355:AB355,"*"&amp;'ICD codes-diseases'!$A$47&amp;"*"),"YES",IF(COUNTIF(U355:AB355,"*"&amp;'ICD codes-diseases'!$A$48&amp;"*"),"YES",IF(COUNTIF(U355:AB355,"*"&amp;'ICD codes-diseases'!$A$49&amp;"*"),"YES",IF(COUNTIF(U355:AB355,"*"&amp;'ICD codes-diseases'!$A$50&amp;"*"),"YES",IF(COUNTIF(U355:AB355,"*"&amp;'ICD codes-diseases'!$A$52&amp;"*"),"YES",IF(COUNTIF(U355:AB355,"*"&amp;'ICD codes-diseases'!$A$53&amp;"*"),"YES",IF(COUNTIF(U355:AB355,"*"&amp;'ICD codes-diseases'!$A$54&amp;"*"),"YES",IF(COUNTIF(U355:AB355,"*"&amp;'ICD codes-diseases'!$A$55&amp;"*"),"YES",IF(COUNTIF(U355:AB355,"*"&amp;'ICD codes-diseases'!$A$56&amp;"*"),"YES",IF(COUNTIF(U355:AB355,"*"&amp;'ICD codes-diseases'!$A$57&amp;"*"),"YES",IF(COUNTIF(U355:AB355,"*"&amp;'ICD codes-diseases'!$A$58&amp;"*"),"YES",IF(COUNTIF(U355:AB355,"*"&amp;'ICD codes-diseases'!$A$60&amp;"*"),"YES",IF(COUNTIF(U355:AB355,"*"&amp;'ICD codes-diseases'!$A$61&amp;"*"),"YES","NO")))))))))))))</f>
        <v>NO</v>
      </c>
      <c r="AQ355" s="10" t="b">
        <f t="shared" si="61"/>
        <v>0</v>
      </c>
      <c r="AR355">
        <v>5</v>
      </c>
      <c r="AS355">
        <v>5</v>
      </c>
      <c r="AT355">
        <v>5</v>
      </c>
      <c r="AU355">
        <v>5</v>
      </c>
      <c r="AV355" t="b">
        <f t="shared" si="62"/>
        <v>1</v>
      </c>
      <c r="AW355">
        <v>1</v>
      </c>
      <c r="AX355">
        <v>114</v>
      </c>
      <c r="AY355">
        <v>95</v>
      </c>
      <c r="AZ355">
        <v>0</v>
      </c>
      <c r="BA355">
        <v>0</v>
      </c>
      <c r="BB355">
        <v>2</v>
      </c>
      <c r="BC355">
        <v>0</v>
      </c>
      <c r="BD355">
        <v>1</v>
      </c>
      <c r="BE355">
        <f t="shared" si="69"/>
        <v>2</v>
      </c>
      <c r="BF355" t="s">
        <v>37</v>
      </c>
      <c r="BG355" t="s">
        <v>38</v>
      </c>
      <c r="BH355">
        <f t="shared" si="70"/>
        <v>1</v>
      </c>
      <c r="BI355" t="s">
        <v>38</v>
      </c>
      <c r="BJ355" t="s">
        <v>37</v>
      </c>
      <c r="BK355" t="s">
        <v>37</v>
      </c>
      <c r="BL355" t="b">
        <v>0</v>
      </c>
      <c r="BM355" s="16">
        <v>8</v>
      </c>
      <c r="BN355" s="16">
        <v>7</v>
      </c>
      <c r="BO355" s="16">
        <v>7</v>
      </c>
      <c r="BP355" s="16">
        <v>4</v>
      </c>
      <c r="BQ355" s="16">
        <v>7</v>
      </c>
      <c r="BR355" s="16">
        <v>4</v>
      </c>
      <c r="BS355" s="16">
        <v>4</v>
      </c>
      <c r="BT355" s="16">
        <v>4</v>
      </c>
      <c r="BU355" s="16">
        <v>7</v>
      </c>
      <c r="BV355" s="16">
        <v>7</v>
      </c>
      <c r="BW355" s="16">
        <v>7</v>
      </c>
      <c r="BX355" s="16">
        <v>4</v>
      </c>
      <c r="BY355" s="16">
        <v>7</v>
      </c>
      <c r="BZ355" s="16">
        <v>7</v>
      </c>
      <c r="CA355" s="16">
        <v>4</v>
      </c>
      <c r="CB355" s="16">
        <v>4</v>
      </c>
      <c r="CC355" s="18">
        <v>0</v>
      </c>
      <c r="CD355" s="18">
        <v>0</v>
      </c>
      <c r="CE355" s="18">
        <v>0</v>
      </c>
      <c r="CF355" s="18">
        <v>3</v>
      </c>
      <c r="CG355" s="18">
        <v>7</v>
      </c>
      <c r="CH355" s="18">
        <v>4</v>
      </c>
      <c r="CI355" s="18">
        <v>4</v>
      </c>
      <c r="CJ355" s="18">
        <v>4</v>
      </c>
      <c r="CK355" s="18">
        <v>0</v>
      </c>
      <c r="CL355" s="18">
        <v>0</v>
      </c>
      <c r="CM355" s="18">
        <v>0</v>
      </c>
      <c r="CN355" s="18">
        <v>0</v>
      </c>
      <c r="CO355" s="18">
        <v>4</v>
      </c>
      <c r="CP355" s="18">
        <v>4</v>
      </c>
      <c r="CQ355" s="18">
        <v>4</v>
      </c>
      <c r="CR355" s="18">
        <v>4</v>
      </c>
      <c r="CS355">
        <f t="shared" si="63"/>
        <v>0</v>
      </c>
      <c r="CT355">
        <f t="shared" si="64"/>
        <v>14</v>
      </c>
      <c r="CU355">
        <f t="shared" si="65"/>
        <v>1</v>
      </c>
      <c r="CV355">
        <f t="shared" si="66"/>
        <v>15</v>
      </c>
      <c r="CW355">
        <v>1</v>
      </c>
      <c r="CX355">
        <v>1</v>
      </c>
      <c r="CY355">
        <v>4</v>
      </c>
      <c r="CZ355" t="b">
        <v>1</v>
      </c>
    </row>
    <row r="356" spans="1:104" x14ac:dyDescent="0.35">
      <c r="A356" s="10">
        <v>355</v>
      </c>
      <c r="B356" t="s">
        <v>436</v>
      </c>
      <c r="C356" s="1">
        <v>14296</v>
      </c>
      <c r="D356" s="9">
        <f t="shared" si="71"/>
        <v>78</v>
      </c>
      <c r="E356" s="9">
        <f t="shared" si="67"/>
        <v>3</v>
      </c>
      <c r="F356" s="1">
        <v>42760</v>
      </c>
      <c r="G356" s="3">
        <v>42810</v>
      </c>
      <c r="H356" s="12">
        <f t="shared" si="68"/>
        <v>1.7</v>
      </c>
      <c r="I356">
        <v>2</v>
      </c>
      <c r="J356">
        <v>2</v>
      </c>
      <c r="K356">
        <f t="shared" si="60"/>
        <v>6</v>
      </c>
      <c r="L356" t="b">
        <v>0</v>
      </c>
      <c r="M356" t="b">
        <v>0</v>
      </c>
      <c r="N356" t="b">
        <v>0</v>
      </c>
      <c r="O356" t="b">
        <v>0</v>
      </c>
      <c r="P356" t="b">
        <v>0</v>
      </c>
      <c r="Q356" t="b">
        <v>0</v>
      </c>
      <c r="R356" t="b">
        <v>0</v>
      </c>
      <c r="S356" t="b">
        <v>1</v>
      </c>
      <c r="T356" t="b">
        <v>0</v>
      </c>
      <c r="U356" s="1" t="s">
        <v>131</v>
      </c>
      <c r="V356" t="s">
        <v>51</v>
      </c>
      <c r="W356" s="1" t="s">
        <v>176</v>
      </c>
      <c r="X356" t="s">
        <v>48</v>
      </c>
      <c r="Y356" s="1" t="s">
        <v>199</v>
      </c>
      <c r="AC356" s="11" t="str">
        <f>IF(OR(INDEX(U356='ICD-codes-stroke'!$A$1:$A$20,)),"1",IF(OR(INDEX(U356='ICD-codes-stroke'!$A$22:$A$35,)),"2",IF(OR(INDEX(U356='ICD-codes-stroke'!$A$37:$A$64,)),"3","")))</f>
        <v>3</v>
      </c>
      <c r="AD356" s="1" t="str">
        <f>IF(COUNTIF(U356:AB356,"*"&amp;'ICD codes-diseases'!$A$15&amp;"*"),"YES",IF(COUNTIF(U356:AB356,"*"&amp;'ICD codes-diseases'!$A$16&amp;"*"),"YES",IF(COUNTIF(U356:AB356,"*"&amp;'ICD codes-diseases'!$A$17&amp;"*"),"YES",IF(COUNTIF(U356:AB356,"*"&amp;'ICD codes-diseases'!$A$18&amp;"*"),"YES",IF(COUNTIF(U356:AB356,"*"&amp;'ICD codes-diseases'!$A$19&amp;"*"),"YES",IF(COUNTIF(U356:AB356,"*"&amp;'ICD codes-diseases'!$A$20&amp;"*"),"YES",IF(COUNTIF(U356:AB356,"*"&amp;'ICD codes-diseases'!$A$21&amp;"*"),"YES",IF(COUNTIF(U356:AB356,"*"&amp;'ICD codes-diseases'!$A$22&amp;"*"),"YES",IF(COUNTIF(U356:AB356,"*"&amp;'ICD codes-diseases'!$A$23&amp;"*"),"YES",IF(COUNTIF(U356:AB356,"*"&amp;'ICD codes-diseases'!$A$24&amp;"*"),"YES",IF(COUNTIF(U356:AB356,"*"&amp;'ICD codes-diseases'!$A$25&amp;"*"),"YES",IF(COUNTIF(U356:AB356,"*"&amp;'ICD codes-diseases'!$A$26&amp;"*"),"YES",IF(COUNTIF(U356:AB356,"*"&amp;'ICD codes-diseases'!$A$27&amp;"*"),"YES",IF(COUNTIF(U356:AB356,"*"&amp;'ICD codes-diseases'!$A$28&amp;"*"),"YES",IF(COUNTIF(U356:AB356,"*"&amp;'ICD codes-diseases'!$A$29&amp;"*"),"YES",IF(COUNTIF(U356:AB356,"*"&amp;'ICD codes-diseases'!$A$30&amp;"*"),"YES","NO"))))))))))))))))</f>
        <v>NO</v>
      </c>
      <c r="AE356" s="1" t="str">
        <f>IF(COUNTIF(U356:AB356,"*"&amp;'ICD codes-diseases'!$A$92&amp;"*"),"YES","NO")</f>
        <v>YES</v>
      </c>
      <c r="AF356" s="10" t="str">
        <f>IF(COUNTIF(U356:AB356,"*"&amp;'ICD codes-diseases'!$A$34&amp;"*"),"YES",IF(COUNTIF(U356:AB356,"*"&amp;'ICD codes-diseases'!$A$35&amp;"*"),"YES",IF(COUNTIF(U356:AB356,"*"&amp;'ICD codes-diseases'!$A$36&amp;"*"),"YES",IF(COUNTIF(U356:AB356,"*"&amp;'ICD codes-diseases'!$A$37&amp;"*"),"YES",IF(COUNTIF(U356:AB356,"*"&amp;'ICD codes-diseases'!$A$38&amp;"*"),"YES",IF(COUNTIF(U356:AB356,"*"&amp;'ICD codes-diseases'!$A$39&amp;"*"),"YES","NO"))))))</f>
        <v>NO</v>
      </c>
      <c r="AG356" s="1" t="str">
        <f>IF(COUNTIF(U356:AB356,'ICD codes-diseases'!$A$113),"YES","NO")</f>
        <v>NO</v>
      </c>
      <c r="AH356" s="1" t="str">
        <f>IF(COUNTIF(U356:AB356,"*"&amp;'ICD codes-diseases'!$A$96&amp;"*"),"YES",IF(COUNTIF(U356:AB356,"*"&amp;'ICD codes-diseases'!$A$97&amp;"*"),"YES",IF(COUNTIF(U356:AB356,"*"&amp;'ICD codes-diseases'!$A$98&amp;"*"),"YES",IF(COUNTIF(U356:AB356,"*"&amp;'ICD codes-diseases'!$A$99&amp;"*"),"YES",IF(COUNTIF(U356:AB356,"*"&amp;'ICD codes-diseases'!$A$100&amp;"*"),"YES",IF(COUNTIF(U356:AB356,"*"&amp;'ICD codes-diseases'!$A$101&amp;"*"),"YES",IF(COUNTIF(U356:AB356,"*"&amp;'ICD codes-diseases'!$A$102&amp;"*"),"YES",IF(COUNTIF(U356:AB356,"*"&amp;'ICD codes-diseases'!$A$103&amp;"*"),"YES","NO"))))))))</f>
        <v>NO</v>
      </c>
      <c r="AI356" s="1" t="str">
        <f>IF(COUNTIF(U356:AB356,"*"&amp;'ICD codes-diseases'!$A$116&amp;"*"),"YES",IF(COUNTIF(U356:AB356,"*"&amp;'ICD codes-diseases'!$A$117&amp;"*"),"YES","NO"))</f>
        <v>NO</v>
      </c>
      <c r="AJ356" s="1" t="str">
        <f>IF(COUNTIF(U356:AB356,"*"&amp;'ICD codes-diseases'!$A$206&amp;"*"),"YES","NO")</f>
        <v>YES</v>
      </c>
      <c r="AK356" s="1" t="str">
        <f>IF(COUNTIF(U356:AB356,"*"&amp;'ICD codes-diseases'!$A$217&amp;"*"),"YES","NO")</f>
        <v>NO</v>
      </c>
      <c r="AL356" s="1" t="str">
        <f>IF(COUNTIF(U356:AB356,"*"&amp;'ICD codes-diseases'!$A$216&amp;"*"),"YES","NO")</f>
        <v>NO</v>
      </c>
      <c r="AM356" s="1" t="str">
        <f>IF(COUNTIF(U356:AB356,"*"&amp;'ICD codes-diseases'!$A$73&amp;"*"),"YES",IF(COUNTIF(U356:AB356,"*"&amp;'ICD codes-diseases'!$A$74&amp;"*"),"YES",IF(COUNTIF(U356:AB356,"*"&amp;'ICD codes-diseases'!$A$75&amp;"*"),"YES","NO")))</f>
        <v>YES</v>
      </c>
      <c r="AN356" s="1" t="str">
        <f>IF(COUNTIF(U356:AB356,"*"&amp;'ICD codes-diseases'!$A$76&amp;"*"),"YES",IF(COUNTIF(U356:AB356,"*"&amp;'ICD codes-diseases'!$A$77&amp;"*"),"YES",IF(COUNTIF(U356:AB356,"*"&amp;'ICD codes-diseases'!$A$78&amp;"*"),"YES","NO")))</f>
        <v>NO</v>
      </c>
      <c r="AO356" s="1" t="str">
        <f>IF(COUNTIF(U356:AB356,"*"&amp;'ICD codes-diseases'!$A$209&amp;"*"),"YES",IF(COUNTIF(U356:AB356,"*"&amp;'ICD codes-diseases'!$A$212&amp;"*"),"YES","NO"))</f>
        <v>NO</v>
      </c>
      <c r="AP356" s="1" t="str">
        <f>IF(COUNTIF(U356:AB356,"*"&amp;'ICD codes-diseases'!$A$47&amp;"*"),"YES",IF(COUNTIF(U356:AB356,"*"&amp;'ICD codes-diseases'!$A$48&amp;"*"),"YES",IF(COUNTIF(U356:AB356,"*"&amp;'ICD codes-diseases'!$A$49&amp;"*"),"YES",IF(COUNTIF(U356:AB356,"*"&amp;'ICD codes-diseases'!$A$50&amp;"*"),"YES",IF(COUNTIF(U356:AB356,"*"&amp;'ICD codes-diseases'!$A$52&amp;"*"),"YES",IF(COUNTIF(U356:AB356,"*"&amp;'ICD codes-diseases'!$A$53&amp;"*"),"YES",IF(COUNTIF(U356:AB356,"*"&amp;'ICD codes-diseases'!$A$54&amp;"*"),"YES",IF(COUNTIF(U356:AB356,"*"&amp;'ICD codes-diseases'!$A$55&amp;"*"),"YES",IF(COUNTIF(U356:AB356,"*"&amp;'ICD codes-diseases'!$A$56&amp;"*"),"YES",IF(COUNTIF(U356:AB356,"*"&amp;'ICD codes-diseases'!$A$57&amp;"*"),"YES",IF(COUNTIF(U356:AB356,"*"&amp;'ICD codes-diseases'!$A$58&amp;"*"),"YES",IF(COUNTIF(U356:AB356,"*"&amp;'ICD codes-diseases'!$A$60&amp;"*"),"YES",IF(COUNTIF(U356:AB356,"*"&amp;'ICD codes-diseases'!$A$61&amp;"*"),"YES","NO")))))))))))))</f>
        <v>NO</v>
      </c>
      <c r="AQ356" s="10" t="b">
        <f t="shared" si="61"/>
        <v>0</v>
      </c>
      <c r="AR356">
        <v>5</v>
      </c>
      <c r="AS356">
        <v>5</v>
      </c>
      <c r="AT356">
        <v>5</v>
      </c>
      <c r="AU356">
        <v>5</v>
      </c>
      <c r="AV356" t="b">
        <f t="shared" si="62"/>
        <v>0</v>
      </c>
      <c r="AW356">
        <v>0</v>
      </c>
      <c r="AX356">
        <v>46</v>
      </c>
      <c r="AY356">
        <v>5</v>
      </c>
      <c r="AZ356">
        <v>1</v>
      </c>
      <c r="BA356">
        <v>2</v>
      </c>
      <c r="BB356">
        <v>5</v>
      </c>
      <c r="BC356">
        <v>0</v>
      </c>
      <c r="BD356">
        <v>2</v>
      </c>
      <c r="BE356">
        <f t="shared" si="69"/>
        <v>2</v>
      </c>
      <c r="BF356" t="s">
        <v>37</v>
      </c>
      <c r="BG356" t="s">
        <v>38</v>
      </c>
      <c r="BH356">
        <f t="shared" si="70"/>
        <v>0</v>
      </c>
      <c r="BI356" t="s">
        <v>37</v>
      </c>
      <c r="BJ356" t="s">
        <v>37</v>
      </c>
      <c r="BK356" t="s">
        <v>37</v>
      </c>
      <c r="BL356" t="b">
        <v>0</v>
      </c>
      <c r="BM356" s="16">
        <v>5</v>
      </c>
      <c r="BN356" s="16">
        <v>4</v>
      </c>
      <c r="BO356" s="16">
        <v>1</v>
      </c>
      <c r="BP356" s="16">
        <v>1</v>
      </c>
      <c r="BQ356" s="16">
        <v>1</v>
      </c>
      <c r="BR356" s="16">
        <v>2</v>
      </c>
      <c r="BS356" s="16">
        <v>5</v>
      </c>
      <c r="BT356" s="16">
        <v>5</v>
      </c>
      <c r="BU356" s="16">
        <v>5</v>
      </c>
      <c r="BV356" s="16">
        <v>5</v>
      </c>
      <c r="BW356" s="16">
        <v>1</v>
      </c>
      <c r="BX356" s="16">
        <v>5</v>
      </c>
      <c r="BY356" s="16">
        <v>5</v>
      </c>
      <c r="BZ356" s="16">
        <v>5</v>
      </c>
      <c r="CA356" s="16">
        <v>5</v>
      </c>
      <c r="CB356" s="16">
        <v>5</v>
      </c>
      <c r="CC356" s="18">
        <v>5</v>
      </c>
      <c r="CD356" s="18">
        <v>1</v>
      </c>
      <c r="CE356" s="18">
        <v>1</v>
      </c>
      <c r="CF356" s="18">
        <v>1</v>
      </c>
      <c r="CG356" s="18">
        <v>0</v>
      </c>
      <c r="CH356" s="18">
        <v>2</v>
      </c>
      <c r="CI356" s="18">
        <v>5</v>
      </c>
      <c r="CJ356" s="18">
        <v>5</v>
      </c>
      <c r="CK356" s="18">
        <v>5</v>
      </c>
      <c r="CL356" s="18">
        <v>0</v>
      </c>
      <c r="CM356" s="18">
        <v>1</v>
      </c>
      <c r="CN356" s="18">
        <v>1</v>
      </c>
      <c r="CO356" s="18">
        <v>1</v>
      </c>
      <c r="CP356" s="18">
        <v>1</v>
      </c>
      <c r="CQ356" s="18">
        <v>5</v>
      </c>
      <c r="CR356" s="18">
        <v>5</v>
      </c>
      <c r="CS356">
        <f t="shared" si="63"/>
        <v>13</v>
      </c>
      <c r="CT356">
        <f t="shared" si="64"/>
        <v>17</v>
      </c>
      <c r="CU356">
        <f t="shared" si="65"/>
        <v>0</v>
      </c>
      <c r="CV356">
        <f t="shared" si="66"/>
        <v>30</v>
      </c>
      <c r="CW356">
        <v>0</v>
      </c>
      <c r="CX356">
        <v>0</v>
      </c>
      <c r="CY356">
        <v>4</v>
      </c>
      <c r="CZ356" t="b">
        <v>0</v>
      </c>
    </row>
    <row r="357" spans="1:104" x14ac:dyDescent="0.35">
      <c r="A357" s="10">
        <v>356</v>
      </c>
      <c r="B357" t="s">
        <v>436</v>
      </c>
      <c r="C357" s="1">
        <v>18698</v>
      </c>
      <c r="D357" s="9">
        <f t="shared" si="71"/>
        <v>66</v>
      </c>
      <c r="E357" s="9">
        <f t="shared" si="67"/>
        <v>3</v>
      </c>
      <c r="F357" s="1">
        <v>42665</v>
      </c>
      <c r="G357" s="3">
        <v>42831</v>
      </c>
      <c r="H357" s="12">
        <f t="shared" si="68"/>
        <v>5.4666666666666668</v>
      </c>
      <c r="I357">
        <v>5</v>
      </c>
      <c r="J357">
        <v>0</v>
      </c>
      <c r="K357">
        <f t="shared" si="60"/>
        <v>2</v>
      </c>
      <c r="L357" t="b">
        <v>0</v>
      </c>
      <c r="M357" t="b">
        <v>1</v>
      </c>
      <c r="N357" t="b">
        <v>0</v>
      </c>
      <c r="O357" t="b">
        <v>0</v>
      </c>
      <c r="P357" t="b">
        <v>0</v>
      </c>
      <c r="Q357" t="b">
        <v>0</v>
      </c>
      <c r="R357" t="b">
        <v>0</v>
      </c>
      <c r="S357" t="b">
        <v>0</v>
      </c>
      <c r="T357" t="b">
        <v>0</v>
      </c>
      <c r="U357" s="1" t="s">
        <v>49</v>
      </c>
      <c r="V357" t="s">
        <v>43</v>
      </c>
      <c r="W357" s="1" t="s">
        <v>321</v>
      </c>
      <c r="X357" t="s">
        <v>157</v>
      </c>
      <c r="Y357" s="1" t="s">
        <v>46</v>
      </c>
      <c r="Z357" s="1" t="s">
        <v>85</v>
      </c>
      <c r="AA357" s="1"/>
      <c r="AB357" s="1"/>
      <c r="AC357" s="11" t="str">
        <f>IF(OR(INDEX(U357='ICD-codes-stroke'!$A$1:$A$20,)),"1",IF(OR(INDEX(U357='ICD-codes-stroke'!$A$22:$A$35,)),"2",IF(OR(INDEX(U357='ICD-codes-stroke'!$A$37:$A$64,)),"3","")))</f>
        <v>3</v>
      </c>
      <c r="AD357" s="1" t="str">
        <f>IF(COUNTIF(U357:AB357,"*"&amp;'ICD codes-diseases'!$A$15&amp;"*"),"YES",IF(COUNTIF(U357:AB357,"*"&amp;'ICD codes-diseases'!$A$16&amp;"*"),"YES",IF(COUNTIF(U357:AB357,"*"&amp;'ICD codes-diseases'!$A$17&amp;"*"),"YES",IF(COUNTIF(U357:AB357,"*"&amp;'ICD codes-diseases'!$A$18&amp;"*"),"YES",IF(COUNTIF(U357:AB357,"*"&amp;'ICD codes-diseases'!$A$19&amp;"*"),"YES",IF(COUNTIF(U357:AB357,"*"&amp;'ICD codes-diseases'!$A$20&amp;"*"),"YES",IF(COUNTIF(U357:AB357,"*"&amp;'ICD codes-diseases'!$A$21&amp;"*"),"YES",IF(COUNTIF(U357:AB357,"*"&amp;'ICD codes-diseases'!$A$22&amp;"*"),"YES",IF(COUNTIF(U357:AB357,"*"&amp;'ICD codes-diseases'!$A$23&amp;"*"),"YES",IF(COUNTIF(U357:AB357,"*"&amp;'ICD codes-diseases'!$A$24&amp;"*"),"YES",IF(COUNTIF(U357:AB357,"*"&amp;'ICD codes-diseases'!$A$25&amp;"*"),"YES",IF(COUNTIF(U357:AB357,"*"&amp;'ICD codes-diseases'!$A$26&amp;"*"),"YES",IF(COUNTIF(U357:AB357,"*"&amp;'ICD codes-diseases'!$A$27&amp;"*"),"YES",IF(COUNTIF(U357:AB357,"*"&amp;'ICD codes-diseases'!$A$28&amp;"*"),"YES",IF(COUNTIF(U357:AB357,"*"&amp;'ICD codes-diseases'!$A$29&amp;"*"),"YES",IF(COUNTIF(U357:AB357,"*"&amp;'ICD codes-diseases'!$A$30&amp;"*"),"YES","NO"))))))))))))))))</f>
        <v>NO</v>
      </c>
      <c r="AE357" s="1" t="str">
        <f>IF(COUNTIF(U357:AB357,"*"&amp;'ICD codes-diseases'!$A$92&amp;"*"),"YES","NO")</f>
        <v>YES</v>
      </c>
      <c r="AF357" s="10" t="str">
        <f>IF(COUNTIF(U357:AB357,"*"&amp;'ICD codes-diseases'!$A$34&amp;"*"),"YES",IF(COUNTIF(U357:AB357,"*"&amp;'ICD codes-diseases'!$A$35&amp;"*"),"YES",IF(COUNTIF(U357:AB357,"*"&amp;'ICD codes-diseases'!$A$36&amp;"*"),"YES",IF(COUNTIF(U357:AB357,"*"&amp;'ICD codes-diseases'!$A$37&amp;"*"),"YES",IF(COUNTIF(U357:AB357,"*"&amp;'ICD codes-diseases'!$A$38&amp;"*"),"YES",IF(COUNTIF(U357:AB357,"*"&amp;'ICD codes-diseases'!$A$39&amp;"*"),"YES","NO"))))))</f>
        <v>YES</v>
      </c>
      <c r="AG357" s="1" t="str">
        <f>IF(COUNTIF(U357:AB357,'ICD codes-diseases'!$A$113),"YES","NO")</f>
        <v>NO</v>
      </c>
      <c r="AH357" s="1" t="str">
        <f>IF(COUNTIF(U357:AB357,"*"&amp;'ICD codes-diseases'!$A$96&amp;"*"),"YES",IF(COUNTIF(U357:AB357,"*"&amp;'ICD codes-diseases'!$A$97&amp;"*"),"YES",IF(COUNTIF(U357:AB357,"*"&amp;'ICD codes-diseases'!$A$98&amp;"*"),"YES",IF(COUNTIF(U357:AB357,"*"&amp;'ICD codes-diseases'!$A$99&amp;"*"),"YES",IF(COUNTIF(U357:AB357,"*"&amp;'ICD codes-diseases'!$A$100&amp;"*"),"YES",IF(COUNTIF(U357:AB357,"*"&amp;'ICD codes-diseases'!$A$101&amp;"*"),"YES",IF(COUNTIF(U357:AB357,"*"&amp;'ICD codes-diseases'!$A$102&amp;"*"),"YES",IF(COUNTIF(U357:AB357,"*"&amp;'ICD codes-diseases'!$A$103&amp;"*"),"YES","NO"))))))))</f>
        <v>NO</v>
      </c>
      <c r="AI357" s="1" t="str">
        <f>IF(COUNTIF(U357:AB357,"*"&amp;'ICD codes-diseases'!$A$116&amp;"*"),"YES",IF(COUNTIF(U357:AB357,"*"&amp;'ICD codes-diseases'!$A$117&amp;"*"),"YES","NO"))</f>
        <v>NO</v>
      </c>
      <c r="AJ357" s="1" t="str">
        <f>IF(COUNTIF(U357:AB357,"*"&amp;'ICD codes-diseases'!$A$206&amp;"*"),"YES","NO")</f>
        <v>NO</v>
      </c>
      <c r="AK357" s="1" t="str">
        <f>IF(COUNTIF(U357:AB357,"*"&amp;'ICD codes-diseases'!$A$217&amp;"*"),"YES","NO")</f>
        <v>NO</v>
      </c>
      <c r="AL357" s="1" t="str">
        <f>IF(COUNTIF(U357:AB357,"*"&amp;'ICD codes-diseases'!$A$216&amp;"*"),"YES","NO")</f>
        <v>NO</v>
      </c>
      <c r="AM357" s="1" t="str">
        <f>IF(COUNTIF(U357:AB357,"*"&amp;'ICD codes-diseases'!$A$73&amp;"*"),"YES",IF(COUNTIF(U357:AB357,"*"&amp;'ICD codes-diseases'!$A$74&amp;"*"),"YES",IF(COUNTIF(U357:AB357,"*"&amp;'ICD codes-diseases'!$A$75&amp;"*"),"YES","NO")))</f>
        <v>YES</v>
      </c>
      <c r="AN357" s="1" t="str">
        <f>IF(COUNTIF(U357:AB357,"*"&amp;'ICD codes-diseases'!$A$76&amp;"*"),"YES",IF(COUNTIF(U357:AB357,"*"&amp;'ICD codes-diseases'!$A$77&amp;"*"),"YES",IF(COUNTIF(U357:AB357,"*"&amp;'ICD codes-diseases'!$A$78&amp;"*"),"YES","NO")))</f>
        <v>NO</v>
      </c>
      <c r="AO357" s="1" t="str">
        <f>IF(COUNTIF(U357:AB357,"*"&amp;'ICD codes-diseases'!$A$209&amp;"*"),"YES",IF(COUNTIF(U357:AB357,"*"&amp;'ICD codes-diseases'!$A$212&amp;"*"),"YES","NO"))</f>
        <v>NO</v>
      </c>
      <c r="AP357" s="1" t="str">
        <f>IF(COUNTIF(U357:AB357,"*"&amp;'ICD codes-diseases'!$A$47&amp;"*"),"YES",IF(COUNTIF(U357:AB357,"*"&amp;'ICD codes-diseases'!$A$48&amp;"*"),"YES",IF(COUNTIF(U357:AB357,"*"&amp;'ICD codes-diseases'!$A$49&amp;"*"),"YES",IF(COUNTIF(U357:AB357,"*"&amp;'ICD codes-diseases'!$A$50&amp;"*"),"YES",IF(COUNTIF(U357:AB357,"*"&amp;'ICD codes-diseases'!$A$52&amp;"*"),"YES",IF(COUNTIF(U357:AB357,"*"&amp;'ICD codes-diseases'!$A$53&amp;"*"),"YES",IF(COUNTIF(U357:AB357,"*"&amp;'ICD codes-diseases'!$A$54&amp;"*"),"YES",IF(COUNTIF(U357:AB357,"*"&amp;'ICD codes-diseases'!$A$55&amp;"*"),"YES",IF(COUNTIF(U357:AB357,"*"&amp;'ICD codes-diseases'!$A$56&amp;"*"),"YES",IF(COUNTIF(U357:AB357,"*"&amp;'ICD codes-diseases'!$A$57&amp;"*"),"YES",IF(COUNTIF(U357:AB357,"*"&amp;'ICD codes-diseases'!$A$58&amp;"*"),"YES",IF(COUNTIF(U357:AB357,"*"&amp;'ICD codes-diseases'!$A$60&amp;"*"),"YES",IF(COUNTIF(U357:AB357,"*"&amp;'ICD codes-diseases'!$A$61&amp;"*"),"YES","NO")))))))))))))</f>
        <v>NO</v>
      </c>
      <c r="AQ357" s="10" t="b">
        <f t="shared" si="61"/>
        <v>0</v>
      </c>
      <c r="AR357">
        <v>5</v>
      </c>
      <c r="AS357">
        <v>5</v>
      </c>
      <c r="AT357">
        <v>5</v>
      </c>
      <c r="AU357">
        <v>5</v>
      </c>
      <c r="AV357" t="b">
        <f t="shared" si="62"/>
        <v>0</v>
      </c>
      <c r="AW357">
        <v>0</v>
      </c>
      <c r="AX357">
        <v>57</v>
      </c>
      <c r="AY357">
        <v>55</v>
      </c>
      <c r="AZ357">
        <v>0</v>
      </c>
      <c r="BA357">
        <v>3</v>
      </c>
      <c r="BB357">
        <v>2</v>
      </c>
      <c r="BC357">
        <v>1</v>
      </c>
      <c r="BD357">
        <v>1</v>
      </c>
      <c r="BE357">
        <f t="shared" si="69"/>
        <v>1</v>
      </c>
      <c r="BF357" t="s">
        <v>38</v>
      </c>
      <c r="BG357" t="s">
        <v>37</v>
      </c>
      <c r="BH357">
        <f t="shared" si="70"/>
        <v>3</v>
      </c>
      <c r="BI357" t="s">
        <v>38</v>
      </c>
      <c r="BJ357" t="s">
        <v>38</v>
      </c>
      <c r="BK357" t="s">
        <v>37</v>
      </c>
      <c r="BL357" t="b">
        <v>0</v>
      </c>
      <c r="BM357" s="16">
        <v>0</v>
      </c>
      <c r="BN357" s="16">
        <v>0</v>
      </c>
      <c r="BO357" s="16">
        <v>0</v>
      </c>
      <c r="BP357" s="16">
        <v>0</v>
      </c>
      <c r="BQ357" s="16">
        <v>4</v>
      </c>
      <c r="BR357" s="16">
        <v>2</v>
      </c>
      <c r="BS357" s="16">
        <v>3</v>
      </c>
      <c r="BT357" s="16">
        <v>4</v>
      </c>
      <c r="BU357" s="16">
        <v>0</v>
      </c>
      <c r="BV357" s="16">
        <v>7</v>
      </c>
      <c r="BW357" s="16">
        <v>7</v>
      </c>
      <c r="BX357" s="16">
        <v>4</v>
      </c>
      <c r="BY357" s="16">
        <v>7</v>
      </c>
      <c r="BZ357" s="16">
        <v>4</v>
      </c>
      <c r="CA357" s="16">
        <v>7</v>
      </c>
      <c r="CB357" s="16">
        <v>4</v>
      </c>
      <c r="CC357" s="18">
        <v>0</v>
      </c>
      <c r="CD357" s="18">
        <v>0</v>
      </c>
      <c r="CE357" s="18">
        <v>0</v>
      </c>
      <c r="CF357" s="18">
        <v>0</v>
      </c>
      <c r="CG357" s="18">
        <v>3</v>
      </c>
      <c r="CH357" s="18">
        <v>7</v>
      </c>
      <c r="CI357" s="18">
        <v>7</v>
      </c>
      <c r="CJ357" s="18">
        <v>4</v>
      </c>
      <c r="CK357" s="18">
        <v>0</v>
      </c>
      <c r="CL357" s="18">
        <v>0</v>
      </c>
      <c r="CM357" s="18">
        <v>0</v>
      </c>
      <c r="CN357" s="18">
        <v>2</v>
      </c>
      <c r="CO357" s="18">
        <v>0</v>
      </c>
      <c r="CP357" s="18">
        <v>3</v>
      </c>
      <c r="CQ357" s="18">
        <v>1</v>
      </c>
      <c r="CR357" s="18">
        <v>4</v>
      </c>
      <c r="CS357">
        <f t="shared" si="63"/>
        <v>3</v>
      </c>
      <c r="CT357">
        <f t="shared" si="64"/>
        <v>7</v>
      </c>
      <c r="CU357">
        <f t="shared" si="65"/>
        <v>3</v>
      </c>
      <c r="CV357">
        <f t="shared" si="66"/>
        <v>13</v>
      </c>
      <c r="CW357">
        <v>0</v>
      </c>
      <c r="CX357">
        <v>0</v>
      </c>
      <c r="CY357">
        <v>1</v>
      </c>
      <c r="CZ357" t="b">
        <v>1</v>
      </c>
    </row>
    <row r="358" spans="1:104" x14ac:dyDescent="0.35">
      <c r="A358" s="10">
        <v>357</v>
      </c>
      <c r="B358" t="s">
        <v>435</v>
      </c>
      <c r="C358" s="1">
        <v>33106</v>
      </c>
      <c r="D358" s="9">
        <f t="shared" si="71"/>
        <v>26</v>
      </c>
      <c r="E358" s="9">
        <f t="shared" si="67"/>
        <v>1</v>
      </c>
      <c r="F358" s="1">
        <v>42420</v>
      </c>
      <c r="G358" s="3">
        <v>42808.479560185187</v>
      </c>
      <c r="H358" s="12">
        <f t="shared" si="68"/>
        <v>12.8</v>
      </c>
      <c r="I358">
        <v>5</v>
      </c>
      <c r="J358">
        <v>2</v>
      </c>
      <c r="K358">
        <f t="shared" si="60"/>
        <v>1</v>
      </c>
      <c r="L358" t="b">
        <v>1</v>
      </c>
      <c r="M358" t="b">
        <v>0</v>
      </c>
      <c r="N358" t="b">
        <v>0</v>
      </c>
      <c r="O358" t="b">
        <v>0</v>
      </c>
      <c r="P358" t="b">
        <v>0</v>
      </c>
      <c r="Q358" t="b">
        <v>0</v>
      </c>
      <c r="R358" t="b">
        <v>0</v>
      </c>
      <c r="S358" t="b">
        <v>0</v>
      </c>
      <c r="T358" t="b">
        <v>0</v>
      </c>
      <c r="U358" s="1" t="s">
        <v>49</v>
      </c>
      <c r="V358" t="s">
        <v>43</v>
      </c>
      <c r="W358" s="1" t="s">
        <v>48</v>
      </c>
      <c r="AC358" s="11" t="str">
        <f>IF(OR(INDEX(U358='ICD-codes-stroke'!$A$1:$A$20,)),"1",IF(OR(INDEX(U358='ICD-codes-stroke'!$A$22:$A$35,)),"2",IF(OR(INDEX(U358='ICD-codes-stroke'!$A$37:$A$64,)),"3","")))</f>
        <v>3</v>
      </c>
      <c r="AD358" s="1" t="str">
        <f>IF(COUNTIF(U358:AB358,"*"&amp;'ICD codes-diseases'!$A$15&amp;"*"),"YES",IF(COUNTIF(U358:AB358,"*"&amp;'ICD codes-diseases'!$A$16&amp;"*"),"YES",IF(COUNTIF(U358:AB358,"*"&amp;'ICD codes-diseases'!$A$17&amp;"*"),"YES",IF(COUNTIF(U358:AB358,"*"&amp;'ICD codes-diseases'!$A$18&amp;"*"),"YES",IF(COUNTIF(U358:AB358,"*"&amp;'ICD codes-diseases'!$A$19&amp;"*"),"YES",IF(COUNTIF(U358:AB358,"*"&amp;'ICD codes-diseases'!$A$20&amp;"*"),"YES",IF(COUNTIF(U358:AB358,"*"&amp;'ICD codes-diseases'!$A$21&amp;"*"),"YES",IF(COUNTIF(U358:AB358,"*"&amp;'ICD codes-diseases'!$A$22&amp;"*"),"YES",IF(COUNTIF(U358:AB358,"*"&amp;'ICD codes-diseases'!$A$23&amp;"*"),"YES",IF(COUNTIF(U358:AB358,"*"&amp;'ICD codes-diseases'!$A$24&amp;"*"),"YES",IF(COUNTIF(U358:AB358,"*"&amp;'ICD codes-diseases'!$A$25&amp;"*"),"YES",IF(COUNTIF(U358:AB358,"*"&amp;'ICD codes-diseases'!$A$26&amp;"*"),"YES",IF(COUNTIF(U358:AB358,"*"&amp;'ICD codes-diseases'!$A$27&amp;"*"),"YES",IF(COUNTIF(U358:AB358,"*"&amp;'ICD codes-diseases'!$A$28&amp;"*"),"YES",IF(COUNTIF(U358:AB358,"*"&amp;'ICD codes-diseases'!$A$29&amp;"*"),"YES",IF(COUNTIF(U358:AB358,"*"&amp;'ICD codes-diseases'!$A$30&amp;"*"),"YES","NO"))))))))))))))))</f>
        <v>NO</v>
      </c>
      <c r="AE358" s="1" t="str">
        <f>IF(COUNTIF(U358:AB358,"*"&amp;'ICD codes-diseases'!$A$92&amp;"*"),"YES","NO")</f>
        <v>YES</v>
      </c>
      <c r="AF358" s="10" t="str">
        <f>IF(COUNTIF(U358:AB358,"*"&amp;'ICD codes-diseases'!$A$34&amp;"*"),"YES",IF(COUNTIF(U358:AB358,"*"&amp;'ICD codes-diseases'!$A$35&amp;"*"),"YES",IF(COUNTIF(U358:AB358,"*"&amp;'ICD codes-diseases'!$A$36&amp;"*"),"YES",IF(COUNTIF(U358:AB358,"*"&amp;'ICD codes-diseases'!$A$37&amp;"*"),"YES",IF(COUNTIF(U358:AB358,"*"&amp;'ICD codes-diseases'!$A$38&amp;"*"),"YES",IF(COUNTIF(U358:AB358,"*"&amp;'ICD codes-diseases'!$A$39&amp;"*"),"YES","NO"))))))</f>
        <v>NO</v>
      </c>
      <c r="AG358" s="1" t="str">
        <f>IF(COUNTIF(U358:AB358,'ICD codes-diseases'!$A$113),"YES","NO")</f>
        <v>NO</v>
      </c>
      <c r="AH358" s="1" t="str">
        <f>IF(COUNTIF(U358:AB358,"*"&amp;'ICD codes-diseases'!$A$96&amp;"*"),"YES",IF(COUNTIF(U358:AB358,"*"&amp;'ICD codes-diseases'!$A$97&amp;"*"),"YES",IF(COUNTIF(U358:AB358,"*"&amp;'ICD codes-diseases'!$A$98&amp;"*"),"YES",IF(COUNTIF(U358:AB358,"*"&amp;'ICD codes-diseases'!$A$99&amp;"*"),"YES",IF(COUNTIF(U358:AB358,"*"&amp;'ICD codes-diseases'!$A$100&amp;"*"),"YES",IF(COUNTIF(U358:AB358,"*"&amp;'ICD codes-diseases'!$A$101&amp;"*"),"YES",IF(COUNTIF(U358:AB358,"*"&amp;'ICD codes-diseases'!$A$102&amp;"*"),"YES",IF(COUNTIF(U358:AB358,"*"&amp;'ICD codes-diseases'!$A$103&amp;"*"),"YES","NO"))))))))</f>
        <v>NO</v>
      </c>
      <c r="AI358" s="1" t="str">
        <f>IF(COUNTIF(U358:AB358,"*"&amp;'ICD codes-diseases'!$A$116&amp;"*"),"YES",IF(COUNTIF(U358:AB358,"*"&amp;'ICD codes-diseases'!$A$117&amp;"*"),"YES","NO"))</f>
        <v>NO</v>
      </c>
      <c r="AJ358" s="1" t="str">
        <f>IF(COUNTIF(U358:AB358,"*"&amp;'ICD codes-diseases'!$A$206&amp;"*"),"YES","NO")</f>
        <v>NO</v>
      </c>
      <c r="AK358" s="1" t="str">
        <f>IF(COUNTIF(U358:AB358,"*"&amp;'ICD codes-diseases'!$A$217&amp;"*"),"YES","NO")</f>
        <v>NO</v>
      </c>
      <c r="AL358" s="1" t="str">
        <f>IF(COUNTIF(U358:AB358,"*"&amp;'ICD codes-diseases'!$A$216&amp;"*"),"YES","NO")</f>
        <v>NO</v>
      </c>
      <c r="AM358" s="1" t="str">
        <f>IF(COUNTIF(U358:AB358,"*"&amp;'ICD codes-diseases'!$A$73&amp;"*"),"YES",IF(COUNTIF(U358:AB358,"*"&amp;'ICD codes-diseases'!$A$74&amp;"*"),"YES",IF(COUNTIF(U358:AB358,"*"&amp;'ICD codes-diseases'!$A$75&amp;"*"),"YES","NO")))</f>
        <v>YES</v>
      </c>
      <c r="AN358" s="1" t="str">
        <f>IF(COUNTIF(U358:AB358,"*"&amp;'ICD codes-diseases'!$A$76&amp;"*"),"YES",IF(COUNTIF(U358:AB358,"*"&amp;'ICD codes-diseases'!$A$77&amp;"*"),"YES",IF(COUNTIF(U358:AB358,"*"&amp;'ICD codes-diseases'!$A$78&amp;"*"),"YES","NO")))</f>
        <v>NO</v>
      </c>
      <c r="AO358" s="1" t="str">
        <f>IF(COUNTIF(U358:AB358,"*"&amp;'ICD codes-diseases'!$A$209&amp;"*"),"YES",IF(COUNTIF(U358:AB358,"*"&amp;'ICD codes-diseases'!$A$212&amp;"*"),"YES","NO"))</f>
        <v>NO</v>
      </c>
      <c r="AP358" s="1" t="str">
        <f>IF(COUNTIF(U358:AB358,"*"&amp;'ICD codes-diseases'!$A$47&amp;"*"),"YES",IF(COUNTIF(U358:AB358,"*"&amp;'ICD codes-diseases'!$A$48&amp;"*"),"YES",IF(COUNTIF(U358:AB358,"*"&amp;'ICD codes-diseases'!$A$49&amp;"*"),"YES",IF(COUNTIF(U358:AB358,"*"&amp;'ICD codes-diseases'!$A$50&amp;"*"),"YES",IF(COUNTIF(U358:AB358,"*"&amp;'ICD codes-diseases'!$A$52&amp;"*"),"YES",IF(COUNTIF(U358:AB358,"*"&amp;'ICD codes-diseases'!$A$53&amp;"*"),"YES",IF(COUNTIF(U358:AB358,"*"&amp;'ICD codes-diseases'!$A$54&amp;"*"),"YES",IF(COUNTIF(U358:AB358,"*"&amp;'ICD codes-diseases'!$A$55&amp;"*"),"YES",IF(COUNTIF(U358:AB358,"*"&amp;'ICD codes-diseases'!$A$56&amp;"*"),"YES",IF(COUNTIF(U358:AB358,"*"&amp;'ICD codes-diseases'!$A$57&amp;"*"),"YES",IF(COUNTIF(U358:AB358,"*"&amp;'ICD codes-diseases'!$A$58&amp;"*"),"YES",IF(COUNTIF(U358:AB358,"*"&amp;'ICD codes-diseases'!$A$60&amp;"*"),"YES",IF(COUNTIF(U358:AB358,"*"&amp;'ICD codes-diseases'!$A$61&amp;"*"),"YES","NO")))))))))))))</f>
        <v>NO</v>
      </c>
      <c r="AQ358" s="10" t="b">
        <f t="shared" si="61"/>
        <v>0</v>
      </c>
      <c r="AR358">
        <v>5</v>
      </c>
      <c r="AS358">
        <v>5</v>
      </c>
      <c r="AT358">
        <v>5</v>
      </c>
      <c r="AU358">
        <v>5</v>
      </c>
      <c r="AV358" t="b">
        <f t="shared" si="62"/>
        <v>1</v>
      </c>
      <c r="AW358">
        <v>1</v>
      </c>
      <c r="AX358">
        <v>120</v>
      </c>
      <c r="AY358">
        <v>95</v>
      </c>
      <c r="AZ358">
        <v>0</v>
      </c>
      <c r="BA358">
        <v>3</v>
      </c>
      <c r="BB358">
        <v>2</v>
      </c>
      <c r="BC358">
        <v>1</v>
      </c>
      <c r="BD358">
        <v>1</v>
      </c>
      <c r="BE358">
        <f t="shared" si="69"/>
        <v>3</v>
      </c>
      <c r="BF358" t="s">
        <v>38</v>
      </c>
      <c r="BG358" t="s">
        <v>38</v>
      </c>
      <c r="BH358">
        <f t="shared" si="70"/>
        <v>2</v>
      </c>
      <c r="BI358" t="s">
        <v>37</v>
      </c>
      <c r="BJ358" t="s">
        <v>38</v>
      </c>
      <c r="BK358" t="s">
        <v>37</v>
      </c>
      <c r="BL358" t="b">
        <v>0</v>
      </c>
      <c r="BM358" s="16">
        <v>3</v>
      </c>
      <c r="BN358" s="16">
        <v>0</v>
      </c>
      <c r="BO358" s="16">
        <v>0</v>
      </c>
      <c r="BP358" s="16">
        <v>1</v>
      </c>
      <c r="BQ358" s="16">
        <v>0</v>
      </c>
      <c r="BR358" s="16">
        <v>3</v>
      </c>
      <c r="BS358" s="16">
        <v>3</v>
      </c>
      <c r="BT358" s="16">
        <v>1</v>
      </c>
      <c r="BU358" s="16">
        <v>3</v>
      </c>
      <c r="BV358" s="16">
        <v>3</v>
      </c>
      <c r="BW358" s="16">
        <v>0</v>
      </c>
      <c r="BX358" s="16">
        <v>3</v>
      </c>
      <c r="BY358" s="16">
        <v>3</v>
      </c>
      <c r="BZ358" s="16">
        <v>4</v>
      </c>
      <c r="CA358" s="16">
        <v>0</v>
      </c>
      <c r="CB358" s="16">
        <v>0</v>
      </c>
      <c r="CC358" s="18">
        <v>0</v>
      </c>
      <c r="CD358" s="18">
        <v>0</v>
      </c>
      <c r="CE358" s="18">
        <v>0</v>
      </c>
      <c r="CF358" s="18">
        <v>0</v>
      </c>
      <c r="CG358" s="18">
        <v>0</v>
      </c>
      <c r="CH358" s="18">
        <v>3</v>
      </c>
      <c r="CI358" s="18">
        <v>3</v>
      </c>
      <c r="CJ358" s="18">
        <v>0</v>
      </c>
      <c r="CK358" s="18">
        <v>0</v>
      </c>
      <c r="CL358" s="18">
        <v>0</v>
      </c>
      <c r="CM358" s="18">
        <v>0</v>
      </c>
      <c r="CN358" s="18">
        <v>0</v>
      </c>
      <c r="CO358" s="18">
        <v>1</v>
      </c>
      <c r="CP358" s="18">
        <v>7</v>
      </c>
      <c r="CQ358" s="18">
        <v>3</v>
      </c>
      <c r="CR358" s="18">
        <v>1</v>
      </c>
      <c r="CS358">
        <f t="shared" si="63"/>
        <v>4</v>
      </c>
      <c r="CT358">
        <f t="shared" si="64"/>
        <v>1</v>
      </c>
      <c r="CU358">
        <f t="shared" si="65"/>
        <v>10</v>
      </c>
      <c r="CV358">
        <f t="shared" si="66"/>
        <v>15</v>
      </c>
      <c r="CW358">
        <v>0</v>
      </c>
      <c r="CX358">
        <v>0</v>
      </c>
      <c r="CY358">
        <v>1</v>
      </c>
      <c r="CZ358" t="b">
        <v>1</v>
      </c>
    </row>
    <row r="359" spans="1:104" x14ac:dyDescent="0.35">
      <c r="A359" s="10">
        <v>358</v>
      </c>
      <c r="B359" t="s">
        <v>436</v>
      </c>
      <c r="C359" s="1">
        <v>19683</v>
      </c>
      <c r="D359" s="9">
        <f t="shared" si="71"/>
        <v>63</v>
      </c>
      <c r="E359" s="9">
        <f t="shared" si="67"/>
        <v>2</v>
      </c>
      <c r="F359" s="1">
        <v>42776</v>
      </c>
      <c r="G359" s="3">
        <v>42810.449363425927</v>
      </c>
      <c r="H359" s="12">
        <f t="shared" si="68"/>
        <v>1.2000000000000002</v>
      </c>
      <c r="I359">
        <v>5</v>
      </c>
      <c r="J359">
        <v>0</v>
      </c>
      <c r="K359">
        <f t="shared" si="60"/>
        <v>1</v>
      </c>
      <c r="L359" t="b">
        <v>1</v>
      </c>
      <c r="M359" t="b">
        <v>0</v>
      </c>
      <c r="N359" t="b">
        <v>0</v>
      </c>
      <c r="O359" t="b">
        <v>0</v>
      </c>
      <c r="P359" t="b">
        <v>0</v>
      </c>
      <c r="Q359" t="b">
        <v>0</v>
      </c>
      <c r="R359" t="b">
        <v>0</v>
      </c>
      <c r="S359" t="b">
        <v>0</v>
      </c>
      <c r="T359" t="b">
        <v>0</v>
      </c>
      <c r="U359" s="1" t="s">
        <v>49</v>
      </c>
      <c r="V359" t="s">
        <v>51</v>
      </c>
      <c r="W359" s="1" t="s">
        <v>164</v>
      </c>
      <c r="X359" t="s">
        <v>273</v>
      </c>
      <c r="Y359" s="1" t="s">
        <v>167</v>
      </c>
      <c r="Z359" s="1"/>
      <c r="AA359" s="1"/>
      <c r="AB359" s="1"/>
      <c r="AC359" s="11" t="str">
        <f>IF(OR(INDEX(U359='ICD-codes-stroke'!$A$1:$A$20,)),"1",IF(OR(INDEX(U359='ICD-codes-stroke'!$A$22:$A$35,)),"2",IF(OR(INDEX(U359='ICD-codes-stroke'!$A$37:$A$64,)),"3","")))</f>
        <v>3</v>
      </c>
      <c r="AD359" s="1" t="str">
        <f>IF(COUNTIF(U359:AB359,"*"&amp;'ICD codes-diseases'!$A$15&amp;"*"),"YES",IF(COUNTIF(U359:AB359,"*"&amp;'ICD codes-diseases'!$A$16&amp;"*"),"YES",IF(COUNTIF(U359:AB359,"*"&amp;'ICD codes-diseases'!$A$17&amp;"*"),"YES",IF(COUNTIF(U359:AB359,"*"&amp;'ICD codes-diseases'!$A$18&amp;"*"),"YES",IF(COUNTIF(U359:AB359,"*"&amp;'ICD codes-diseases'!$A$19&amp;"*"),"YES",IF(COUNTIF(U359:AB359,"*"&amp;'ICD codes-diseases'!$A$20&amp;"*"),"YES",IF(COUNTIF(U359:AB359,"*"&amp;'ICD codes-diseases'!$A$21&amp;"*"),"YES",IF(COUNTIF(U359:AB359,"*"&amp;'ICD codes-diseases'!$A$22&amp;"*"),"YES",IF(COUNTIF(U359:AB359,"*"&amp;'ICD codes-diseases'!$A$23&amp;"*"),"YES",IF(COUNTIF(U359:AB359,"*"&amp;'ICD codes-diseases'!$A$24&amp;"*"),"YES",IF(COUNTIF(U359:AB359,"*"&amp;'ICD codes-diseases'!$A$25&amp;"*"),"YES",IF(COUNTIF(U359:AB359,"*"&amp;'ICD codes-diseases'!$A$26&amp;"*"),"YES",IF(COUNTIF(U359:AB359,"*"&amp;'ICD codes-diseases'!$A$27&amp;"*"),"YES",IF(COUNTIF(U359:AB359,"*"&amp;'ICD codes-diseases'!$A$28&amp;"*"),"YES",IF(COUNTIF(U359:AB359,"*"&amp;'ICD codes-diseases'!$A$29&amp;"*"),"YES",IF(COUNTIF(U359:AB359,"*"&amp;'ICD codes-diseases'!$A$30&amp;"*"),"YES","NO"))))))))))))))))</f>
        <v>NO</v>
      </c>
      <c r="AE359" s="1" t="str">
        <f>IF(COUNTIF(U359:AB359,"*"&amp;'ICD codes-diseases'!$A$92&amp;"*"),"YES","NO")</f>
        <v>NO</v>
      </c>
      <c r="AF359" s="10" t="str">
        <f>IF(COUNTIF(U359:AB359,"*"&amp;'ICD codes-diseases'!$A$34&amp;"*"),"YES",IF(COUNTIF(U359:AB359,"*"&amp;'ICD codes-diseases'!$A$35&amp;"*"),"YES",IF(COUNTIF(U359:AB359,"*"&amp;'ICD codes-diseases'!$A$36&amp;"*"),"YES",IF(COUNTIF(U359:AB359,"*"&amp;'ICD codes-diseases'!$A$37&amp;"*"),"YES",IF(COUNTIF(U359:AB359,"*"&amp;'ICD codes-diseases'!$A$38&amp;"*"),"YES",IF(COUNTIF(U359:AB359,"*"&amp;'ICD codes-diseases'!$A$39&amp;"*"),"YES","NO"))))))</f>
        <v>NO</v>
      </c>
      <c r="AG359" s="1" t="str">
        <f>IF(COUNTIF(U359:AB359,'ICD codes-diseases'!$A$113),"YES","NO")</f>
        <v>NO</v>
      </c>
      <c r="AH359" s="1" t="str">
        <f>IF(COUNTIF(U359:AB359,"*"&amp;'ICD codes-diseases'!$A$96&amp;"*"),"YES",IF(COUNTIF(U359:AB359,"*"&amp;'ICD codes-diseases'!$A$97&amp;"*"),"YES",IF(COUNTIF(U359:AB359,"*"&amp;'ICD codes-diseases'!$A$98&amp;"*"),"YES",IF(COUNTIF(U359:AB359,"*"&amp;'ICD codes-diseases'!$A$99&amp;"*"),"YES",IF(COUNTIF(U359:AB359,"*"&amp;'ICD codes-diseases'!$A$100&amp;"*"),"YES",IF(COUNTIF(U359:AB359,"*"&amp;'ICD codes-diseases'!$A$101&amp;"*"),"YES",IF(COUNTIF(U359:AB359,"*"&amp;'ICD codes-diseases'!$A$102&amp;"*"),"YES",IF(COUNTIF(U359:AB359,"*"&amp;'ICD codes-diseases'!$A$103&amp;"*"),"YES","NO"))))))))</f>
        <v>NO</v>
      </c>
      <c r="AI359" s="1" t="str">
        <f>IF(COUNTIF(U359:AB359,"*"&amp;'ICD codes-diseases'!$A$116&amp;"*"),"YES",IF(COUNTIF(U359:AB359,"*"&amp;'ICD codes-diseases'!$A$117&amp;"*"),"YES","NO"))</f>
        <v>NO</v>
      </c>
      <c r="AJ359" s="1" t="str">
        <f>IF(COUNTIF(U359:AB359,"*"&amp;'ICD codes-diseases'!$A$206&amp;"*"),"YES","NO")</f>
        <v>NO</v>
      </c>
      <c r="AK359" s="1" t="str">
        <f>IF(COUNTIF(U359:AB359,"*"&amp;'ICD codes-diseases'!$A$217&amp;"*"),"YES","NO")</f>
        <v>NO</v>
      </c>
      <c r="AL359" s="1" t="str">
        <f>IF(COUNTIF(U359:AB359,"*"&amp;'ICD codes-diseases'!$A$216&amp;"*"),"YES","NO")</f>
        <v>NO</v>
      </c>
      <c r="AM359" s="1" t="str">
        <f>IF(COUNTIF(U359:AB359,"*"&amp;'ICD codes-diseases'!$A$73&amp;"*"),"YES",IF(COUNTIF(U359:AB359,"*"&amp;'ICD codes-diseases'!$A$74&amp;"*"),"YES",IF(COUNTIF(U359:AB359,"*"&amp;'ICD codes-diseases'!$A$75&amp;"*"),"YES","NO")))</f>
        <v>YES</v>
      </c>
      <c r="AN359" s="1" t="str">
        <f>IF(COUNTIF(U359:AB359,"*"&amp;'ICD codes-diseases'!$A$76&amp;"*"),"YES",IF(COUNTIF(U359:AB359,"*"&amp;'ICD codes-diseases'!$A$77&amp;"*"),"YES",IF(COUNTIF(U359:AB359,"*"&amp;'ICD codes-diseases'!$A$78&amp;"*"),"YES","NO")))</f>
        <v>NO</v>
      </c>
      <c r="AO359" s="1" t="str">
        <f>IF(COUNTIF(U359:AB359,"*"&amp;'ICD codes-diseases'!$A$209&amp;"*"),"YES",IF(COUNTIF(U359:AB359,"*"&amp;'ICD codes-diseases'!$A$212&amp;"*"),"YES","NO"))</f>
        <v>NO</v>
      </c>
      <c r="AP359" s="1" t="str">
        <f>IF(COUNTIF(U359:AB359,"*"&amp;'ICD codes-diseases'!$A$47&amp;"*"),"YES",IF(COUNTIF(U359:AB359,"*"&amp;'ICD codes-diseases'!$A$48&amp;"*"),"YES",IF(COUNTIF(U359:AB359,"*"&amp;'ICD codes-diseases'!$A$49&amp;"*"),"YES",IF(COUNTIF(U359:AB359,"*"&amp;'ICD codes-diseases'!$A$50&amp;"*"),"YES",IF(COUNTIF(U359:AB359,"*"&amp;'ICD codes-diseases'!$A$52&amp;"*"),"YES",IF(COUNTIF(U359:AB359,"*"&amp;'ICD codes-diseases'!$A$53&amp;"*"),"YES",IF(COUNTIF(U359:AB359,"*"&amp;'ICD codes-diseases'!$A$54&amp;"*"),"YES",IF(COUNTIF(U359:AB359,"*"&amp;'ICD codes-diseases'!$A$55&amp;"*"),"YES",IF(COUNTIF(U359:AB359,"*"&amp;'ICD codes-diseases'!$A$56&amp;"*"),"YES",IF(COUNTIF(U359:AB359,"*"&amp;'ICD codes-diseases'!$A$57&amp;"*"),"YES",IF(COUNTIF(U359:AB359,"*"&amp;'ICD codes-diseases'!$A$58&amp;"*"),"YES",IF(COUNTIF(U359:AB359,"*"&amp;'ICD codes-diseases'!$A$60&amp;"*"),"YES",IF(COUNTIF(U359:AB359,"*"&amp;'ICD codes-diseases'!$A$61&amp;"*"),"YES","NO")))))))))))))</f>
        <v>NO</v>
      </c>
      <c r="AQ359" s="10" t="b">
        <f t="shared" si="61"/>
        <v>1</v>
      </c>
      <c r="AR359">
        <v>0</v>
      </c>
      <c r="AS359">
        <v>5</v>
      </c>
      <c r="AT359">
        <v>5</v>
      </c>
      <c r="AU359">
        <v>5</v>
      </c>
      <c r="AV359" t="b">
        <f t="shared" si="62"/>
        <v>1</v>
      </c>
      <c r="AW359">
        <v>7</v>
      </c>
      <c r="AX359">
        <v>65</v>
      </c>
      <c r="AY359">
        <v>15</v>
      </c>
      <c r="AZ359">
        <v>3</v>
      </c>
      <c r="BA359">
        <v>1</v>
      </c>
      <c r="BB359">
        <v>4</v>
      </c>
      <c r="BC359">
        <v>0</v>
      </c>
      <c r="BD359">
        <v>2</v>
      </c>
      <c r="BE359">
        <f t="shared" si="69"/>
        <v>2</v>
      </c>
      <c r="BF359" t="s">
        <v>37</v>
      </c>
      <c r="BG359" t="s">
        <v>38</v>
      </c>
      <c r="BH359">
        <f t="shared" si="70"/>
        <v>0</v>
      </c>
      <c r="BI359" t="s">
        <v>37</v>
      </c>
      <c r="BJ359" t="s">
        <v>37</v>
      </c>
      <c r="BK359" t="s">
        <v>37</v>
      </c>
      <c r="BL359" t="b">
        <v>0</v>
      </c>
      <c r="BM359" s="16">
        <v>4</v>
      </c>
      <c r="BN359" s="16">
        <v>4</v>
      </c>
      <c r="BO359" s="16">
        <v>4</v>
      </c>
      <c r="BP359" s="16">
        <v>4</v>
      </c>
      <c r="BQ359" s="16">
        <v>4</v>
      </c>
      <c r="BR359" s="16">
        <v>4</v>
      </c>
      <c r="BS359" s="16">
        <v>4</v>
      </c>
      <c r="BT359" s="16">
        <v>4</v>
      </c>
      <c r="BU359" s="16">
        <v>4</v>
      </c>
      <c r="BV359" s="16">
        <v>4</v>
      </c>
      <c r="BW359" s="16">
        <v>4</v>
      </c>
      <c r="BX359" s="16">
        <v>4</v>
      </c>
      <c r="BY359" s="16">
        <v>4</v>
      </c>
      <c r="BZ359" s="16">
        <v>4</v>
      </c>
      <c r="CA359" s="16">
        <v>4</v>
      </c>
      <c r="CB359" s="16">
        <v>4</v>
      </c>
      <c r="CC359" s="18">
        <v>4</v>
      </c>
      <c r="CD359" s="18">
        <v>4</v>
      </c>
      <c r="CE359" s="18">
        <v>4</v>
      </c>
      <c r="CF359" s="18">
        <v>4</v>
      </c>
      <c r="CG359" s="18">
        <v>4</v>
      </c>
      <c r="CH359" s="18">
        <v>4</v>
      </c>
      <c r="CI359" s="18">
        <v>4</v>
      </c>
      <c r="CJ359" s="18">
        <v>4</v>
      </c>
      <c r="CK359" s="18">
        <v>4</v>
      </c>
      <c r="CL359" s="18">
        <v>4</v>
      </c>
      <c r="CM359" s="18">
        <v>4</v>
      </c>
      <c r="CN359" s="18">
        <v>4</v>
      </c>
      <c r="CO359" s="18">
        <v>4</v>
      </c>
      <c r="CP359" s="18">
        <v>4</v>
      </c>
      <c r="CQ359" s="18">
        <v>4</v>
      </c>
      <c r="CR359" s="18">
        <v>4</v>
      </c>
      <c r="CS359">
        <f t="shared" si="63"/>
        <v>0</v>
      </c>
      <c r="CT359">
        <f t="shared" si="64"/>
        <v>32</v>
      </c>
      <c r="CU359">
        <f t="shared" si="65"/>
        <v>0</v>
      </c>
      <c r="CV359">
        <f t="shared" si="66"/>
        <v>32</v>
      </c>
      <c r="CW359">
        <v>2</v>
      </c>
      <c r="CX359">
        <v>2</v>
      </c>
      <c r="CY359">
        <v>1</v>
      </c>
      <c r="CZ359" t="b">
        <v>1</v>
      </c>
    </row>
    <row r="360" spans="1:104" x14ac:dyDescent="0.35">
      <c r="A360" s="10">
        <v>359</v>
      </c>
      <c r="B360" t="s">
        <v>436</v>
      </c>
      <c r="C360" s="1">
        <v>18469</v>
      </c>
      <c r="D360" s="9">
        <f t="shared" si="71"/>
        <v>66</v>
      </c>
      <c r="E360" s="9">
        <f t="shared" si="67"/>
        <v>3</v>
      </c>
      <c r="F360" s="1">
        <v>42842</v>
      </c>
      <c r="G360" s="3">
        <v>42920.442337962966</v>
      </c>
      <c r="H360" s="12">
        <f t="shared" si="68"/>
        <v>2.5666666666666664</v>
      </c>
      <c r="I360">
        <v>3</v>
      </c>
      <c r="J360">
        <v>2</v>
      </c>
      <c r="K360">
        <f t="shared" si="60"/>
        <v>6</v>
      </c>
      <c r="L360" t="b">
        <v>0</v>
      </c>
      <c r="M360" t="b">
        <v>0</v>
      </c>
      <c r="N360" t="b">
        <v>0</v>
      </c>
      <c r="O360" t="b">
        <v>0</v>
      </c>
      <c r="P360" t="b">
        <v>0</v>
      </c>
      <c r="Q360" t="b">
        <v>0</v>
      </c>
      <c r="R360" t="b">
        <v>0</v>
      </c>
      <c r="S360" t="b">
        <v>1</v>
      </c>
      <c r="T360" t="b">
        <v>0</v>
      </c>
      <c r="U360" s="1" t="s">
        <v>46</v>
      </c>
      <c r="V360" t="s">
        <v>51</v>
      </c>
      <c r="W360" s="1" t="s">
        <v>48</v>
      </c>
      <c r="X360" t="s">
        <v>90</v>
      </c>
      <c r="AC360" s="11" t="str">
        <f>IF(OR(INDEX(U360='ICD-codes-stroke'!$A$1:$A$20,)),"1",IF(OR(INDEX(U360='ICD-codes-stroke'!$A$22:$A$35,)),"2",IF(OR(INDEX(U360='ICD-codes-stroke'!$A$37:$A$64,)),"3","")))</f>
        <v>3</v>
      </c>
      <c r="AD360" s="1" t="str">
        <f>IF(COUNTIF(U360:AB360,"*"&amp;'ICD codes-diseases'!$A$15&amp;"*"),"YES",IF(COUNTIF(U360:AB360,"*"&amp;'ICD codes-diseases'!$A$16&amp;"*"),"YES",IF(COUNTIF(U360:AB360,"*"&amp;'ICD codes-diseases'!$A$17&amp;"*"),"YES",IF(COUNTIF(U360:AB360,"*"&amp;'ICD codes-diseases'!$A$18&amp;"*"),"YES",IF(COUNTIF(U360:AB360,"*"&amp;'ICD codes-diseases'!$A$19&amp;"*"),"YES",IF(COUNTIF(U360:AB360,"*"&amp;'ICD codes-diseases'!$A$20&amp;"*"),"YES",IF(COUNTIF(U360:AB360,"*"&amp;'ICD codes-diseases'!$A$21&amp;"*"),"YES",IF(COUNTIF(U360:AB360,"*"&amp;'ICD codes-diseases'!$A$22&amp;"*"),"YES",IF(COUNTIF(U360:AB360,"*"&amp;'ICD codes-diseases'!$A$23&amp;"*"),"YES",IF(COUNTIF(U360:AB360,"*"&amp;'ICD codes-diseases'!$A$24&amp;"*"),"YES",IF(COUNTIF(U360:AB360,"*"&amp;'ICD codes-diseases'!$A$25&amp;"*"),"YES",IF(COUNTIF(U360:AB360,"*"&amp;'ICD codes-diseases'!$A$26&amp;"*"),"YES",IF(COUNTIF(U360:AB360,"*"&amp;'ICD codes-diseases'!$A$27&amp;"*"),"YES",IF(COUNTIF(U360:AB360,"*"&amp;'ICD codes-diseases'!$A$28&amp;"*"),"YES",IF(COUNTIF(U360:AB360,"*"&amp;'ICD codes-diseases'!$A$29&amp;"*"),"YES",IF(COUNTIF(U360:AB360,"*"&amp;'ICD codes-diseases'!$A$30&amp;"*"),"YES","NO"))))))))))))))))</f>
        <v>NO</v>
      </c>
      <c r="AE360" s="1" t="str">
        <f>IF(COUNTIF(U360:AB360,"*"&amp;'ICD codes-diseases'!$A$92&amp;"*"),"YES","NO")</f>
        <v>YES</v>
      </c>
      <c r="AF360" s="10" t="str">
        <f>IF(COUNTIF(U360:AB360,"*"&amp;'ICD codes-diseases'!$A$34&amp;"*"),"YES",IF(COUNTIF(U360:AB360,"*"&amp;'ICD codes-diseases'!$A$35&amp;"*"),"YES",IF(COUNTIF(U360:AB360,"*"&amp;'ICD codes-diseases'!$A$36&amp;"*"),"YES",IF(COUNTIF(U360:AB360,"*"&amp;'ICD codes-diseases'!$A$37&amp;"*"),"YES",IF(COUNTIF(U360:AB360,"*"&amp;'ICD codes-diseases'!$A$38&amp;"*"),"YES",IF(COUNTIF(U360:AB360,"*"&amp;'ICD codes-diseases'!$A$39&amp;"*"),"YES","NO"))))))</f>
        <v>NO</v>
      </c>
      <c r="AG360" s="1" t="str">
        <f>IF(COUNTIF(U360:AB360,'ICD codes-diseases'!$A$113),"YES","NO")</f>
        <v>YES</v>
      </c>
      <c r="AH360" s="1" t="str">
        <f>IF(COUNTIF(U360:AB360,"*"&amp;'ICD codes-diseases'!$A$96&amp;"*"),"YES",IF(COUNTIF(U360:AB360,"*"&amp;'ICD codes-diseases'!$A$97&amp;"*"),"YES",IF(COUNTIF(U360:AB360,"*"&amp;'ICD codes-diseases'!$A$98&amp;"*"),"YES",IF(COUNTIF(U360:AB360,"*"&amp;'ICD codes-diseases'!$A$99&amp;"*"),"YES",IF(COUNTIF(U360:AB360,"*"&amp;'ICD codes-diseases'!$A$100&amp;"*"),"YES",IF(COUNTIF(U360:AB360,"*"&amp;'ICD codes-diseases'!$A$101&amp;"*"),"YES",IF(COUNTIF(U360:AB360,"*"&amp;'ICD codes-diseases'!$A$102&amp;"*"),"YES",IF(COUNTIF(U360:AB360,"*"&amp;'ICD codes-diseases'!$A$103&amp;"*"),"YES","NO"))))))))</f>
        <v>NO</v>
      </c>
      <c r="AI360" s="1" t="str">
        <f>IF(COUNTIF(U360:AB360,"*"&amp;'ICD codes-diseases'!$A$116&amp;"*"),"YES",IF(COUNTIF(U360:AB360,"*"&amp;'ICD codes-diseases'!$A$117&amp;"*"),"YES","NO"))</f>
        <v>NO</v>
      </c>
      <c r="AJ360" s="1" t="str">
        <f>IF(COUNTIF(U360:AB360,"*"&amp;'ICD codes-diseases'!$A$206&amp;"*"),"YES","NO")</f>
        <v>NO</v>
      </c>
      <c r="AK360" s="1" t="str">
        <f>IF(COUNTIF(U360:AB360,"*"&amp;'ICD codes-diseases'!$A$217&amp;"*"),"YES","NO")</f>
        <v>NO</v>
      </c>
      <c r="AL360" s="1" t="str">
        <f>IF(COUNTIF(U360:AB360,"*"&amp;'ICD codes-diseases'!$A$216&amp;"*"),"YES","NO")</f>
        <v>NO</v>
      </c>
      <c r="AM360" s="1" t="str">
        <f>IF(COUNTIF(U360:AB360,"*"&amp;'ICD codes-diseases'!$A$73&amp;"*"),"YES",IF(COUNTIF(U360:AB360,"*"&amp;'ICD codes-diseases'!$A$74&amp;"*"),"YES",IF(COUNTIF(U360:AB360,"*"&amp;'ICD codes-diseases'!$A$75&amp;"*"),"YES","NO")))</f>
        <v>YES</v>
      </c>
      <c r="AN360" s="1" t="str">
        <f>IF(COUNTIF(U360:AB360,"*"&amp;'ICD codes-diseases'!$A$76&amp;"*"),"YES",IF(COUNTIF(U360:AB360,"*"&amp;'ICD codes-diseases'!$A$77&amp;"*"),"YES",IF(COUNTIF(U360:AB360,"*"&amp;'ICD codes-diseases'!$A$78&amp;"*"),"YES","NO")))</f>
        <v>NO</v>
      </c>
      <c r="AO360" s="1" t="str">
        <f>IF(COUNTIF(U360:AB360,"*"&amp;'ICD codes-diseases'!$A$209&amp;"*"),"YES",IF(COUNTIF(U360:AB360,"*"&amp;'ICD codes-diseases'!$A$212&amp;"*"),"YES","NO"))</f>
        <v>NO</v>
      </c>
      <c r="AP360" s="1" t="str">
        <f>IF(COUNTIF(U360:AB360,"*"&amp;'ICD codes-diseases'!$A$47&amp;"*"),"YES",IF(COUNTIF(U360:AB360,"*"&amp;'ICD codes-diseases'!$A$48&amp;"*"),"YES",IF(COUNTIF(U360:AB360,"*"&amp;'ICD codes-diseases'!$A$49&amp;"*"),"YES",IF(COUNTIF(U360:AB360,"*"&amp;'ICD codes-diseases'!$A$50&amp;"*"),"YES",IF(COUNTIF(U360:AB360,"*"&amp;'ICD codes-diseases'!$A$52&amp;"*"),"YES",IF(COUNTIF(U360:AB360,"*"&amp;'ICD codes-diseases'!$A$53&amp;"*"),"YES",IF(COUNTIF(U360:AB360,"*"&amp;'ICD codes-diseases'!$A$54&amp;"*"),"YES",IF(COUNTIF(U360:AB360,"*"&amp;'ICD codes-diseases'!$A$55&amp;"*"),"YES",IF(COUNTIF(U360:AB360,"*"&amp;'ICD codes-diseases'!$A$56&amp;"*"),"YES",IF(COUNTIF(U360:AB360,"*"&amp;'ICD codes-diseases'!$A$57&amp;"*"),"YES",IF(COUNTIF(U360:AB360,"*"&amp;'ICD codes-diseases'!$A$58&amp;"*"),"YES",IF(COUNTIF(U360:AB360,"*"&amp;'ICD codes-diseases'!$A$60&amp;"*"),"YES",IF(COUNTIF(U360:AB360,"*"&amp;'ICD codes-diseases'!$A$61&amp;"*"),"YES","NO")))))))))))))</f>
        <v>NO</v>
      </c>
      <c r="AQ360" s="10" t="b">
        <f t="shared" si="61"/>
        <v>0</v>
      </c>
      <c r="AR360">
        <v>5</v>
      </c>
      <c r="AS360">
        <v>5</v>
      </c>
      <c r="AT360">
        <v>5</v>
      </c>
      <c r="AU360">
        <v>5</v>
      </c>
      <c r="AV360" t="b">
        <f t="shared" si="62"/>
        <v>1</v>
      </c>
      <c r="AW360">
        <v>1</v>
      </c>
      <c r="AX360" s="9">
        <v>45</v>
      </c>
      <c r="AY360" s="9">
        <v>85</v>
      </c>
      <c r="AZ360">
        <v>0</v>
      </c>
      <c r="BA360">
        <v>3</v>
      </c>
      <c r="BB360">
        <v>3</v>
      </c>
      <c r="BC360">
        <v>0</v>
      </c>
      <c r="BD360">
        <v>1</v>
      </c>
      <c r="BE360">
        <f t="shared" si="69"/>
        <v>2</v>
      </c>
      <c r="BF360" t="s">
        <v>37</v>
      </c>
      <c r="BG360" t="s">
        <v>38</v>
      </c>
      <c r="BH360">
        <f t="shared" si="70"/>
        <v>2</v>
      </c>
      <c r="BI360" t="s">
        <v>37</v>
      </c>
      <c r="BJ360" t="s">
        <v>38</v>
      </c>
      <c r="BK360" t="s">
        <v>37</v>
      </c>
      <c r="BL360" t="b">
        <v>0</v>
      </c>
      <c r="BM360" s="16">
        <v>0</v>
      </c>
      <c r="BN360" s="16">
        <v>0</v>
      </c>
      <c r="BO360" s="16">
        <v>0</v>
      </c>
      <c r="BP360" s="16">
        <v>0</v>
      </c>
      <c r="BQ360" s="16">
        <v>7</v>
      </c>
      <c r="BR360" s="16">
        <v>4</v>
      </c>
      <c r="BS360" s="16">
        <v>7</v>
      </c>
      <c r="BT360" s="16">
        <v>4</v>
      </c>
      <c r="BU360" s="16">
        <v>0</v>
      </c>
      <c r="BV360" s="16">
        <v>0</v>
      </c>
      <c r="BW360" s="16">
        <v>0</v>
      </c>
      <c r="BX360" s="16">
        <v>0</v>
      </c>
      <c r="BY360" s="16">
        <v>0</v>
      </c>
      <c r="BZ360" s="16">
        <v>3</v>
      </c>
      <c r="CA360" s="16">
        <v>3</v>
      </c>
      <c r="CB360" s="16">
        <v>4</v>
      </c>
      <c r="CC360" s="18">
        <v>0</v>
      </c>
      <c r="CD360" s="18">
        <v>0</v>
      </c>
      <c r="CE360" s="18">
        <v>0</v>
      </c>
      <c r="CF360" s="18">
        <v>0</v>
      </c>
      <c r="CG360" s="18">
        <v>1</v>
      </c>
      <c r="CH360" s="18">
        <v>3</v>
      </c>
      <c r="CI360" s="18">
        <v>4</v>
      </c>
      <c r="CJ360" s="18">
        <v>4</v>
      </c>
      <c r="CK360" s="18">
        <v>0</v>
      </c>
      <c r="CL360" s="18">
        <v>0</v>
      </c>
      <c r="CM360" s="18">
        <v>0</v>
      </c>
      <c r="CN360" s="18">
        <v>0</v>
      </c>
      <c r="CO360" s="18">
        <v>7</v>
      </c>
      <c r="CP360" s="18">
        <v>4</v>
      </c>
      <c r="CQ360" s="18">
        <v>7</v>
      </c>
      <c r="CR360" s="18">
        <v>4</v>
      </c>
      <c r="CS360">
        <f t="shared" si="63"/>
        <v>1</v>
      </c>
      <c r="CT360">
        <f t="shared" si="64"/>
        <v>7</v>
      </c>
      <c r="CU360">
        <f t="shared" si="65"/>
        <v>3</v>
      </c>
      <c r="CV360">
        <f t="shared" si="66"/>
        <v>11</v>
      </c>
      <c r="CW360">
        <v>0</v>
      </c>
      <c r="CX360">
        <v>0</v>
      </c>
      <c r="CY360">
        <v>1</v>
      </c>
      <c r="CZ360" t="b">
        <v>1</v>
      </c>
    </row>
    <row r="361" spans="1:104" x14ac:dyDescent="0.35">
      <c r="A361" s="10">
        <v>360</v>
      </c>
      <c r="B361" t="s">
        <v>436</v>
      </c>
      <c r="C361" s="1">
        <v>16483</v>
      </c>
      <c r="D361" s="9">
        <f t="shared" si="71"/>
        <v>72</v>
      </c>
      <c r="E361" s="9">
        <f t="shared" si="67"/>
        <v>3</v>
      </c>
      <c r="F361" s="1">
        <v>42005</v>
      </c>
      <c r="G361" s="3">
        <v>42908.463958333334</v>
      </c>
      <c r="H361" s="12">
        <f t="shared" si="68"/>
        <v>29.700000000000003</v>
      </c>
      <c r="I361">
        <v>1</v>
      </c>
      <c r="J361">
        <v>2</v>
      </c>
      <c r="K361">
        <f t="shared" si="60"/>
        <v>6</v>
      </c>
      <c r="L361" t="b">
        <v>0</v>
      </c>
      <c r="M361" t="b">
        <v>0</v>
      </c>
      <c r="N361" t="b">
        <v>0</v>
      </c>
      <c r="O361" t="b">
        <v>0</v>
      </c>
      <c r="P361" t="b">
        <v>0</v>
      </c>
      <c r="Q361" t="b">
        <v>0</v>
      </c>
      <c r="R361" t="b">
        <v>0</v>
      </c>
      <c r="S361" t="b">
        <v>1</v>
      </c>
      <c r="T361" t="b">
        <v>0</v>
      </c>
      <c r="U361" s="1" t="s">
        <v>41</v>
      </c>
      <c r="V361" t="s">
        <v>51</v>
      </c>
      <c r="W361" s="1" t="s">
        <v>53</v>
      </c>
      <c r="X361" t="s">
        <v>199</v>
      </c>
      <c r="Y361" s="1" t="s">
        <v>165</v>
      </c>
      <c r="Z361" s="1" t="s">
        <v>48</v>
      </c>
      <c r="AA361" s="1" t="s">
        <v>85</v>
      </c>
      <c r="AB361" s="1"/>
      <c r="AC361" s="11" t="str">
        <f>IF(OR(INDEX(U361='ICD-codes-stroke'!$A$1:$A$20,)),"1",IF(OR(INDEX(U361='ICD-codes-stroke'!$A$22:$A$35,)),"2",IF(OR(INDEX(U361='ICD-codes-stroke'!$A$37:$A$64,)),"3","")))</f>
        <v>3</v>
      </c>
      <c r="AD361" s="1" t="str">
        <f>IF(COUNTIF(U361:AB361,"*"&amp;'ICD codes-diseases'!$A$15&amp;"*"),"YES",IF(COUNTIF(U361:AB361,"*"&amp;'ICD codes-diseases'!$A$16&amp;"*"),"YES",IF(COUNTIF(U361:AB361,"*"&amp;'ICD codes-diseases'!$A$17&amp;"*"),"YES",IF(COUNTIF(U361:AB361,"*"&amp;'ICD codes-diseases'!$A$18&amp;"*"),"YES",IF(COUNTIF(U361:AB361,"*"&amp;'ICD codes-diseases'!$A$19&amp;"*"),"YES",IF(COUNTIF(U361:AB361,"*"&amp;'ICD codes-diseases'!$A$20&amp;"*"),"YES",IF(COUNTIF(U361:AB361,"*"&amp;'ICD codes-diseases'!$A$21&amp;"*"),"YES",IF(COUNTIF(U361:AB361,"*"&amp;'ICD codes-diseases'!$A$22&amp;"*"),"YES",IF(COUNTIF(U361:AB361,"*"&amp;'ICD codes-diseases'!$A$23&amp;"*"),"YES",IF(COUNTIF(U361:AB361,"*"&amp;'ICD codes-diseases'!$A$24&amp;"*"),"YES",IF(COUNTIF(U361:AB361,"*"&amp;'ICD codes-diseases'!$A$25&amp;"*"),"YES",IF(COUNTIF(U361:AB361,"*"&amp;'ICD codes-diseases'!$A$26&amp;"*"),"YES",IF(COUNTIF(U361:AB361,"*"&amp;'ICD codes-diseases'!$A$27&amp;"*"),"YES",IF(COUNTIF(U361:AB361,"*"&amp;'ICD codes-diseases'!$A$28&amp;"*"),"YES",IF(COUNTIF(U361:AB361,"*"&amp;'ICD codes-diseases'!$A$29&amp;"*"),"YES",IF(COUNTIF(U361:AB361,"*"&amp;'ICD codes-diseases'!$A$30&amp;"*"),"YES","NO"))))))))))))))))</f>
        <v>NO</v>
      </c>
      <c r="AE361" s="1" t="str">
        <f>IF(COUNTIF(U361:AB361,"*"&amp;'ICD codes-diseases'!$A$92&amp;"*"),"YES","NO")</f>
        <v>YES</v>
      </c>
      <c r="AF361" s="10" t="str">
        <f>IF(COUNTIF(U361:AB361,"*"&amp;'ICD codes-diseases'!$A$34&amp;"*"),"YES",IF(COUNTIF(U361:AB361,"*"&amp;'ICD codes-diseases'!$A$35&amp;"*"),"YES",IF(COUNTIF(U361:AB361,"*"&amp;'ICD codes-diseases'!$A$36&amp;"*"),"YES",IF(COUNTIF(U361:AB361,"*"&amp;'ICD codes-diseases'!$A$37&amp;"*"),"YES",IF(COUNTIF(U361:AB361,"*"&amp;'ICD codes-diseases'!$A$38&amp;"*"),"YES",IF(COUNTIF(U361:AB361,"*"&amp;'ICD codes-diseases'!$A$39&amp;"*"),"YES","NO"))))))</f>
        <v>YES</v>
      </c>
      <c r="AG361" s="1" t="str">
        <f>IF(COUNTIF(U361:AB361,'ICD codes-diseases'!$A$113),"YES","NO")</f>
        <v>NO</v>
      </c>
      <c r="AH361" s="1" t="str">
        <f>IF(COUNTIF(U361:AB361,"*"&amp;'ICD codes-diseases'!$A$96&amp;"*"),"YES",IF(COUNTIF(U361:AB361,"*"&amp;'ICD codes-diseases'!$A$97&amp;"*"),"YES",IF(COUNTIF(U361:AB361,"*"&amp;'ICD codes-diseases'!$A$98&amp;"*"),"YES",IF(COUNTIF(U361:AB361,"*"&amp;'ICD codes-diseases'!$A$99&amp;"*"),"YES",IF(COUNTIF(U361:AB361,"*"&amp;'ICD codes-diseases'!$A$100&amp;"*"),"YES",IF(COUNTIF(U361:AB361,"*"&amp;'ICD codes-diseases'!$A$101&amp;"*"),"YES",IF(COUNTIF(U361:AB361,"*"&amp;'ICD codes-diseases'!$A$102&amp;"*"),"YES",IF(COUNTIF(U361:AB361,"*"&amp;'ICD codes-diseases'!$A$103&amp;"*"),"YES","NO"))))))))</f>
        <v>NO</v>
      </c>
      <c r="AI361" s="1" t="str">
        <f>IF(COUNTIF(U361:AB361,"*"&amp;'ICD codes-diseases'!$A$116&amp;"*"),"YES",IF(COUNTIF(U361:AB361,"*"&amp;'ICD codes-diseases'!$A$117&amp;"*"),"YES","NO"))</f>
        <v>NO</v>
      </c>
      <c r="AJ361" s="1" t="str">
        <f>IF(COUNTIF(U361:AB361,"*"&amp;'ICD codes-diseases'!$A$206&amp;"*"),"YES","NO")</f>
        <v>YES</v>
      </c>
      <c r="AK361" s="1" t="str">
        <f>IF(COUNTIF(U361:AB361,"*"&amp;'ICD codes-diseases'!$A$217&amp;"*"),"YES","NO")</f>
        <v>YES</v>
      </c>
      <c r="AL361" s="1" t="str">
        <f>IF(COUNTIF(U361:AB361,"*"&amp;'ICD codes-diseases'!$A$216&amp;"*"),"YES","NO")</f>
        <v>NO</v>
      </c>
      <c r="AM361" s="1" t="str">
        <f>IF(COUNTIF(U361:AB361,"*"&amp;'ICD codes-diseases'!$A$73&amp;"*"),"YES",IF(COUNTIF(U361:AB361,"*"&amp;'ICD codes-diseases'!$A$74&amp;"*"),"YES",IF(COUNTIF(U361:AB361,"*"&amp;'ICD codes-diseases'!$A$75&amp;"*"),"YES","NO")))</f>
        <v>YES</v>
      </c>
      <c r="AN361" s="1" t="str">
        <f>IF(COUNTIF(U361:AB361,"*"&amp;'ICD codes-diseases'!$A$76&amp;"*"),"YES",IF(COUNTIF(U361:AB361,"*"&amp;'ICD codes-diseases'!$A$77&amp;"*"),"YES",IF(COUNTIF(U361:AB361,"*"&amp;'ICD codes-diseases'!$A$78&amp;"*"),"YES","NO")))</f>
        <v>NO</v>
      </c>
      <c r="AO361" s="1" t="str">
        <f>IF(COUNTIF(U361:AB361,"*"&amp;'ICD codes-diseases'!$A$209&amp;"*"),"YES",IF(COUNTIF(U361:AB361,"*"&amp;'ICD codes-diseases'!$A$212&amp;"*"),"YES","NO"))</f>
        <v>NO</v>
      </c>
      <c r="AP361" s="1" t="str">
        <f>IF(COUNTIF(U361:AB361,"*"&amp;'ICD codes-diseases'!$A$47&amp;"*"),"YES",IF(COUNTIF(U361:AB361,"*"&amp;'ICD codes-diseases'!$A$48&amp;"*"),"YES",IF(COUNTIF(U361:AB361,"*"&amp;'ICD codes-diseases'!$A$49&amp;"*"),"YES",IF(COUNTIF(U361:AB361,"*"&amp;'ICD codes-diseases'!$A$50&amp;"*"),"YES",IF(COUNTIF(U361:AB361,"*"&amp;'ICD codes-diseases'!$A$52&amp;"*"),"YES",IF(COUNTIF(U361:AB361,"*"&amp;'ICD codes-diseases'!$A$53&amp;"*"),"YES",IF(COUNTIF(U361:AB361,"*"&amp;'ICD codes-diseases'!$A$54&amp;"*"),"YES",IF(COUNTIF(U361:AB361,"*"&amp;'ICD codes-diseases'!$A$55&amp;"*"),"YES",IF(COUNTIF(U361:AB361,"*"&amp;'ICD codes-diseases'!$A$56&amp;"*"),"YES",IF(COUNTIF(U361:AB361,"*"&amp;'ICD codes-diseases'!$A$57&amp;"*"),"YES",IF(COUNTIF(U361:AB361,"*"&amp;'ICD codes-diseases'!$A$58&amp;"*"),"YES",IF(COUNTIF(U361:AB361,"*"&amp;'ICD codes-diseases'!$A$60&amp;"*"),"YES",IF(COUNTIF(U361:AB361,"*"&amp;'ICD codes-diseases'!$A$61&amp;"*"),"YES","NO")))))))))))))</f>
        <v>NO</v>
      </c>
      <c r="AQ361" s="10" t="b">
        <f t="shared" si="61"/>
        <v>0</v>
      </c>
      <c r="AR361">
        <v>5</v>
      </c>
      <c r="AS361">
        <v>5</v>
      </c>
      <c r="AT361">
        <v>5</v>
      </c>
      <c r="AU361">
        <v>5</v>
      </c>
      <c r="AV361" t="b">
        <f t="shared" si="62"/>
        <v>1</v>
      </c>
      <c r="AW361">
        <v>1</v>
      </c>
      <c r="AX361" s="9">
        <v>115</v>
      </c>
      <c r="AY361" s="9">
        <v>100</v>
      </c>
      <c r="AZ361">
        <v>0</v>
      </c>
      <c r="BA361">
        <v>3</v>
      </c>
      <c r="BB361">
        <v>2</v>
      </c>
      <c r="BC361">
        <v>1</v>
      </c>
      <c r="BD361">
        <v>2</v>
      </c>
      <c r="BE361">
        <f t="shared" si="69"/>
        <v>2</v>
      </c>
      <c r="BF361" t="s">
        <v>37</v>
      </c>
      <c r="BG361" t="s">
        <v>38</v>
      </c>
      <c r="BH361">
        <f t="shared" si="70"/>
        <v>0</v>
      </c>
      <c r="BI361" t="s">
        <v>37</v>
      </c>
      <c r="BJ361" t="s">
        <v>37</v>
      </c>
      <c r="BK361" t="s">
        <v>37</v>
      </c>
      <c r="BL361" t="b">
        <v>0</v>
      </c>
      <c r="BM361" s="16">
        <v>0</v>
      </c>
      <c r="BN361" s="16">
        <v>0</v>
      </c>
      <c r="BO361" s="16">
        <v>0</v>
      </c>
      <c r="BP361" s="16">
        <v>0</v>
      </c>
      <c r="BQ361" s="16">
        <v>0</v>
      </c>
      <c r="BR361" s="16">
        <v>3</v>
      </c>
      <c r="BS361" s="16">
        <v>3</v>
      </c>
      <c r="BT361" s="16">
        <v>4</v>
      </c>
      <c r="BU361" s="16">
        <v>0</v>
      </c>
      <c r="BV361" s="16">
        <v>0</v>
      </c>
      <c r="BW361" s="16">
        <v>0</v>
      </c>
      <c r="BX361" s="16">
        <v>0</v>
      </c>
      <c r="BY361" s="16">
        <v>0</v>
      </c>
      <c r="BZ361" s="16">
        <v>3</v>
      </c>
      <c r="CA361" s="16">
        <v>4</v>
      </c>
      <c r="CB361" s="16">
        <v>4</v>
      </c>
      <c r="CC361" s="18">
        <v>0</v>
      </c>
      <c r="CD361" s="18">
        <v>0</v>
      </c>
      <c r="CE361" s="18">
        <v>1</v>
      </c>
      <c r="CF361" s="18">
        <v>3</v>
      </c>
      <c r="CG361" s="18">
        <v>3</v>
      </c>
      <c r="CH361" s="18">
        <v>0</v>
      </c>
      <c r="CI361" s="18">
        <v>0</v>
      </c>
      <c r="CJ361" s="18">
        <v>4</v>
      </c>
      <c r="CK361" s="18">
        <v>0</v>
      </c>
      <c r="CL361" s="18">
        <v>0</v>
      </c>
      <c r="CM361" s="18">
        <v>0</v>
      </c>
      <c r="CN361" s="18">
        <v>0</v>
      </c>
      <c r="CO361" s="18">
        <v>0</v>
      </c>
      <c r="CP361" s="18">
        <v>0</v>
      </c>
      <c r="CQ361" s="18">
        <v>1</v>
      </c>
      <c r="CR361" s="18">
        <v>4</v>
      </c>
      <c r="CS361">
        <f t="shared" si="63"/>
        <v>2</v>
      </c>
      <c r="CT361">
        <f t="shared" si="64"/>
        <v>5</v>
      </c>
      <c r="CU361">
        <f t="shared" si="65"/>
        <v>5</v>
      </c>
      <c r="CV361">
        <f t="shared" si="66"/>
        <v>12</v>
      </c>
      <c r="CW361">
        <v>0</v>
      </c>
      <c r="CX361">
        <v>0</v>
      </c>
      <c r="CY361">
        <v>2</v>
      </c>
      <c r="CZ361" t="b">
        <v>1</v>
      </c>
    </row>
    <row r="362" spans="1:104" x14ac:dyDescent="0.35">
      <c r="A362" s="10">
        <v>361</v>
      </c>
      <c r="B362" t="s">
        <v>436</v>
      </c>
      <c r="C362" s="1">
        <v>20941</v>
      </c>
      <c r="D362" s="9">
        <f t="shared" si="71"/>
        <v>59</v>
      </c>
      <c r="E362" s="9">
        <f t="shared" si="67"/>
        <v>2</v>
      </c>
      <c r="F362" s="1">
        <v>42636</v>
      </c>
      <c r="G362" s="3">
        <v>42745</v>
      </c>
      <c r="H362" s="12">
        <f t="shared" si="68"/>
        <v>3.5666666666666664</v>
      </c>
      <c r="I362">
        <v>3</v>
      </c>
      <c r="J362">
        <v>2</v>
      </c>
      <c r="K362">
        <f t="shared" si="60"/>
        <v>1</v>
      </c>
      <c r="L362" t="b">
        <v>1</v>
      </c>
      <c r="M362" t="b">
        <v>0</v>
      </c>
      <c r="N362" t="b">
        <v>0</v>
      </c>
      <c r="O362" t="b">
        <v>0</v>
      </c>
      <c r="P362" t="b">
        <v>0</v>
      </c>
      <c r="Q362" t="b">
        <v>0</v>
      </c>
      <c r="R362" t="b">
        <v>0</v>
      </c>
      <c r="S362" t="b">
        <v>0</v>
      </c>
      <c r="T362" t="b">
        <v>0</v>
      </c>
      <c r="U362" t="s">
        <v>84</v>
      </c>
      <c r="V362" t="s">
        <v>67</v>
      </c>
      <c r="W362" t="s">
        <v>48</v>
      </c>
      <c r="X362" t="s">
        <v>90</v>
      </c>
      <c r="Y362" t="s">
        <v>102</v>
      </c>
      <c r="AC362" s="11" t="str">
        <f>IF(OR(INDEX(U362='ICD-codes-stroke'!$A$1:$A$20,)),"1",IF(OR(INDEX(U362='ICD-codes-stroke'!$A$22:$A$35,)),"2",IF(OR(INDEX(U362='ICD-codes-stroke'!$A$37:$A$64,)),"3","")))</f>
        <v>2</v>
      </c>
      <c r="AD362" s="1" t="str">
        <f>IF(COUNTIF(U362:AB362,"*"&amp;'ICD codes-diseases'!$A$15&amp;"*"),"YES",IF(COUNTIF(U362:AB362,"*"&amp;'ICD codes-diseases'!$A$16&amp;"*"),"YES",IF(COUNTIF(U362:AB362,"*"&amp;'ICD codes-diseases'!$A$17&amp;"*"),"YES",IF(COUNTIF(U362:AB362,"*"&amp;'ICD codes-diseases'!$A$18&amp;"*"),"YES",IF(COUNTIF(U362:AB362,"*"&amp;'ICD codes-diseases'!$A$19&amp;"*"),"YES",IF(COUNTIF(U362:AB362,"*"&amp;'ICD codes-diseases'!$A$20&amp;"*"),"YES",IF(COUNTIF(U362:AB362,"*"&amp;'ICD codes-diseases'!$A$21&amp;"*"),"YES",IF(COUNTIF(U362:AB362,"*"&amp;'ICD codes-diseases'!$A$22&amp;"*"),"YES",IF(COUNTIF(U362:AB362,"*"&amp;'ICD codes-diseases'!$A$23&amp;"*"),"YES",IF(COUNTIF(U362:AB362,"*"&amp;'ICD codes-diseases'!$A$24&amp;"*"),"YES",IF(COUNTIF(U362:AB362,"*"&amp;'ICD codes-diseases'!$A$25&amp;"*"),"YES",IF(COUNTIF(U362:AB362,"*"&amp;'ICD codes-diseases'!$A$26&amp;"*"),"YES",IF(COUNTIF(U362:AB362,"*"&amp;'ICD codes-diseases'!$A$27&amp;"*"),"YES",IF(COUNTIF(U362:AB362,"*"&amp;'ICD codes-diseases'!$A$28&amp;"*"),"YES",IF(COUNTIF(U362:AB362,"*"&amp;'ICD codes-diseases'!$A$29&amp;"*"),"YES",IF(COUNTIF(U362:AB362,"*"&amp;'ICD codes-diseases'!$A$30&amp;"*"),"YES","NO"))))))))))))))))</f>
        <v>NO</v>
      </c>
      <c r="AE362" s="1" t="str">
        <f>IF(COUNTIF(U362:AB362,"*"&amp;'ICD codes-diseases'!$A$92&amp;"*"),"YES","NO")</f>
        <v>YES</v>
      </c>
      <c r="AF362" s="10" t="str">
        <f>IF(COUNTIF(U362:AB362,"*"&amp;'ICD codes-diseases'!$A$34&amp;"*"),"YES",IF(COUNTIF(U362:AB362,"*"&amp;'ICD codes-diseases'!$A$35&amp;"*"),"YES",IF(COUNTIF(U362:AB362,"*"&amp;'ICD codes-diseases'!$A$36&amp;"*"),"YES",IF(COUNTIF(U362:AB362,"*"&amp;'ICD codes-diseases'!$A$37&amp;"*"),"YES",IF(COUNTIF(U362:AB362,"*"&amp;'ICD codes-diseases'!$A$38&amp;"*"),"YES",IF(COUNTIF(U362:AB362,"*"&amp;'ICD codes-diseases'!$A$39&amp;"*"),"YES","NO"))))))</f>
        <v>NO</v>
      </c>
      <c r="AG362" s="1" t="str">
        <f>IF(COUNTIF(U362:AB362,'ICD codes-diseases'!$A$113),"YES","NO")</f>
        <v>YES</v>
      </c>
      <c r="AH362" s="1" t="str">
        <f>IF(COUNTIF(U362:AB362,"*"&amp;'ICD codes-diseases'!$A$96&amp;"*"),"YES",IF(COUNTIF(U362:AB362,"*"&amp;'ICD codes-diseases'!$A$97&amp;"*"),"YES",IF(COUNTIF(U362:AB362,"*"&amp;'ICD codes-diseases'!$A$98&amp;"*"),"YES",IF(COUNTIF(U362:AB362,"*"&amp;'ICD codes-diseases'!$A$99&amp;"*"),"YES",IF(COUNTIF(U362:AB362,"*"&amp;'ICD codes-diseases'!$A$100&amp;"*"),"YES",IF(COUNTIF(U362:AB362,"*"&amp;'ICD codes-diseases'!$A$101&amp;"*"),"YES",IF(COUNTIF(U362:AB362,"*"&amp;'ICD codes-diseases'!$A$102&amp;"*"),"YES",IF(COUNTIF(U362:AB362,"*"&amp;'ICD codes-diseases'!$A$103&amp;"*"),"YES","NO"))))))))</f>
        <v>YES</v>
      </c>
      <c r="AI362" s="1" t="str">
        <f>IF(COUNTIF(U362:AB362,"*"&amp;'ICD codes-diseases'!$A$116&amp;"*"),"YES",IF(COUNTIF(U362:AB362,"*"&amp;'ICD codes-diseases'!$A$117&amp;"*"),"YES","NO"))</f>
        <v>NO</v>
      </c>
      <c r="AJ362" s="1" t="str">
        <f>IF(COUNTIF(U362:AB362,"*"&amp;'ICD codes-diseases'!$A$206&amp;"*"),"YES","NO")</f>
        <v>NO</v>
      </c>
      <c r="AK362" s="1" t="str">
        <f>IF(COUNTIF(U362:AB362,"*"&amp;'ICD codes-diseases'!$A$217&amp;"*"),"YES","NO")</f>
        <v>NO</v>
      </c>
      <c r="AL362" s="1" t="str">
        <f>IF(COUNTIF(U362:AB362,"*"&amp;'ICD codes-diseases'!$A$216&amp;"*"),"YES","NO")</f>
        <v>NO</v>
      </c>
      <c r="AM362" s="1" t="str">
        <f>IF(COUNTIF(U362:AB362,"*"&amp;'ICD codes-diseases'!$A$73&amp;"*"),"YES",IF(COUNTIF(U362:AB362,"*"&amp;'ICD codes-diseases'!$A$74&amp;"*"),"YES",IF(COUNTIF(U362:AB362,"*"&amp;'ICD codes-diseases'!$A$75&amp;"*"),"YES","NO")))</f>
        <v>NO</v>
      </c>
      <c r="AN362" s="1" t="str">
        <f>IF(COUNTIF(U362:AB362,"*"&amp;'ICD codes-diseases'!$A$76&amp;"*"),"YES",IF(COUNTIF(U362:AB362,"*"&amp;'ICD codes-diseases'!$A$77&amp;"*"),"YES",IF(COUNTIF(U362:AB362,"*"&amp;'ICD codes-diseases'!$A$78&amp;"*"),"YES","NO")))</f>
        <v>NO</v>
      </c>
      <c r="AO362" s="1" t="str">
        <f>IF(COUNTIF(U362:AB362,"*"&amp;'ICD codes-diseases'!$A$209&amp;"*"),"YES",IF(COUNTIF(U362:AB362,"*"&amp;'ICD codes-diseases'!$A$212&amp;"*"),"YES","NO"))</f>
        <v>NO</v>
      </c>
      <c r="AP362" s="1" t="str">
        <f>IF(COUNTIF(U362:AB362,"*"&amp;'ICD codes-diseases'!$A$47&amp;"*"),"YES",IF(COUNTIF(U362:AB362,"*"&amp;'ICD codes-diseases'!$A$48&amp;"*"),"YES",IF(COUNTIF(U362:AB362,"*"&amp;'ICD codes-diseases'!$A$49&amp;"*"),"YES",IF(COUNTIF(U362:AB362,"*"&amp;'ICD codes-diseases'!$A$50&amp;"*"),"YES",IF(COUNTIF(U362:AB362,"*"&amp;'ICD codes-diseases'!$A$52&amp;"*"),"YES",IF(COUNTIF(U362:AB362,"*"&amp;'ICD codes-diseases'!$A$53&amp;"*"),"YES",IF(COUNTIF(U362:AB362,"*"&amp;'ICD codes-diseases'!$A$54&amp;"*"),"YES",IF(COUNTIF(U362:AB362,"*"&amp;'ICD codes-diseases'!$A$55&amp;"*"),"YES",IF(COUNTIF(U362:AB362,"*"&amp;'ICD codes-diseases'!$A$56&amp;"*"),"YES",IF(COUNTIF(U362:AB362,"*"&amp;'ICD codes-diseases'!$A$57&amp;"*"),"YES",IF(COUNTIF(U362:AB362,"*"&amp;'ICD codes-diseases'!$A$58&amp;"*"),"YES",IF(COUNTIF(U362:AB362,"*"&amp;'ICD codes-diseases'!$A$60&amp;"*"),"YES",IF(COUNTIF(U362:AB362,"*"&amp;'ICD codes-diseases'!$A$61&amp;"*"),"YES","NO")))))))))))))</f>
        <v>NO</v>
      </c>
      <c r="AQ362" s="10" t="b">
        <f t="shared" si="61"/>
        <v>1</v>
      </c>
      <c r="AR362">
        <v>0</v>
      </c>
      <c r="AS362">
        <v>5</v>
      </c>
      <c r="AT362">
        <v>5</v>
      </c>
      <c r="AU362">
        <v>5</v>
      </c>
      <c r="AV362" t="b">
        <f t="shared" si="62"/>
        <v>0</v>
      </c>
      <c r="AW362">
        <v>0</v>
      </c>
      <c r="AX362">
        <v>21</v>
      </c>
      <c r="AY362">
        <v>15</v>
      </c>
      <c r="AZ362">
        <v>3</v>
      </c>
      <c r="BA362">
        <v>1</v>
      </c>
      <c r="BB362">
        <v>1</v>
      </c>
      <c r="BC362">
        <v>1</v>
      </c>
      <c r="BD362">
        <v>1</v>
      </c>
      <c r="BE362">
        <f t="shared" si="69"/>
        <v>2</v>
      </c>
      <c r="BF362" t="s">
        <v>37</v>
      </c>
      <c r="BG362" t="s">
        <v>38</v>
      </c>
      <c r="BH362">
        <f t="shared" si="70"/>
        <v>2</v>
      </c>
      <c r="BI362" t="s">
        <v>37</v>
      </c>
      <c r="BJ362" t="s">
        <v>38</v>
      </c>
      <c r="BK362" t="s">
        <v>37</v>
      </c>
      <c r="BL362" t="b">
        <v>1</v>
      </c>
      <c r="BM362" s="16">
        <v>4</v>
      </c>
      <c r="BN362" s="16">
        <v>4</v>
      </c>
      <c r="BO362" s="16">
        <v>4</v>
      </c>
      <c r="BP362" s="16">
        <v>4</v>
      </c>
      <c r="BQ362" s="16">
        <v>4</v>
      </c>
      <c r="BR362" s="16">
        <v>4</v>
      </c>
      <c r="BS362" s="16">
        <v>4</v>
      </c>
      <c r="BT362" s="16">
        <v>4</v>
      </c>
      <c r="BU362" s="16">
        <v>4</v>
      </c>
      <c r="BV362" s="16">
        <v>4</v>
      </c>
      <c r="BW362" s="16">
        <v>4</v>
      </c>
      <c r="BX362" s="16">
        <v>4</v>
      </c>
      <c r="BY362" s="16">
        <v>4</v>
      </c>
      <c r="BZ362" s="16">
        <v>4</v>
      </c>
      <c r="CA362" s="16">
        <v>4</v>
      </c>
      <c r="CB362" s="16">
        <v>4</v>
      </c>
      <c r="CC362" s="18">
        <v>4</v>
      </c>
      <c r="CD362" s="18">
        <v>4</v>
      </c>
      <c r="CE362" s="18">
        <v>4</v>
      </c>
      <c r="CF362" s="18">
        <v>4</v>
      </c>
      <c r="CG362" s="18">
        <v>4</v>
      </c>
      <c r="CH362" s="18">
        <v>4</v>
      </c>
      <c r="CI362" s="18">
        <v>4</v>
      </c>
      <c r="CJ362" s="18">
        <v>4</v>
      </c>
      <c r="CK362" s="18">
        <v>4</v>
      </c>
      <c r="CL362" s="18">
        <v>4</v>
      </c>
      <c r="CM362" s="18">
        <v>4</v>
      </c>
      <c r="CN362" s="18">
        <v>4</v>
      </c>
      <c r="CO362" s="18">
        <v>4</v>
      </c>
      <c r="CP362" s="18">
        <v>4</v>
      </c>
      <c r="CQ362" s="18">
        <v>4</v>
      </c>
      <c r="CR362" s="18">
        <v>4</v>
      </c>
      <c r="CS362">
        <f t="shared" si="63"/>
        <v>0</v>
      </c>
      <c r="CT362">
        <f t="shared" si="64"/>
        <v>32</v>
      </c>
      <c r="CU362">
        <f t="shared" si="65"/>
        <v>0</v>
      </c>
      <c r="CV362">
        <f t="shared" si="66"/>
        <v>32</v>
      </c>
      <c r="CW362">
        <v>2</v>
      </c>
      <c r="CX362">
        <v>2</v>
      </c>
      <c r="CY362">
        <v>4</v>
      </c>
      <c r="CZ362" t="b">
        <v>0</v>
      </c>
    </row>
    <row r="363" spans="1:104" x14ac:dyDescent="0.35">
      <c r="A363" s="10">
        <v>362</v>
      </c>
      <c r="B363" t="s">
        <v>435</v>
      </c>
      <c r="C363" s="1">
        <v>17486</v>
      </c>
      <c r="D363" s="9">
        <f t="shared" si="71"/>
        <v>69</v>
      </c>
      <c r="E363" s="9">
        <f t="shared" si="67"/>
        <v>3</v>
      </c>
      <c r="F363" s="1">
        <v>42722</v>
      </c>
      <c r="G363" s="3">
        <v>42802</v>
      </c>
      <c r="H363" s="12">
        <f t="shared" si="68"/>
        <v>2.6666666666666665</v>
      </c>
      <c r="I363">
        <v>2</v>
      </c>
      <c r="J363">
        <v>2</v>
      </c>
      <c r="K363">
        <f t="shared" si="60"/>
        <v>6</v>
      </c>
      <c r="L363" t="b">
        <v>0</v>
      </c>
      <c r="M363" t="b">
        <v>0</v>
      </c>
      <c r="N363" t="b">
        <v>0</v>
      </c>
      <c r="O363" t="b">
        <v>0</v>
      </c>
      <c r="P363" t="b">
        <v>0</v>
      </c>
      <c r="Q363" t="b">
        <v>0</v>
      </c>
      <c r="R363" t="b">
        <v>0</v>
      </c>
      <c r="S363" t="b">
        <v>1</v>
      </c>
      <c r="T363" t="b">
        <v>0</v>
      </c>
      <c r="U363" s="1" t="s">
        <v>60</v>
      </c>
      <c r="V363" t="s">
        <v>43</v>
      </c>
      <c r="W363" s="1" t="s">
        <v>322</v>
      </c>
      <c r="X363" t="s">
        <v>48</v>
      </c>
      <c r="Y363" s="1" t="s">
        <v>120</v>
      </c>
      <c r="Z363" s="1" t="s">
        <v>323</v>
      </c>
      <c r="AA363" s="1"/>
      <c r="AB363" s="1"/>
      <c r="AC363" s="11" t="str">
        <f>IF(OR(INDEX(U363='ICD-codes-stroke'!$A$1:$A$20,)),"1",IF(OR(INDEX(U363='ICD-codes-stroke'!$A$22:$A$35,)),"2",IF(OR(INDEX(U363='ICD-codes-stroke'!$A$37:$A$64,)),"3","")))</f>
        <v>3</v>
      </c>
      <c r="AD363" s="1" t="str">
        <f>IF(COUNTIF(U363:AB363,"*"&amp;'ICD codes-diseases'!$A$15&amp;"*"),"YES",IF(COUNTIF(U363:AB363,"*"&amp;'ICD codes-diseases'!$A$16&amp;"*"),"YES",IF(COUNTIF(U363:AB363,"*"&amp;'ICD codes-diseases'!$A$17&amp;"*"),"YES",IF(COUNTIF(U363:AB363,"*"&amp;'ICD codes-diseases'!$A$18&amp;"*"),"YES",IF(COUNTIF(U363:AB363,"*"&amp;'ICD codes-diseases'!$A$19&amp;"*"),"YES",IF(COUNTIF(U363:AB363,"*"&amp;'ICD codes-diseases'!$A$20&amp;"*"),"YES",IF(COUNTIF(U363:AB363,"*"&amp;'ICD codes-diseases'!$A$21&amp;"*"),"YES",IF(COUNTIF(U363:AB363,"*"&amp;'ICD codes-diseases'!$A$22&amp;"*"),"YES",IF(COUNTIF(U363:AB363,"*"&amp;'ICD codes-diseases'!$A$23&amp;"*"),"YES",IF(COUNTIF(U363:AB363,"*"&amp;'ICD codes-diseases'!$A$24&amp;"*"),"YES",IF(COUNTIF(U363:AB363,"*"&amp;'ICD codes-diseases'!$A$25&amp;"*"),"YES",IF(COUNTIF(U363:AB363,"*"&amp;'ICD codes-diseases'!$A$26&amp;"*"),"YES",IF(COUNTIF(U363:AB363,"*"&amp;'ICD codes-diseases'!$A$27&amp;"*"),"YES",IF(COUNTIF(U363:AB363,"*"&amp;'ICD codes-diseases'!$A$28&amp;"*"),"YES",IF(COUNTIF(U363:AB363,"*"&amp;'ICD codes-diseases'!$A$29&amp;"*"),"YES",IF(COUNTIF(U363:AB363,"*"&amp;'ICD codes-diseases'!$A$30&amp;"*"),"YES","NO"))))))))))))))))</f>
        <v>NO</v>
      </c>
      <c r="AE363" s="1" t="str">
        <f>IF(COUNTIF(U363:AB363,"*"&amp;'ICD codes-diseases'!$A$92&amp;"*"),"YES","NO")</f>
        <v>YES</v>
      </c>
      <c r="AF363" s="10" t="str">
        <f>IF(COUNTIF(U363:AB363,"*"&amp;'ICD codes-diseases'!$A$34&amp;"*"),"YES",IF(COUNTIF(U363:AB363,"*"&amp;'ICD codes-diseases'!$A$35&amp;"*"),"YES",IF(COUNTIF(U363:AB363,"*"&amp;'ICD codes-diseases'!$A$36&amp;"*"),"YES",IF(COUNTIF(U363:AB363,"*"&amp;'ICD codes-diseases'!$A$37&amp;"*"),"YES",IF(COUNTIF(U363:AB363,"*"&amp;'ICD codes-diseases'!$A$38&amp;"*"),"YES",IF(COUNTIF(U363:AB363,"*"&amp;'ICD codes-diseases'!$A$39&amp;"*"),"YES","NO"))))))</f>
        <v>NO</v>
      </c>
      <c r="AG363" s="1" t="str">
        <f>IF(COUNTIF(U363:AB363,'ICD codes-diseases'!$A$113),"YES","NO")</f>
        <v>NO</v>
      </c>
      <c r="AH363" s="1" t="str">
        <f>IF(COUNTIF(U363:AB363,"*"&amp;'ICD codes-diseases'!$A$96&amp;"*"),"YES",IF(COUNTIF(U363:AB363,"*"&amp;'ICD codes-diseases'!$A$97&amp;"*"),"YES",IF(COUNTIF(U363:AB363,"*"&amp;'ICD codes-diseases'!$A$98&amp;"*"),"YES",IF(COUNTIF(U363:AB363,"*"&amp;'ICD codes-diseases'!$A$99&amp;"*"),"YES",IF(COUNTIF(U363:AB363,"*"&amp;'ICD codes-diseases'!$A$100&amp;"*"),"YES",IF(COUNTIF(U363:AB363,"*"&amp;'ICD codes-diseases'!$A$101&amp;"*"),"YES",IF(COUNTIF(U363:AB363,"*"&amp;'ICD codes-diseases'!$A$102&amp;"*"),"YES",IF(COUNTIF(U363:AB363,"*"&amp;'ICD codes-diseases'!$A$103&amp;"*"),"YES","NO"))))))))</f>
        <v>NO</v>
      </c>
      <c r="AI363" s="1" t="str">
        <f>IF(COUNTIF(U363:AB363,"*"&amp;'ICD codes-diseases'!$A$116&amp;"*"),"YES",IF(COUNTIF(U363:AB363,"*"&amp;'ICD codes-diseases'!$A$117&amp;"*"),"YES","NO"))</f>
        <v>NO</v>
      </c>
      <c r="AJ363" s="1" t="str">
        <f>IF(COUNTIF(U363:AB363,"*"&amp;'ICD codes-diseases'!$A$206&amp;"*"),"YES","NO")</f>
        <v>NO</v>
      </c>
      <c r="AK363" s="1" t="str">
        <f>IF(COUNTIF(U363:AB363,"*"&amp;'ICD codes-diseases'!$A$217&amp;"*"),"YES","NO")</f>
        <v>NO</v>
      </c>
      <c r="AL363" s="1" t="str">
        <f>IF(COUNTIF(U363:AB363,"*"&amp;'ICD codes-diseases'!$A$216&amp;"*"),"YES","NO")</f>
        <v>NO</v>
      </c>
      <c r="AM363" s="1" t="str">
        <f>IF(COUNTIF(U363:AB363,"*"&amp;'ICD codes-diseases'!$A$73&amp;"*"),"YES",IF(COUNTIF(U363:AB363,"*"&amp;'ICD codes-diseases'!$A$74&amp;"*"),"YES",IF(COUNTIF(U363:AB363,"*"&amp;'ICD codes-diseases'!$A$75&amp;"*"),"YES","NO")))</f>
        <v>YES</v>
      </c>
      <c r="AN363" s="1" t="str">
        <f>IF(COUNTIF(U363:AB363,"*"&amp;'ICD codes-diseases'!$A$76&amp;"*"),"YES",IF(COUNTIF(U363:AB363,"*"&amp;'ICD codes-diseases'!$A$77&amp;"*"),"YES",IF(COUNTIF(U363:AB363,"*"&amp;'ICD codes-diseases'!$A$78&amp;"*"),"YES","NO")))</f>
        <v>NO</v>
      </c>
      <c r="AO363" s="1" t="str">
        <f>IF(COUNTIF(U363:AB363,"*"&amp;'ICD codes-diseases'!$A$209&amp;"*"),"YES",IF(COUNTIF(U363:AB363,"*"&amp;'ICD codes-diseases'!$A$212&amp;"*"),"YES","NO"))</f>
        <v>NO</v>
      </c>
      <c r="AP363" s="1" t="str">
        <f>IF(COUNTIF(U363:AB363,"*"&amp;'ICD codes-diseases'!$A$47&amp;"*"),"YES",IF(COUNTIF(U363:AB363,"*"&amp;'ICD codes-diseases'!$A$48&amp;"*"),"YES",IF(COUNTIF(U363:AB363,"*"&amp;'ICD codes-diseases'!$A$49&amp;"*"),"YES",IF(COUNTIF(U363:AB363,"*"&amp;'ICD codes-diseases'!$A$50&amp;"*"),"YES",IF(COUNTIF(U363:AB363,"*"&amp;'ICD codes-diseases'!$A$52&amp;"*"),"YES",IF(COUNTIF(U363:AB363,"*"&amp;'ICD codes-diseases'!$A$53&amp;"*"),"YES",IF(COUNTIF(U363:AB363,"*"&amp;'ICD codes-diseases'!$A$54&amp;"*"),"YES",IF(COUNTIF(U363:AB363,"*"&amp;'ICD codes-diseases'!$A$55&amp;"*"),"YES",IF(COUNTIF(U363:AB363,"*"&amp;'ICD codes-diseases'!$A$56&amp;"*"),"YES",IF(COUNTIF(U363:AB363,"*"&amp;'ICD codes-diseases'!$A$57&amp;"*"),"YES",IF(COUNTIF(U363:AB363,"*"&amp;'ICD codes-diseases'!$A$58&amp;"*"),"YES",IF(COUNTIF(U363:AB363,"*"&amp;'ICD codes-diseases'!$A$60&amp;"*"),"YES",IF(COUNTIF(U363:AB363,"*"&amp;'ICD codes-diseases'!$A$61&amp;"*"),"YES","NO")))))))))))))</f>
        <v>NO</v>
      </c>
      <c r="AQ363" s="10" t="b">
        <f t="shared" si="61"/>
        <v>0</v>
      </c>
      <c r="AR363">
        <v>5</v>
      </c>
      <c r="AS363">
        <v>5</v>
      </c>
      <c r="AT363">
        <v>5</v>
      </c>
      <c r="AU363">
        <v>5</v>
      </c>
      <c r="AV363" t="b">
        <f t="shared" si="62"/>
        <v>1</v>
      </c>
      <c r="AW363">
        <v>1</v>
      </c>
      <c r="AX363">
        <v>117</v>
      </c>
      <c r="AY363">
        <v>95</v>
      </c>
      <c r="AZ363">
        <v>3</v>
      </c>
      <c r="BA363">
        <v>1</v>
      </c>
      <c r="BB363">
        <v>5</v>
      </c>
      <c r="BC363">
        <v>0</v>
      </c>
      <c r="BD363">
        <v>2</v>
      </c>
      <c r="BE363">
        <f t="shared" si="69"/>
        <v>0</v>
      </c>
      <c r="BF363" t="s">
        <v>37</v>
      </c>
      <c r="BG363" t="s">
        <v>37</v>
      </c>
      <c r="BH363">
        <f t="shared" si="70"/>
        <v>0</v>
      </c>
      <c r="BI363" t="s">
        <v>37</v>
      </c>
      <c r="BJ363" t="s">
        <v>37</v>
      </c>
      <c r="BK363" t="s">
        <v>37</v>
      </c>
      <c r="BL363" t="b">
        <v>1</v>
      </c>
      <c r="BM363" s="16">
        <v>4</v>
      </c>
      <c r="BN363" s="16">
        <v>4</v>
      </c>
      <c r="BO363" s="16">
        <v>4</v>
      </c>
      <c r="BP363" s="16">
        <v>4</v>
      </c>
      <c r="BQ363" s="16">
        <v>4</v>
      </c>
      <c r="BR363" s="16">
        <v>4</v>
      </c>
      <c r="BS363" s="16">
        <v>4</v>
      </c>
      <c r="BT363" s="16">
        <v>4</v>
      </c>
      <c r="BU363" s="16">
        <v>4</v>
      </c>
      <c r="BV363" s="16">
        <v>4</v>
      </c>
      <c r="BW363" s="16">
        <v>4</v>
      </c>
      <c r="BX363" s="16">
        <v>4</v>
      </c>
      <c r="BY363" s="16">
        <v>4</v>
      </c>
      <c r="BZ363" s="16">
        <v>4</v>
      </c>
      <c r="CA363" s="16">
        <v>4</v>
      </c>
      <c r="CB363" s="16">
        <v>4</v>
      </c>
      <c r="CC363" s="18">
        <v>4</v>
      </c>
      <c r="CD363" s="18">
        <v>4</v>
      </c>
      <c r="CE363" s="18">
        <v>4</v>
      </c>
      <c r="CF363" s="18">
        <v>4</v>
      </c>
      <c r="CG363" s="18">
        <v>4</v>
      </c>
      <c r="CH363" s="18">
        <v>4</v>
      </c>
      <c r="CI363" s="18">
        <v>4</v>
      </c>
      <c r="CJ363" s="18">
        <v>4</v>
      </c>
      <c r="CK363" s="18">
        <v>4</v>
      </c>
      <c r="CL363" s="18">
        <v>4</v>
      </c>
      <c r="CM363" s="18">
        <v>4</v>
      </c>
      <c r="CN363" s="18">
        <v>4</v>
      </c>
      <c r="CO363" s="18">
        <v>4</v>
      </c>
      <c r="CP363" s="18">
        <v>4</v>
      </c>
      <c r="CQ363" s="18">
        <v>4</v>
      </c>
      <c r="CR363" s="18">
        <v>4</v>
      </c>
      <c r="CS363">
        <f t="shared" si="63"/>
        <v>0</v>
      </c>
      <c r="CT363">
        <f t="shared" si="64"/>
        <v>32</v>
      </c>
      <c r="CU363">
        <f t="shared" si="65"/>
        <v>0</v>
      </c>
      <c r="CV363">
        <f t="shared" si="66"/>
        <v>32</v>
      </c>
      <c r="CW363">
        <v>2</v>
      </c>
      <c r="CX363">
        <v>0</v>
      </c>
      <c r="CY363">
        <v>0</v>
      </c>
      <c r="CZ363" t="b">
        <v>1</v>
      </c>
    </row>
    <row r="364" spans="1:104" x14ac:dyDescent="0.35">
      <c r="A364" s="10">
        <v>363</v>
      </c>
      <c r="B364" t="s">
        <v>436</v>
      </c>
      <c r="C364" s="1">
        <v>28535</v>
      </c>
      <c r="D364" s="9">
        <f t="shared" si="71"/>
        <v>39</v>
      </c>
      <c r="E364" s="9">
        <f t="shared" si="67"/>
        <v>1</v>
      </c>
      <c r="F364" s="1">
        <v>42852</v>
      </c>
      <c r="G364" s="3">
        <v>42899.444490740738</v>
      </c>
      <c r="H364" s="12">
        <f t="shared" si="68"/>
        <v>1.5333333333333332</v>
      </c>
      <c r="I364">
        <v>5</v>
      </c>
      <c r="J364">
        <v>0</v>
      </c>
      <c r="K364">
        <f t="shared" si="60"/>
        <v>1</v>
      </c>
      <c r="L364" t="b">
        <v>1</v>
      </c>
      <c r="M364" t="b">
        <v>0</v>
      </c>
      <c r="N364" t="b">
        <v>0</v>
      </c>
      <c r="O364" t="b">
        <v>0</v>
      </c>
      <c r="P364" t="b">
        <v>0</v>
      </c>
      <c r="Q364" t="b">
        <v>0</v>
      </c>
      <c r="R364" t="b">
        <v>0</v>
      </c>
      <c r="S364" t="b">
        <v>0</v>
      </c>
      <c r="T364" t="b">
        <v>0</v>
      </c>
      <c r="U364" s="1" t="s">
        <v>82</v>
      </c>
      <c r="V364" t="s">
        <v>43</v>
      </c>
      <c r="W364" s="1" t="s">
        <v>48</v>
      </c>
      <c r="X364" t="s">
        <v>129</v>
      </c>
      <c r="Y364" s="1" t="s">
        <v>165</v>
      </c>
      <c r="Z364" s="1"/>
      <c r="AA364" s="1"/>
      <c r="AB364" s="1"/>
      <c r="AC364" s="11" t="str">
        <f>IF(OR(INDEX(U364='ICD-codes-stroke'!$A$1:$A$20,)),"1",IF(OR(INDEX(U364='ICD-codes-stroke'!$A$22:$A$35,)),"2",IF(OR(INDEX(U364='ICD-codes-stroke'!$A$37:$A$64,)),"3","")))</f>
        <v>3</v>
      </c>
      <c r="AD364" s="1" t="str">
        <f>IF(COUNTIF(U364:AB364,"*"&amp;'ICD codes-diseases'!$A$15&amp;"*"),"YES",IF(COUNTIF(U364:AB364,"*"&amp;'ICD codes-diseases'!$A$16&amp;"*"),"YES",IF(COUNTIF(U364:AB364,"*"&amp;'ICD codes-diseases'!$A$17&amp;"*"),"YES",IF(COUNTIF(U364:AB364,"*"&amp;'ICD codes-diseases'!$A$18&amp;"*"),"YES",IF(COUNTIF(U364:AB364,"*"&amp;'ICD codes-diseases'!$A$19&amp;"*"),"YES",IF(COUNTIF(U364:AB364,"*"&amp;'ICD codes-diseases'!$A$20&amp;"*"),"YES",IF(COUNTIF(U364:AB364,"*"&amp;'ICD codes-diseases'!$A$21&amp;"*"),"YES",IF(COUNTIF(U364:AB364,"*"&amp;'ICD codes-diseases'!$A$22&amp;"*"),"YES",IF(COUNTIF(U364:AB364,"*"&amp;'ICD codes-diseases'!$A$23&amp;"*"),"YES",IF(COUNTIF(U364:AB364,"*"&amp;'ICD codes-diseases'!$A$24&amp;"*"),"YES",IF(COUNTIF(U364:AB364,"*"&amp;'ICD codes-diseases'!$A$25&amp;"*"),"YES",IF(COUNTIF(U364:AB364,"*"&amp;'ICD codes-diseases'!$A$26&amp;"*"),"YES",IF(COUNTIF(U364:AB364,"*"&amp;'ICD codes-diseases'!$A$27&amp;"*"),"YES",IF(COUNTIF(U364:AB364,"*"&amp;'ICD codes-diseases'!$A$28&amp;"*"),"YES",IF(COUNTIF(U364:AB364,"*"&amp;'ICD codes-diseases'!$A$29&amp;"*"),"YES",IF(COUNTIF(U364:AB364,"*"&amp;'ICD codes-diseases'!$A$30&amp;"*"),"YES","NO"))))))))))))))))</f>
        <v>NO</v>
      </c>
      <c r="AE364" s="1" t="str">
        <f>IF(COUNTIF(U364:AB364,"*"&amp;'ICD codes-diseases'!$A$92&amp;"*"),"YES","NO")</f>
        <v>YES</v>
      </c>
      <c r="AF364" s="10" t="str">
        <f>IF(COUNTIF(U364:AB364,"*"&amp;'ICD codes-diseases'!$A$34&amp;"*"),"YES",IF(COUNTIF(U364:AB364,"*"&amp;'ICD codes-diseases'!$A$35&amp;"*"),"YES",IF(COUNTIF(U364:AB364,"*"&amp;'ICD codes-diseases'!$A$36&amp;"*"),"YES",IF(COUNTIF(U364:AB364,"*"&amp;'ICD codes-diseases'!$A$37&amp;"*"),"YES",IF(COUNTIF(U364:AB364,"*"&amp;'ICD codes-diseases'!$A$38&amp;"*"),"YES",IF(COUNTIF(U364:AB364,"*"&amp;'ICD codes-diseases'!$A$39&amp;"*"),"YES","NO"))))))</f>
        <v>NO</v>
      </c>
      <c r="AG364" s="1" t="str">
        <f>IF(COUNTIF(U364:AB364,'ICD codes-diseases'!$A$113),"YES","NO")</f>
        <v>NO</v>
      </c>
      <c r="AH364" s="1" t="str">
        <f>IF(COUNTIF(U364:AB364,"*"&amp;'ICD codes-diseases'!$A$96&amp;"*"),"YES",IF(COUNTIF(U364:AB364,"*"&amp;'ICD codes-diseases'!$A$97&amp;"*"),"YES",IF(COUNTIF(U364:AB364,"*"&amp;'ICD codes-diseases'!$A$98&amp;"*"),"YES",IF(COUNTIF(U364:AB364,"*"&amp;'ICD codes-diseases'!$A$99&amp;"*"),"YES",IF(COUNTIF(U364:AB364,"*"&amp;'ICD codes-diseases'!$A$100&amp;"*"),"YES",IF(COUNTIF(U364:AB364,"*"&amp;'ICD codes-diseases'!$A$101&amp;"*"),"YES",IF(COUNTIF(U364:AB364,"*"&amp;'ICD codes-diseases'!$A$102&amp;"*"),"YES",IF(COUNTIF(U364:AB364,"*"&amp;'ICD codes-diseases'!$A$103&amp;"*"),"YES","NO"))))))))</f>
        <v>NO</v>
      </c>
      <c r="AI364" s="1" t="str">
        <f>IF(COUNTIF(U364:AB364,"*"&amp;'ICD codes-diseases'!$A$116&amp;"*"),"YES",IF(COUNTIF(U364:AB364,"*"&amp;'ICD codes-diseases'!$A$117&amp;"*"),"YES","NO"))</f>
        <v>NO</v>
      </c>
      <c r="AJ364" s="1" t="str">
        <f>IF(COUNTIF(U364:AB364,"*"&amp;'ICD codes-diseases'!$A$206&amp;"*"),"YES","NO")</f>
        <v>NO</v>
      </c>
      <c r="AK364" s="1" t="str">
        <f>IF(COUNTIF(U364:AB364,"*"&amp;'ICD codes-diseases'!$A$217&amp;"*"),"YES","NO")</f>
        <v>NO</v>
      </c>
      <c r="AL364" s="1" t="str">
        <f>IF(COUNTIF(U364:AB364,"*"&amp;'ICD codes-diseases'!$A$216&amp;"*"),"YES","NO")</f>
        <v>NO</v>
      </c>
      <c r="AM364" s="1" t="str">
        <f>IF(COUNTIF(U364:AB364,"*"&amp;'ICD codes-diseases'!$A$73&amp;"*"),"YES",IF(COUNTIF(U364:AB364,"*"&amp;'ICD codes-diseases'!$A$74&amp;"*"),"YES",IF(COUNTIF(U364:AB364,"*"&amp;'ICD codes-diseases'!$A$75&amp;"*"),"YES","NO")))</f>
        <v>YES</v>
      </c>
      <c r="AN364" s="1" t="str">
        <f>IF(COUNTIF(U364:AB364,"*"&amp;'ICD codes-diseases'!$A$76&amp;"*"),"YES",IF(COUNTIF(U364:AB364,"*"&amp;'ICD codes-diseases'!$A$77&amp;"*"),"YES",IF(COUNTIF(U364:AB364,"*"&amp;'ICD codes-diseases'!$A$78&amp;"*"),"YES","NO")))</f>
        <v>NO</v>
      </c>
      <c r="AO364" s="1" t="str">
        <f>IF(COUNTIF(U364:AB364,"*"&amp;'ICD codes-diseases'!$A$209&amp;"*"),"YES",IF(COUNTIF(U364:AB364,"*"&amp;'ICD codes-diseases'!$A$212&amp;"*"),"YES","NO"))</f>
        <v>NO</v>
      </c>
      <c r="AP364" s="1" t="str">
        <f>IF(COUNTIF(U364:AB364,"*"&amp;'ICD codes-diseases'!$A$47&amp;"*"),"YES",IF(COUNTIF(U364:AB364,"*"&amp;'ICD codes-diseases'!$A$48&amp;"*"),"YES",IF(COUNTIF(U364:AB364,"*"&amp;'ICD codes-diseases'!$A$49&amp;"*"),"YES",IF(COUNTIF(U364:AB364,"*"&amp;'ICD codes-diseases'!$A$50&amp;"*"),"YES",IF(COUNTIF(U364:AB364,"*"&amp;'ICD codes-diseases'!$A$52&amp;"*"),"YES",IF(COUNTIF(U364:AB364,"*"&amp;'ICD codes-diseases'!$A$53&amp;"*"),"YES",IF(COUNTIF(U364:AB364,"*"&amp;'ICD codes-diseases'!$A$54&amp;"*"),"YES",IF(COUNTIF(U364:AB364,"*"&amp;'ICD codes-diseases'!$A$55&amp;"*"),"YES",IF(COUNTIF(U364:AB364,"*"&amp;'ICD codes-diseases'!$A$56&amp;"*"),"YES",IF(COUNTIF(U364:AB364,"*"&amp;'ICD codes-diseases'!$A$57&amp;"*"),"YES",IF(COUNTIF(U364:AB364,"*"&amp;'ICD codes-diseases'!$A$58&amp;"*"),"YES",IF(COUNTIF(U364:AB364,"*"&amp;'ICD codes-diseases'!$A$60&amp;"*"),"YES",IF(COUNTIF(U364:AB364,"*"&amp;'ICD codes-diseases'!$A$61&amp;"*"),"YES","NO")))))))))))))</f>
        <v>YES</v>
      </c>
      <c r="AQ364" s="10" t="b">
        <f t="shared" si="61"/>
        <v>0</v>
      </c>
      <c r="AR364">
        <v>5</v>
      </c>
      <c r="AS364">
        <v>5</v>
      </c>
      <c r="AT364">
        <v>5</v>
      </c>
      <c r="AU364">
        <v>5</v>
      </c>
      <c r="AV364" t="b">
        <f t="shared" si="62"/>
        <v>1</v>
      </c>
      <c r="AW364">
        <v>1</v>
      </c>
      <c r="AX364" s="9">
        <v>123</v>
      </c>
      <c r="AY364" s="9">
        <v>95</v>
      </c>
      <c r="AZ364">
        <v>0</v>
      </c>
      <c r="BA364">
        <v>3</v>
      </c>
      <c r="BB364">
        <v>1</v>
      </c>
      <c r="BC364">
        <v>1</v>
      </c>
      <c r="BD364">
        <v>2</v>
      </c>
      <c r="BE364">
        <f t="shared" si="69"/>
        <v>3</v>
      </c>
      <c r="BF364" t="s">
        <v>38</v>
      </c>
      <c r="BG364" t="s">
        <v>38</v>
      </c>
      <c r="BH364">
        <f t="shared" si="70"/>
        <v>2</v>
      </c>
      <c r="BI364" t="s">
        <v>37</v>
      </c>
      <c r="BJ364" t="s">
        <v>38</v>
      </c>
      <c r="BK364" t="s">
        <v>37</v>
      </c>
      <c r="BL364" t="b">
        <v>0</v>
      </c>
      <c r="BM364" s="16">
        <v>0</v>
      </c>
      <c r="BN364" s="16">
        <v>0</v>
      </c>
      <c r="BO364" s="16">
        <v>0</v>
      </c>
      <c r="BP364" s="16">
        <v>0</v>
      </c>
      <c r="BQ364" s="16">
        <v>0</v>
      </c>
      <c r="BR364" s="16">
        <v>3</v>
      </c>
      <c r="BS364" s="16">
        <v>0</v>
      </c>
      <c r="BT364" s="16">
        <v>1</v>
      </c>
      <c r="BU364" s="16">
        <v>0</v>
      </c>
      <c r="BV364" s="16">
        <v>0</v>
      </c>
      <c r="BW364" s="16">
        <v>0</v>
      </c>
      <c r="BX364" s="16">
        <v>0</v>
      </c>
      <c r="BY364" s="16">
        <v>0</v>
      </c>
      <c r="BZ364" s="16">
        <v>3</v>
      </c>
      <c r="CA364" s="16">
        <v>3</v>
      </c>
      <c r="CB364" s="16">
        <v>0</v>
      </c>
      <c r="CC364" s="18">
        <v>0</v>
      </c>
      <c r="CD364" s="18">
        <v>0</v>
      </c>
      <c r="CE364" s="18">
        <v>0</v>
      </c>
      <c r="CF364" s="18">
        <v>0</v>
      </c>
      <c r="CG364" s="18">
        <v>0</v>
      </c>
      <c r="CH364" s="18">
        <v>3</v>
      </c>
      <c r="CI364" s="18">
        <v>0</v>
      </c>
      <c r="CJ364" s="18">
        <v>0</v>
      </c>
      <c r="CK364" s="18">
        <v>0</v>
      </c>
      <c r="CL364" s="18">
        <v>0</v>
      </c>
      <c r="CM364" s="18">
        <v>0</v>
      </c>
      <c r="CN364" s="18">
        <v>0</v>
      </c>
      <c r="CO364" s="18">
        <v>0</v>
      </c>
      <c r="CP364" s="18">
        <v>3</v>
      </c>
      <c r="CQ364" s="18">
        <v>0</v>
      </c>
      <c r="CR364" s="18">
        <v>8</v>
      </c>
      <c r="CS364">
        <f t="shared" si="63"/>
        <v>1</v>
      </c>
      <c r="CT364">
        <f t="shared" si="64"/>
        <v>0</v>
      </c>
      <c r="CU364">
        <f t="shared" si="65"/>
        <v>5</v>
      </c>
      <c r="CV364">
        <f t="shared" si="66"/>
        <v>6</v>
      </c>
      <c r="CW364">
        <v>0</v>
      </c>
      <c r="CX364">
        <v>0</v>
      </c>
      <c r="CY364">
        <v>4</v>
      </c>
      <c r="CZ364" t="b">
        <v>1</v>
      </c>
    </row>
    <row r="365" spans="1:104" x14ac:dyDescent="0.35">
      <c r="A365" s="10">
        <v>364</v>
      </c>
      <c r="B365" t="s">
        <v>436</v>
      </c>
      <c r="C365" s="1">
        <v>14324</v>
      </c>
      <c r="D365" s="9">
        <f t="shared" si="71"/>
        <v>78</v>
      </c>
      <c r="E365" s="9">
        <f t="shared" si="67"/>
        <v>3</v>
      </c>
      <c r="F365" s="1">
        <v>42743</v>
      </c>
      <c r="G365" s="3">
        <v>42816</v>
      </c>
      <c r="H365" s="12">
        <f t="shared" si="68"/>
        <v>2.4666666666666668</v>
      </c>
      <c r="I365">
        <v>4</v>
      </c>
      <c r="J365">
        <v>2</v>
      </c>
      <c r="K365">
        <f t="shared" si="60"/>
        <v>6</v>
      </c>
      <c r="L365" t="b">
        <v>0</v>
      </c>
      <c r="M365" t="b">
        <v>0</v>
      </c>
      <c r="N365" t="b">
        <v>0</v>
      </c>
      <c r="O365" t="b">
        <v>0</v>
      </c>
      <c r="P365" t="b">
        <v>0</v>
      </c>
      <c r="Q365" t="b">
        <v>0</v>
      </c>
      <c r="R365" t="b">
        <v>0</v>
      </c>
      <c r="S365" t="b">
        <v>1</v>
      </c>
      <c r="T365" t="b">
        <v>0</v>
      </c>
      <c r="U365" s="1" t="s">
        <v>49</v>
      </c>
      <c r="V365" t="s">
        <v>51</v>
      </c>
      <c r="W365" s="1" t="s">
        <v>120</v>
      </c>
      <c r="X365" t="s">
        <v>53</v>
      </c>
      <c r="Y365" s="1" t="s">
        <v>48</v>
      </c>
      <c r="Z365" t="s">
        <v>77</v>
      </c>
      <c r="AC365" s="11" t="str">
        <f>IF(OR(INDEX(U365='ICD-codes-stroke'!$A$1:$A$20,)),"1",IF(OR(INDEX(U365='ICD-codes-stroke'!$A$22:$A$35,)),"2",IF(OR(INDEX(U365='ICD-codes-stroke'!$A$37:$A$64,)),"3","")))</f>
        <v>3</v>
      </c>
      <c r="AD365" s="1" t="str">
        <f>IF(COUNTIF(U365:AB365,"*"&amp;'ICD codes-diseases'!$A$15&amp;"*"),"YES",IF(COUNTIF(U365:AB365,"*"&amp;'ICD codes-diseases'!$A$16&amp;"*"),"YES",IF(COUNTIF(U365:AB365,"*"&amp;'ICD codes-diseases'!$A$17&amp;"*"),"YES",IF(COUNTIF(U365:AB365,"*"&amp;'ICD codes-diseases'!$A$18&amp;"*"),"YES",IF(COUNTIF(U365:AB365,"*"&amp;'ICD codes-diseases'!$A$19&amp;"*"),"YES",IF(COUNTIF(U365:AB365,"*"&amp;'ICD codes-diseases'!$A$20&amp;"*"),"YES",IF(COUNTIF(U365:AB365,"*"&amp;'ICD codes-diseases'!$A$21&amp;"*"),"YES",IF(COUNTIF(U365:AB365,"*"&amp;'ICD codes-diseases'!$A$22&amp;"*"),"YES",IF(COUNTIF(U365:AB365,"*"&amp;'ICD codes-diseases'!$A$23&amp;"*"),"YES",IF(COUNTIF(U365:AB365,"*"&amp;'ICD codes-diseases'!$A$24&amp;"*"),"YES",IF(COUNTIF(U365:AB365,"*"&amp;'ICD codes-diseases'!$A$25&amp;"*"),"YES",IF(COUNTIF(U365:AB365,"*"&amp;'ICD codes-diseases'!$A$26&amp;"*"),"YES",IF(COUNTIF(U365:AB365,"*"&amp;'ICD codes-diseases'!$A$27&amp;"*"),"YES",IF(COUNTIF(U365:AB365,"*"&amp;'ICD codes-diseases'!$A$28&amp;"*"),"YES",IF(COUNTIF(U365:AB365,"*"&amp;'ICD codes-diseases'!$A$29&amp;"*"),"YES",IF(COUNTIF(U365:AB365,"*"&amp;'ICD codes-diseases'!$A$30&amp;"*"),"YES","NO"))))))))))))))))</f>
        <v>YES</v>
      </c>
      <c r="AE365" s="1" t="str">
        <f>IF(COUNTIF(U365:AB365,"*"&amp;'ICD codes-diseases'!$A$92&amp;"*"),"YES","NO")</f>
        <v>YES</v>
      </c>
      <c r="AF365" s="10" t="str">
        <f>IF(COUNTIF(U365:AB365,"*"&amp;'ICD codes-diseases'!$A$34&amp;"*"),"YES",IF(COUNTIF(U365:AB365,"*"&amp;'ICD codes-diseases'!$A$35&amp;"*"),"YES",IF(COUNTIF(U365:AB365,"*"&amp;'ICD codes-diseases'!$A$36&amp;"*"),"YES",IF(COUNTIF(U365:AB365,"*"&amp;'ICD codes-diseases'!$A$37&amp;"*"),"YES",IF(COUNTIF(U365:AB365,"*"&amp;'ICD codes-diseases'!$A$38&amp;"*"),"YES",IF(COUNTIF(U365:AB365,"*"&amp;'ICD codes-diseases'!$A$39&amp;"*"),"YES","NO"))))))</f>
        <v>NO</v>
      </c>
      <c r="AG365" s="1" t="str">
        <f>IF(COUNTIF(U365:AB365,'ICD codes-diseases'!$A$113),"YES","NO")</f>
        <v>NO</v>
      </c>
      <c r="AH365" s="1" t="str">
        <f>IF(COUNTIF(U365:AB365,"*"&amp;'ICD codes-diseases'!$A$96&amp;"*"),"YES",IF(COUNTIF(U365:AB365,"*"&amp;'ICD codes-diseases'!$A$97&amp;"*"),"YES",IF(COUNTIF(U365:AB365,"*"&amp;'ICD codes-diseases'!$A$98&amp;"*"),"YES",IF(COUNTIF(U365:AB365,"*"&amp;'ICD codes-diseases'!$A$99&amp;"*"),"YES",IF(COUNTIF(U365:AB365,"*"&amp;'ICD codes-diseases'!$A$100&amp;"*"),"YES",IF(COUNTIF(U365:AB365,"*"&amp;'ICD codes-diseases'!$A$101&amp;"*"),"YES",IF(COUNTIF(U365:AB365,"*"&amp;'ICD codes-diseases'!$A$102&amp;"*"),"YES",IF(COUNTIF(U365:AB365,"*"&amp;'ICD codes-diseases'!$A$103&amp;"*"),"YES","NO"))))))))</f>
        <v>NO</v>
      </c>
      <c r="AI365" s="1" t="str">
        <f>IF(COUNTIF(U365:AB365,"*"&amp;'ICD codes-diseases'!$A$116&amp;"*"),"YES",IF(COUNTIF(U365:AB365,"*"&amp;'ICD codes-diseases'!$A$117&amp;"*"),"YES","NO"))</f>
        <v>NO</v>
      </c>
      <c r="AJ365" s="1" t="str">
        <f>IF(COUNTIF(U365:AB365,"*"&amp;'ICD codes-diseases'!$A$206&amp;"*"),"YES","NO")</f>
        <v>NO</v>
      </c>
      <c r="AK365" s="1" t="str">
        <f>IF(COUNTIF(U365:AB365,"*"&amp;'ICD codes-diseases'!$A$217&amp;"*"),"YES","NO")</f>
        <v>YES</v>
      </c>
      <c r="AL365" s="1" t="str">
        <f>IF(COUNTIF(U365:AB365,"*"&amp;'ICD codes-diseases'!$A$216&amp;"*"),"YES","NO")</f>
        <v>NO</v>
      </c>
      <c r="AM365" s="1" t="str">
        <f>IF(COUNTIF(U365:AB365,"*"&amp;'ICD codes-diseases'!$A$73&amp;"*"),"YES",IF(COUNTIF(U365:AB365,"*"&amp;'ICD codes-diseases'!$A$74&amp;"*"),"YES",IF(COUNTIF(U365:AB365,"*"&amp;'ICD codes-diseases'!$A$75&amp;"*"),"YES","NO")))</f>
        <v>YES</v>
      </c>
      <c r="AN365" s="1" t="str">
        <f>IF(COUNTIF(U365:AB365,"*"&amp;'ICD codes-diseases'!$A$76&amp;"*"),"YES",IF(COUNTIF(U365:AB365,"*"&amp;'ICD codes-diseases'!$A$77&amp;"*"),"YES",IF(COUNTIF(U365:AB365,"*"&amp;'ICD codes-diseases'!$A$78&amp;"*"),"YES","NO")))</f>
        <v>NO</v>
      </c>
      <c r="AO365" s="1" t="str">
        <f>IF(COUNTIF(U365:AB365,"*"&amp;'ICD codes-diseases'!$A$209&amp;"*"),"YES",IF(COUNTIF(U365:AB365,"*"&amp;'ICD codes-diseases'!$A$212&amp;"*"),"YES","NO"))</f>
        <v>NO</v>
      </c>
      <c r="AP365" s="1" t="str">
        <f>IF(COUNTIF(U365:AB365,"*"&amp;'ICD codes-diseases'!$A$47&amp;"*"),"YES",IF(COUNTIF(U365:AB365,"*"&amp;'ICD codes-diseases'!$A$48&amp;"*"),"YES",IF(COUNTIF(U365:AB365,"*"&amp;'ICD codes-diseases'!$A$49&amp;"*"),"YES",IF(COUNTIF(U365:AB365,"*"&amp;'ICD codes-diseases'!$A$50&amp;"*"),"YES",IF(COUNTIF(U365:AB365,"*"&amp;'ICD codes-diseases'!$A$52&amp;"*"),"YES",IF(COUNTIF(U365:AB365,"*"&amp;'ICD codes-diseases'!$A$53&amp;"*"),"YES",IF(COUNTIF(U365:AB365,"*"&amp;'ICD codes-diseases'!$A$54&amp;"*"),"YES",IF(COUNTIF(U365:AB365,"*"&amp;'ICD codes-diseases'!$A$55&amp;"*"),"YES",IF(COUNTIF(U365:AB365,"*"&amp;'ICD codes-diseases'!$A$56&amp;"*"),"YES",IF(COUNTIF(U365:AB365,"*"&amp;'ICD codes-diseases'!$A$57&amp;"*"),"YES",IF(COUNTIF(U365:AB365,"*"&amp;'ICD codes-diseases'!$A$58&amp;"*"),"YES",IF(COUNTIF(U365:AB365,"*"&amp;'ICD codes-diseases'!$A$60&amp;"*"),"YES",IF(COUNTIF(U365:AB365,"*"&amp;'ICD codes-diseases'!$A$61&amp;"*"),"YES","NO")))))))))))))</f>
        <v>NO</v>
      </c>
      <c r="AQ365" s="10" t="b">
        <f t="shared" si="61"/>
        <v>0</v>
      </c>
      <c r="AR365">
        <v>5</v>
      </c>
      <c r="AS365">
        <v>5</v>
      </c>
      <c r="AT365">
        <v>5</v>
      </c>
      <c r="AU365">
        <v>5</v>
      </c>
      <c r="AV365" t="b">
        <f t="shared" si="62"/>
        <v>0</v>
      </c>
      <c r="AW365">
        <v>0</v>
      </c>
      <c r="AX365">
        <v>75</v>
      </c>
      <c r="AY365">
        <v>40</v>
      </c>
      <c r="AZ365">
        <v>0</v>
      </c>
      <c r="BA365">
        <v>3</v>
      </c>
      <c r="BB365">
        <v>1</v>
      </c>
      <c r="BC365">
        <v>1</v>
      </c>
      <c r="BD365">
        <v>5</v>
      </c>
      <c r="BE365">
        <f t="shared" si="69"/>
        <v>2</v>
      </c>
      <c r="BF365" t="s">
        <v>37</v>
      </c>
      <c r="BG365" t="s">
        <v>38</v>
      </c>
      <c r="BH365">
        <f t="shared" si="70"/>
        <v>2</v>
      </c>
      <c r="BI365" t="s">
        <v>37</v>
      </c>
      <c r="BJ365" t="s">
        <v>38</v>
      </c>
      <c r="BK365" t="s">
        <v>37</v>
      </c>
      <c r="BL365" t="b">
        <v>0</v>
      </c>
      <c r="BM365" s="16">
        <v>0</v>
      </c>
      <c r="BN365" s="16">
        <v>0</v>
      </c>
      <c r="BO365" s="16">
        <v>0</v>
      </c>
      <c r="BP365" s="16">
        <v>0</v>
      </c>
      <c r="BQ365" s="16">
        <v>2</v>
      </c>
      <c r="BR365" s="16">
        <v>2</v>
      </c>
      <c r="BS365" s="16">
        <v>4</v>
      </c>
      <c r="BT365" s="16">
        <v>1</v>
      </c>
      <c r="BU365" s="16">
        <v>0</v>
      </c>
      <c r="BV365" s="16">
        <v>0</v>
      </c>
      <c r="BW365" s="16">
        <v>0</v>
      </c>
      <c r="BX365" s="16">
        <v>1</v>
      </c>
      <c r="BY365" s="16">
        <v>0</v>
      </c>
      <c r="BZ365" s="16">
        <v>1</v>
      </c>
      <c r="CA365" s="16">
        <v>2</v>
      </c>
      <c r="CB365" s="16">
        <v>4</v>
      </c>
      <c r="CC365" s="18">
        <v>0</v>
      </c>
      <c r="CD365" s="18">
        <v>0</v>
      </c>
      <c r="CE365" s="18">
        <v>0</v>
      </c>
      <c r="CF365" s="18">
        <v>0</v>
      </c>
      <c r="CG365" s="18">
        <v>0</v>
      </c>
      <c r="CH365" s="18">
        <v>4</v>
      </c>
      <c r="CI365" s="18">
        <v>4</v>
      </c>
      <c r="CJ365" s="18">
        <v>4</v>
      </c>
      <c r="CK365" s="18">
        <v>1</v>
      </c>
      <c r="CL365" s="18">
        <v>0</v>
      </c>
      <c r="CM365" s="18">
        <v>0</v>
      </c>
      <c r="CN365" s="18">
        <v>0</v>
      </c>
      <c r="CO365" s="18">
        <v>0</v>
      </c>
      <c r="CP365" s="18">
        <v>1</v>
      </c>
      <c r="CQ365" s="18">
        <v>1</v>
      </c>
      <c r="CR365" s="18">
        <v>4</v>
      </c>
      <c r="CS365">
        <f t="shared" si="63"/>
        <v>9</v>
      </c>
      <c r="CT365">
        <f t="shared" si="64"/>
        <v>6</v>
      </c>
      <c r="CU365">
        <f t="shared" si="65"/>
        <v>0</v>
      </c>
      <c r="CV365">
        <f t="shared" si="66"/>
        <v>15</v>
      </c>
      <c r="CW365">
        <v>0</v>
      </c>
      <c r="CX365">
        <v>0</v>
      </c>
      <c r="CY365">
        <v>1</v>
      </c>
      <c r="CZ365" t="b">
        <v>1</v>
      </c>
    </row>
    <row r="366" spans="1:104" x14ac:dyDescent="0.35">
      <c r="A366" s="10">
        <v>365</v>
      </c>
      <c r="B366" t="s">
        <v>436</v>
      </c>
      <c r="C366" s="1">
        <v>20941</v>
      </c>
      <c r="D366" s="9">
        <f t="shared" si="71"/>
        <v>60</v>
      </c>
      <c r="E366" s="9">
        <f t="shared" si="67"/>
        <v>2</v>
      </c>
      <c r="F366" s="1">
        <v>42865</v>
      </c>
      <c r="G366" s="3">
        <v>42907.464155092595</v>
      </c>
      <c r="H366" s="12">
        <f t="shared" si="68"/>
        <v>1.3666666666666667</v>
      </c>
      <c r="I366">
        <v>4</v>
      </c>
      <c r="J366">
        <v>0</v>
      </c>
      <c r="K366">
        <f t="shared" si="60"/>
        <v>1</v>
      </c>
      <c r="L366" t="b">
        <v>1</v>
      </c>
      <c r="M366" t="b">
        <v>0</v>
      </c>
      <c r="N366" t="b">
        <v>0</v>
      </c>
      <c r="O366" t="b">
        <v>0</v>
      </c>
      <c r="P366" t="b">
        <v>0</v>
      </c>
      <c r="Q366" t="b">
        <v>0</v>
      </c>
      <c r="R366" t="b">
        <v>0</v>
      </c>
      <c r="S366" t="b">
        <v>0</v>
      </c>
      <c r="T366" t="b">
        <v>0</v>
      </c>
      <c r="U366" s="1" t="s">
        <v>62</v>
      </c>
      <c r="V366" t="s">
        <v>43</v>
      </c>
      <c r="W366" s="1" t="s">
        <v>48</v>
      </c>
      <c r="X366" t="s">
        <v>141</v>
      </c>
      <c r="Y366" s="1" t="s">
        <v>300</v>
      </c>
      <c r="Z366" s="1"/>
      <c r="AA366" s="1"/>
      <c r="AB366" s="1"/>
      <c r="AC366" s="11" t="str">
        <f>IF(OR(INDEX(U366='ICD-codes-stroke'!$A$1:$A$20,)),"1",IF(OR(INDEX(U366='ICD-codes-stroke'!$A$22:$A$35,)),"2",IF(OR(INDEX(U366='ICD-codes-stroke'!$A$37:$A$64,)),"3","")))</f>
        <v>2</v>
      </c>
      <c r="AD366" s="1" t="str">
        <f>IF(COUNTIF(U366:AB366,"*"&amp;'ICD codes-diseases'!$A$15&amp;"*"),"YES",IF(COUNTIF(U366:AB366,"*"&amp;'ICD codes-diseases'!$A$16&amp;"*"),"YES",IF(COUNTIF(U366:AB366,"*"&amp;'ICD codes-diseases'!$A$17&amp;"*"),"YES",IF(COUNTIF(U366:AB366,"*"&amp;'ICD codes-diseases'!$A$18&amp;"*"),"YES",IF(COUNTIF(U366:AB366,"*"&amp;'ICD codes-diseases'!$A$19&amp;"*"),"YES",IF(COUNTIF(U366:AB366,"*"&amp;'ICD codes-diseases'!$A$20&amp;"*"),"YES",IF(COUNTIF(U366:AB366,"*"&amp;'ICD codes-diseases'!$A$21&amp;"*"),"YES",IF(COUNTIF(U366:AB366,"*"&amp;'ICD codes-diseases'!$A$22&amp;"*"),"YES",IF(COUNTIF(U366:AB366,"*"&amp;'ICD codes-diseases'!$A$23&amp;"*"),"YES",IF(COUNTIF(U366:AB366,"*"&amp;'ICD codes-diseases'!$A$24&amp;"*"),"YES",IF(COUNTIF(U366:AB366,"*"&amp;'ICD codes-diseases'!$A$25&amp;"*"),"YES",IF(COUNTIF(U366:AB366,"*"&amp;'ICD codes-diseases'!$A$26&amp;"*"),"YES",IF(COUNTIF(U366:AB366,"*"&amp;'ICD codes-diseases'!$A$27&amp;"*"),"YES",IF(COUNTIF(U366:AB366,"*"&amp;'ICD codes-diseases'!$A$28&amp;"*"),"YES",IF(COUNTIF(U366:AB366,"*"&amp;'ICD codes-diseases'!$A$29&amp;"*"),"YES",IF(COUNTIF(U366:AB366,"*"&amp;'ICD codes-diseases'!$A$30&amp;"*"),"YES","NO"))))))))))))))))</f>
        <v>NO</v>
      </c>
      <c r="AE366" s="1" t="str">
        <f>IF(COUNTIF(U366:AB366,"*"&amp;'ICD codes-diseases'!$A$92&amp;"*"),"YES","NO")</f>
        <v>YES</v>
      </c>
      <c r="AF366" s="10" t="str">
        <f>IF(COUNTIF(U366:AB366,"*"&amp;'ICD codes-diseases'!$A$34&amp;"*"),"YES",IF(COUNTIF(U366:AB366,"*"&amp;'ICD codes-diseases'!$A$35&amp;"*"),"YES",IF(COUNTIF(U366:AB366,"*"&amp;'ICD codes-diseases'!$A$36&amp;"*"),"YES",IF(COUNTIF(U366:AB366,"*"&amp;'ICD codes-diseases'!$A$37&amp;"*"),"YES",IF(COUNTIF(U366:AB366,"*"&amp;'ICD codes-diseases'!$A$38&amp;"*"),"YES",IF(COUNTIF(U366:AB366,"*"&amp;'ICD codes-diseases'!$A$39&amp;"*"),"YES","NO"))))))</f>
        <v>NO</v>
      </c>
      <c r="AG366" s="1" t="str">
        <f>IF(COUNTIF(U366:AB366,'ICD codes-diseases'!$A$113),"YES","NO")</f>
        <v>NO</v>
      </c>
      <c r="AH366" s="1" t="str">
        <f>IF(COUNTIF(U366:AB366,"*"&amp;'ICD codes-diseases'!$A$96&amp;"*"),"YES",IF(COUNTIF(U366:AB366,"*"&amp;'ICD codes-diseases'!$A$97&amp;"*"),"YES",IF(COUNTIF(U366:AB366,"*"&amp;'ICD codes-diseases'!$A$98&amp;"*"),"YES",IF(COUNTIF(U366:AB366,"*"&amp;'ICD codes-diseases'!$A$99&amp;"*"),"YES",IF(COUNTIF(U366:AB366,"*"&amp;'ICD codes-diseases'!$A$100&amp;"*"),"YES",IF(COUNTIF(U366:AB366,"*"&amp;'ICD codes-diseases'!$A$101&amp;"*"),"YES",IF(COUNTIF(U366:AB366,"*"&amp;'ICD codes-diseases'!$A$102&amp;"*"),"YES",IF(COUNTIF(U366:AB366,"*"&amp;'ICD codes-diseases'!$A$103&amp;"*"),"YES","NO"))))))))</f>
        <v>NO</v>
      </c>
      <c r="AI366" s="1" t="str">
        <f>IF(COUNTIF(U366:AB366,"*"&amp;'ICD codes-diseases'!$A$116&amp;"*"),"YES",IF(COUNTIF(U366:AB366,"*"&amp;'ICD codes-diseases'!$A$117&amp;"*"),"YES","NO"))</f>
        <v>NO</v>
      </c>
      <c r="AJ366" s="1" t="str">
        <f>IF(COUNTIF(U366:AB366,"*"&amp;'ICD codes-diseases'!$A$206&amp;"*"),"YES","NO")</f>
        <v>NO</v>
      </c>
      <c r="AK366" s="1" t="str">
        <f>IF(COUNTIF(U366:AB366,"*"&amp;'ICD codes-diseases'!$A$217&amp;"*"),"YES","NO")</f>
        <v>NO</v>
      </c>
      <c r="AL366" s="1" t="str">
        <f>IF(COUNTIF(U366:AB366,"*"&amp;'ICD codes-diseases'!$A$216&amp;"*"),"YES","NO")</f>
        <v>NO</v>
      </c>
      <c r="AM366" s="1" t="str">
        <f>IF(COUNTIF(U366:AB366,"*"&amp;'ICD codes-diseases'!$A$73&amp;"*"),"YES",IF(COUNTIF(U366:AB366,"*"&amp;'ICD codes-diseases'!$A$74&amp;"*"),"YES",IF(COUNTIF(U366:AB366,"*"&amp;'ICD codes-diseases'!$A$75&amp;"*"),"YES","NO")))</f>
        <v>YES</v>
      </c>
      <c r="AN366" s="1" t="str">
        <f>IF(COUNTIF(U366:AB366,"*"&amp;'ICD codes-diseases'!$A$76&amp;"*"),"YES",IF(COUNTIF(U366:AB366,"*"&amp;'ICD codes-diseases'!$A$77&amp;"*"),"YES",IF(COUNTIF(U366:AB366,"*"&amp;'ICD codes-diseases'!$A$78&amp;"*"),"YES","NO")))</f>
        <v>NO</v>
      </c>
      <c r="AO366" s="1" t="str">
        <f>IF(COUNTIF(U366:AB366,"*"&amp;'ICD codes-diseases'!$A$209&amp;"*"),"YES",IF(COUNTIF(U366:AB366,"*"&amp;'ICD codes-diseases'!$A$212&amp;"*"),"YES","NO"))</f>
        <v>NO</v>
      </c>
      <c r="AP366" s="1" t="str">
        <f>IF(COUNTIF(U366:AB366,"*"&amp;'ICD codes-diseases'!$A$47&amp;"*"),"YES",IF(COUNTIF(U366:AB366,"*"&amp;'ICD codes-diseases'!$A$48&amp;"*"),"YES",IF(COUNTIF(U366:AB366,"*"&amp;'ICD codes-diseases'!$A$49&amp;"*"),"YES",IF(COUNTIF(U366:AB366,"*"&amp;'ICD codes-diseases'!$A$50&amp;"*"),"YES",IF(COUNTIF(U366:AB366,"*"&amp;'ICD codes-diseases'!$A$52&amp;"*"),"YES",IF(COUNTIF(U366:AB366,"*"&amp;'ICD codes-diseases'!$A$53&amp;"*"),"YES",IF(COUNTIF(U366:AB366,"*"&amp;'ICD codes-diseases'!$A$54&amp;"*"),"YES",IF(COUNTIF(U366:AB366,"*"&amp;'ICD codes-diseases'!$A$55&amp;"*"),"YES",IF(COUNTIF(U366:AB366,"*"&amp;'ICD codes-diseases'!$A$56&amp;"*"),"YES",IF(COUNTIF(U366:AB366,"*"&amp;'ICD codes-diseases'!$A$57&amp;"*"),"YES",IF(COUNTIF(U366:AB366,"*"&amp;'ICD codes-diseases'!$A$58&amp;"*"),"YES",IF(COUNTIF(U366:AB366,"*"&amp;'ICD codes-diseases'!$A$60&amp;"*"),"YES",IF(COUNTIF(U366:AB366,"*"&amp;'ICD codes-diseases'!$A$61&amp;"*"),"YES","NO")))))))))))))</f>
        <v>NO</v>
      </c>
      <c r="AQ366" s="10" t="b">
        <f t="shared" si="61"/>
        <v>0</v>
      </c>
      <c r="AR366">
        <v>5</v>
      </c>
      <c r="AS366">
        <v>5</v>
      </c>
      <c r="AT366">
        <v>5</v>
      </c>
      <c r="AU366">
        <v>5</v>
      </c>
      <c r="AV366" t="b">
        <f t="shared" si="62"/>
        <v>1</v>
      </c>
      <c r="AW366">
        <v>1</v>
      </c>
      <c r="AX366" s="9">
        <v>64</v>
      </c>
      <c r="AY366" s="9"/>
      <c r="AZ366">
        <v>1</v>
      </c>
      <c r="BA366">
        <v>3</v>
      </c>
      <c r="BB366">
        <v>5</v>
      </c>
      <c r="BC366">
        <v>0</v>
      </c>
      <c r="BD366">
        <v>2</v>
      </c>
      <c r="BE366">
        <f t="shared" si="69"/>
        <v>2</v>
      </c>
      <c r="BF366" t="s">
        <v>37</v>
      </c>
      <c r="BG366" t="s">
        <v>38</v>
      </c>
      <c r="BH366">
        <f t="shared" si="70"/>
        <v>0</v>
      </c>
      <c r="BI366" t="s">
        <v>37</v>
      </c>
      <c r="BJ366" t="s">
        <v>37</v>
      </c>
      <c r="BK366" t="s">
        <v>37</v>
      </c>
      <c r="BL366" t="b">
        <v>0</v>
      </c>
      <c r="BM366" s="16">
        <v>0</v>
      </c>
      <c r="BN366" s="16">
        <v>1</v>
      </c>
      <c r="BO366" s="16">
        <v>1</v>
      </c>
      <c r="BP366" s="16">
        <v>1</v>
      </c>
      <c r="BQ366" s="16">
        <v>4</v>
      </c>
      <c r="BR366" s="16">
        <v>4</v>
      </c>
      <c r="BS366" s="16">
        <v>4</v>
      </c>
      <c r="BT366" s="16">
        <v>4</v>
      </c>
      <c r="BU366" s="16">
        <v>0</v>
      </c>
      <c r="BV366" s="16">
        <v>0</v>
      </c>
      <c r="BW366" s="16">
        <v>0</v>
      </c>
      <c r="BX366" s="16">
        <v>0</v>
      </c>
      <c r="BY366" s="16">
        <v>0</v>
      </c>
      <c r="BZ366" s="16">
        <v>0</v>
      </c>
      <c r="CA366" s="16">
        <v>4</v>
      </c>
      <c r="CB366" s="16">
        <v>4</v>
      </c>
      <c r="CC366" s="18">
        <v>5</v>
      </c>
      <c r="CD366" s="18">
        <v>4</v>
      </c>
      <c r="CE366" s="18">
        <v>4</v>
      </c>
      <c r="CF366" s="18">
        <v>4</v>
      </c>
      <c r="CG366" s="18">
        <v>0</v>
      </c>
      <c r="CH366" s="18">
        <v>3</v>
      </c>
      <c r="CI366" s="18">
        <v>0</v>
      </c>
      <c r="CJ366" s="18">
        <v>4</v>
      </c>
      <c r="CK366" s="18">
        <v>5</v>
      </c>
      <c r="CL366" s="18">
        <v>5</v>
      </c>
      <c r="CM366" s="18">
        <v>4</v>
      </c>
      <c r="CN366" s="18">
        <v>5</v>
      </c>
      <c r="CO366" s="18">
        <v>4</v>
      </c>
      <c r="CP366" s="18">
        <v>4</v>
      </c>
      <c r="CQ366" s="18">
        <v>4</v>
      </c>
      <c r="CR366" s="18">
        <v>4</v>
      </c>
      <c r="CS366">
        <f t="shared" si="63"/>
        <v>3</v>
      </c>
      <c r="CT366">
        <f t="shared" si="64"/>
        <v>19</v>
      </c>
      <c r="CU366">
        <f t="shared" si="65"/>
        <v>1</v>
      </c>
      <c r="CV366">
        <f t="shared" si="66"/>
        <v>23</v>
      </c>
      <c r="CW366">
        <v>0</v>
      </c>
      <c r="CX366">
        <v>0</v>
      </c>
      <c r="CY366">
        <v>4</v>
      </c>
      <c r="CZ366" t="b">
        <v>1</v>
      </c>
    </row>
    <row r="367" spans="1:104" x14ac:dyDescent="0.35">
      <c r="A367" s="10">
        <v>366</v>
      </c>
      <c r="B367" t="s">
        <v>436</v>
      </c>
      <c r="C367" s="1">
        <v>15661</v>
      </c>
      <c r="D367" s="9">
        <f t="shared" si="71"/>
        <v>74</v>
      </c>
      <c r="E367" s="9">
        <f t="shared" si="67"/>
        <v>3</v>
      </c>
      <c r="F367" s="1">
        <v>41614</v>
      </c>
      <c r="G367" s="5">
        <v>42802</v>
      </c>
      <c r="H367" s="12">
        <f t="shared" si="68"/>
        <v>39.066666666666663</v>
      </c>
      <c r="I367">
        <v>5</v>
      </c>
      <c r="J367">
        <v>2</v>
      </c>
      <c r="K367">
        <f t="shared" si="60"/>
        <v>2</v>
      </c>
      <c r="L367" t="b">
        <v>0</v>
      </c>
      <c r="M367" t="b">
        <v>1</v>
      </c>
      <c r="N367" t="b">
        <v>0</v>
      </c>
      <c r="O367" t="b">
        <v>0</v>
      </c>
      <c r="P367" t="b">
        <v>0</v>
      </c>
      <c r="Q367" t="b">
        <v>0</v>
      </c>
      <c r="R367" t="b">
        <v>0</v>
      </c>
      <c r="S367" t="b">
        <v>0</v>
      </c>
      <c r="T367" t="b">
        <v>0</v>
      </c>
      <c r="U367" s="1" t="s">
        <v>41</v>
      </c>
      <c r="V367" t="s">
        <v>43</v>
      </c>
      <c r="W367" s="1" t="s">
        <v>48</v>
      </c>
      <c r="X367" t="s">
        <v>77</v>
      </c>
      <c r="Y367" s="1" t="s">
        <v>85</v>
      </c>
      <c r="Z367" s="1" t="s">
        <v>102</v>
      </c>
      <c r="AA367" s="1"/>
      <c r="AB367" s="1"/>
      <c r="AC367" s="11" t="str">
        <f>IF(OR(INDEX(U367='ICD-codes-stroke'!$A$1:$A$20,)),"1",IF(OR(INDEX(U367='ICD-codes-stroke'!$A$22:$A$35,)),"2",IF(OR(INDEX(U367='ICD-codes-stroke'!$A$37:$A$64,)),"3","")))</f>
        <v>3</v>
      </c>
      <c r="AD367" s="1" t="str">
        <f>IF(COUNTIF(U367:AB367,"*"&amp;'ICD codes-diseases'!$A$15&amp;"*"),"YES",IF(COUNTIF(U367:AB367,"*"&amp;'ICD codes-diseases'!$A$16&amp;"*"),"YES",IF(COUNTIF(U367:AB367,"*"&amp;'ICD codes-diseases'!$A$17&amp;"*"),"YES",IF(COUNTIF(U367:AB367,"*"&amp;'ICD codes-diseases'!$A$18&amp;"*"),"YES",IF(COUNTIF(U367:AB367,"*"&amp;'ICD codes-diseases'!$A$19&amp;"*"),"YES",IF(COUNTIF(U367:AB367,"*"&amp;'ICD codes-diseases'!$A$20&amp;"*"),"YES",IF(COUNTIF(U367:AB367,"*"&amp;'ICD codes-diseases'!$A$21&amp;"*"),"YES",IF(COUNTIF(U367:AB367,"*"&amp;'ICD codes-diseases'!$A$22&amp;"*"),"YES",IF(COUNTIF(U367:AB367,"*"&amp;'ICD codes-diseases'!$A$23&amp;"*"),"YES",IF(COUNTIF(U367:AB367,"*"&amp;'ICD codes-diseases'!$A$24&amp;"*"),"YES",IF(COUNTIF(U367:AB367,"*"&amp;'ICD codes-diseases'!$A$25&amp;"*"),"YES",IF(COUNTIF(U367:AB367,"*"&amp;'ICD codes-diseases'!$A$26&amp;"*"),"YES",IF(COUNTIF(U367:AB367,"*"&amp;'ICD codes-diseases'!$A$27&amp;"*"),"YES",IF(COUNTIF(U367:AB367,"*"&amp;'ICD codes-diseases'!$A$28&amp;"*"),"YES",IF(COUNTIF(U367:AB367,"*"&amp;'ICD codes-diseases'!$A$29&amp;"*"),"YES",IF(COUNTIF(U367:AB367,"*"&amp;'ICD codes-diseases'!$A$30&amp;"*"),"YES","NO"))))))))))))))))</f>
        <v>YES</v>
      </c>
      <c r="AE367" s="1" t="str">
        <f>IF(COUNTIF(U367:AB367,"*"&amp;'ICD codes-diseases'!$A$92&amp;"*"),"YES","NO")</f>
        <v>YES</v>
      </c>
      <c r="AF367" s="10" t="str">
        <f>IF(COUNTIF(U367:AB367,"*"&amp;'ICD codes-diseases'!$A$34&amp;"*"),"YES",IF(COUNTIF(U367:AB367,"*"&amp;'ICD codes-diseases'!$A$35&amp;"*"),"YES",IF(COUNTIF(U367:AB367,"*"&amp;'ICD codes-diseases'!$A$36&amp;"*"),"YES",IF(COUNTIF(U367:AB367,"*"&amp;'ICD codes-diseases'!$A$37&amp;"*"),"YES",IF(COUNTIF(U367:AB367,"*"&amp;'ICD codes-diseases'!$A$38&amp;"*"),"YES",IF(COUNTIF(U367:AB367,"*"&amp;'ICD codes-diseases'!$A$39&amp;"*"),"YES","NO"))))))</f>
        <v>YES</v>
      </c>
      <c r="AG367" s="1" t="str">
        <f>IF(COUNTIF(U367:AB367,'ICD codes-diseases'!$A$113),"YES","NO")</f>
        <v>NO</v>
      </c>
      <c r="AH367" s="1" t="str">
        <f>IF(COUNTIF(U367:AB367,"*"&amp;'ICD codes-diseases'!$A$96&amp;"*"),"YES",IF(COUNTIF(U367:AB367,"*"&amp;'ICD codes-diseases'!$A$97&amp;"*"),"YES",IF(COUNTIF(U367:AB367,"*"&amp;'ICD codes-diseases'!$A$98&amp;"*"),"YES",IF(COUNTIF(U367:AB367,"*"&amp;'ICD codes-diseases'!$A$99&amp;"*"),"YES",IF(COUNTIF(U367:AB367,"*"&amp;'ICD codes-diseases'!$A$100&amp;"*"),"YES",IF(COUNTIF(U367:AB367,"*"&amp;'ICD codes-diseases'!$A$101&amp;"*"),"YES",IF(COUNTIF(U367:AB367,"*"&amp;'ICD codes-diseases'!$A$102&amp;"*"),"YES",IF(COUNTIF(U367:AB367,"*"&amp;'ICD codes-diseases'!$A$103&amp;"*"),"YES","NO"))))))))</f>
        <v>YES</v>
      </c>
      <c r="AI367" s="1" t="str">
        <f>IF(COUNTIF(U367:AB367,"*"&amp;'ICD codes-diseases'!$A$116&amp;"*"),"YES",IF(COUNTIF(U367:AB367,"*"&amp;'ICD codes-diseases'!$A$117&amp;"*"),"YES","NO"))</f>
        <v>NO</v>
      </c>
      <c r="AJ367" s="1" t="str">
        <f>IF(COUNTIF(U367:AB367,"*"&amp;'ICD codes-diseases'!$A$206&amp;"*"),"YES","NO")</f>
        <v>NO</v>
      </c>
      <c r="AK367" s="1" t="str">
        <f>IF(COUNTIF(U367:AB367,"*"&amp;'ICD codes-diseases'!$A$217&amp;"*"),"YES","NO")</f>
        <v>NO</v>
      </c>
      <c r="AL367" s="1" t="str">
        <f>IF(COUNTIF(U367:AB367,"*"&amp;'ICD codes-diseases'!$A$216&amp;"*"),"YES","NO")</f>
        <v>NO</v>
      </c>
      <c r="AM367" s="1" t="str">
        <f>IF(COUNTIF(U367:AB367,"*"&amp;'ICD codes-diseases'!$A$73&amp;"*"),"YES",IF(COUNTIF(U367:AB367,"*"&amp;'ICD codes-diseases'!$A$74&amp;"*"),"YES",IF(COUNTIF(U367:AB367,"*"&amp;'ICD codes-diseases'!$A$75&amp;"*"),"YES","NO")))</f>
        <v>YES</v>
      </c>
      <c r="AN367" s="1" t="str">
        <f>IF(COUNTIF(U367:AB367,"*"&amp;'ICD codes-diseases'!$A$76&amp;"*"),"YES",IF(COUNTIF(U367:AB367,"*"&amp;'ICD codes-diseases'!$A$77&amp;"*"),"YES",IF(COUNTIF(U367:AB367,"*"&amp;'ICD codes-diseases'!$A$78&amp;"*"),"YES","NO")))</f>
        <v>NO</v>
      </c>
      <c r="AO367" s="1" t="str">
        <f>IF(COUNTIF(U367:AB367,"*"&amp;'ICD codes-diseases'!$A$209&amp;"*"),"YES",IF(COUNTIF(U367:AB367,"*"&amp;'ICD codes-diseases'!$A$212&amp;"*"),"YES","NO"))</f>
        <v>NO</v>
      </c>
      <c r="AP367" s="1" t="str">
        <f>IF(COUNTIF(U367:AB367,"*"&amp;'ICD codes-diseases'!$A$47&amp;"*"),"YES",IF(COUNTIF(U367:AB367,"*"&amp;'ICD codes-diseases'!$A$48&amp;"*"),"YES",IF(COUNTIF(U367:AB367,"*"&amp;'ICD codes-diseases'!$A$49&amp;"*"),"YES",IF(COUNTIF(U367:AB367,"*"&amp;'ICD codes-diseases'!$A$50&amp;"*"),"YES",IF(COUNTIF(U367:AB367,"*"&amp;'ICD codes-diseases'!$A$52&amp;"*"),"YES",IF(COUNTIF(U367:AB367,"*"&amp;'ICD codes-diseases'!$A$53&amp;"*"),"YES",IF(COUNTIF(U367:AB367,"*"&amp;'ICD codes-diseases'!$A$54&amp;"*"),"YES",IF(COUNTIF(U367:AB367,"*"&amp;'ICD codes-diseases'!$A$55&amp;"*"),"YES",IF(COUNTIF(U367:AB367,"*"&amp;'ICD codes-diseases'!$A$56&amp;"*"),"YES",IF(COUNTIF(U367:AB367,"*"&amp;'ICD codes-diseases'!$A$57&amp;"*"),"YES",IF(COUNTIF(U367:AB367,"*"&amp;'ICD codes-diseases'!$A$58&amp;"*"),"YES",IF(COUNTIF(U367:AB367,"*"&amp;'ICD codes-diseases'!$A$60&amp;"*"),"YES",IF(COUNTIF(U367:AB367,"*"&amp;'ICD codes-diseases'!$A$61&amp;"*"),"YES","NO")))))))))))))</f>
        <v>NO</v>
      </c>
      <c r="AQ367" s="10" t="b">
        <f t="shared" si="61"/>
        <v>0</v>
      </c>
      <c r="AR367">
        <v>5</v>
      </c>
      <c r="AS367">
        <v>5</v>
      </c>
      <c r="AT367">
        <v>5</v>
      </c>
      <c r="AU367">
        <v>5</v>
      </c>
      <c r="AV367" t="b">
        <f t="shared" si="62"/>
        <v>1</v>
      </c>
      <c r="AW367">
        <v>3</v>
      </c>
      <c r="AX367">
        <v>122</v>
      </c>
      <c r="AY367">
        <v>100</v>
      </c>
      <c r="AZ367">
        <v>1</v>
      </c>
      <c r="BA367">
        <v>3</v>
      </c>
      <c r="BB367">
        <v>3</v>
      </c>
      <c r="BC367">
        <v>1</v>
      </c>
      <c r="BD367">
        <v>2</v>
      </c>
      <c r="BE367">
        <f t="shared" si="69"/>
        <v>2</v>
      </c>
      <c r="BF367" t="s">
        <v>37</v>
      </c>
      <c r="BG367" t="s">
        <v>38</v>
      </c>
      <c r="BH367">
        <f t="shared" si="70"/>
        <v>2</v>
      </c>
      <c r="BI367" t="s">
        <v>37</v>
      </c>
      <c r="BJ367" t="s">
        <v>38</v>
      </c>
      <c r="BK367" t="s">
        <v>37</v>
      </c>
      <c r="BL367" t="b">
        <v>1</v>
      </c>
      <c r="BM367" s="16">
        <v>4</v>
      </c>
      <c r="BN367" s="16">
        <v>4</v>
      </c>
      <c r="BO367" s="16">
        <v>2</v>
      </c>
      <c r="BP367" s="16">
        <v>0</v>
      </c>
      <c r="BQ367" s="16">
        <v>4</v>
      </c>
      <c r="BR367" s="16">
        <v>4</v>
      </c>
      <c r="BS367" s="16">
        <v>4</v>
      </c>
      <c r="BT367" s="16">
        <v>4</v>
      </c>
      <c r="BU367" s="16">
        <v>4</v>
      </c>
      <c r="BV367" s="16">
        <v>4</v>
      </c>
      <c r="BW367" s="16">
        <v>1</v>
      </c>
      <c r="BX367" s="16">
        <v>7</v>
      </c>
      <c r="BY367" s="16">
        <v>4</v>
      </c>
      <c r="BZ367" s="16">
        <v>4</v>
      </c>
      <c r="CA367" s="16">
        <v>7</v>
      </c>
      <c r="CB367" s="16">
        <v>4</v>
      </c>
      <c r="CC367" s="18">
        <v>1</v>
      </c>
      <c r="CD367" s="18">
        <v>1</v>
      </c>
      <c r="CE367" s="18">
        <v>1</v>
      </c>
      <c r="CF367" s="18">
        <v>4</v>
      </c>
      <c r="CG367" s="18">
        <v>4</v>
      </c>
      <c r="CH367" s="18">
        <v>4</v>
      </c>
      <c r="CI367" s="18">
        <v>4</v>
      </c>
      <c r="CJ367" s="18">
        <v>4</v>
      </c>
      <c r="CK367" s="18">
        <v>1</v>
      </c>
      <c r="CL367" s="18">
        <v>1</v>
      </c>
      <c r="CM367" s="18">
        <v>7</v>
      </c>
      <c r="CN367" s="18">
        <v>4</v>
      </c>
      <c r="CO367" s="18">
        <v>4</v>
      </c>
      <c r="CP367" s="18">
        <v>4</v>
      </c>
      <c r="CQ367" s="18">
        <v>4</v>
      </c>
      <c r="CR367" s="18">
        <v>4</v>
      </c>
      <c r="CS367">
        <f t="shared" si="63"/>
        <v>7</v>
      </c>
      <c r="CT367">
        <f t="shared" si="64"/>
        <v>21</v>
      </c>
      <c r="CU367">
        <f t="shared" si="65"/>
        <v>0</v>
      </c>
      <c r="CV367">
        <f t="shared" si="66"/>
        <v>28</v>
      </c>
      <c r="CW367">
        <v>1</v>
      </c>
      <c r="CX367">
        <v>1</v>
      </c>
      <c r="CY367">
        <v>4</v>
      </c>
      <c r="CZ367" t="b">
        <v>1</v>
      </c>
    </row>
    <row r="368" spans="1:104" x14ac:dyDescent="0.35">
      <c r="A368" s="10">
        <v>367</v>
      </c>
      <c r="B368" t="s">
        <v>436</v>
      </c>
      <c r="C368" s="1">
        <v>22163</v>
      </c>
      <c r="D368" s="9">
        <f t="shared" si="71"/>
        <v>56</v>
      </c>
      <c r="E368" s="9">
        <f t="shared" si="67"/>
        <v>2</v>
      </c>
      <c r="F368" s="1">
        <v>42926</v>
      </c>
      <c r="G368" s="3">
        <v>42961.459594907406</v>
      </c>
      <c r="H368" s="12">
        <f t="shared" si="68"/>
        <v>1.1333333333333333</v>
      </c>
      <c r="I368">
        <v>3</v>
      </c>
      <c r="J368">
        <v>2</v>
      </c>
      <c r="K368">
        <f t="shared" si="60"/>
        <v>1</v>
      </c>
      <c r="L368" t="b">
        <v>1</v>
      </c>
      <c r="M368" t="b">
        <v>0</v>
      </c>
      <c r="N368" t="b">
        <v>0</v>
      </c>
      <c r="O368" t="b">
        <v>0</v>
      </c>
      <c r="P368" t="b">
        <v>0</v>
      </c>
      <c r="Q368" t="b">
        <v>0</v>
      </c>
      <c r="R368" t="b">
        <v>0</v>
      </c>
      <c r="S368" t="b">
        <v>0</v>
      </c>
      <c r="T368" t="b">
        <v>0</v>
      </c>
      <c r="U368" s="1" t="s">
        <v>131</v>
      </c>
      <c r="V368" t="s">
        <v>43</v>
      </c>
      <c r="W368" s="1" t="s">
        <v>48</v>
      </c>
      <c r="X368" t="s">
        <v>90</v>
      </c>
      <c r="Y368" s="1" t="s">
        <v>54</v>
      </c>
      <c r="Z368" s="1"/>
      <c r="AA368" s="1"/>
      <c r="AB368" s="1"/>
      <c r="AC368" s="11" t="str">
        <f>IF(OR(INDEX(U368='ICD-codes-stroke'!$A$1:$A$20,)),"1",IF(OR(INDEX(U368='ICD-codes-stroke'!$A$22:$A$35,)),"2",IF(OR(INDEX(U368='ICD-codes-stroke'!$A$37:$A$64,)),"3","")))</f>
        <v>3</v>
      </c>
      <c r="AD368" s="1" t="str">
        <f>IF(COUNTIF(U368:AB368,"*"&amp;'ICD codes-diseases'!$A$15&amp;"*"),"YES",IF(COUNTIF(U368:AB368,"*"&amp;'ICD codes-diseases'!$A$16&amp;"*"),"YES",IF(COUNTIF(U368:AB368,"*"&amp;'ICD codes-diseases'!$A$17&amp;"*"),"YES",IF(COUNTIF(U368:AB368,"*"&amp;'ICD codes-diseases'!$A$18&amp;"*"),"YES",IF(COUNTIF(U368:AB368,"*"&amp;'ICD codes-diseases'!$A$19&amp;"*"),"YES",IF(COUNTIF(U368:AB368,"*"&amp;'ICD codes-diseases'!$A$20&amp;"*"),"YES",IF(COUNTIF(U368:AB368,"*"&amp;'ICD codes-diseases'!$A$21&amp;"*"),"YES",IF(COUNTIF(U368:AB368,"*"&amp;'ICD codes-diseases'!$A$22&amp;"*"),"YES",IF(COUNTIF(U368:AB368,"*"&amp;'ICD codes-diseases'!$A$23&amp;"*"),"YES",IF(COUNTIF(U368:AB368,"*"&amp;'ICD codes-diseases'!$A$24&amp;"*"),"YES",IF(COUNTIF(U368:AB368,"*"&amp;'ICD codes-diseases'!$A$25&amp;"*"),"YES",IF(COUNTIF(U368:AB368,"*"&amp;'ICD codes-diseases'!$A$26&amp;"*"),"YES",IF(COUNTIF(U368:AB368,"*"&amp;'ICD codes-diseases'!$A$27&amp;"*"),"YES",IF(COUNTIF(U368:AB368,"*"&amp;'ICD codes-diseases'!$A$28&amp;"*"),"YES",IF(COUNTIF(U368:AB368,"*"&amp;'ICD codes-diseases'!$A$29&amp;"*"),"YES",IF(COUNTIF(U368:AB368,"*"&amp;'ICD codes-diseases'!$A$30&amp;"*"),"YES","NO"))))))))))))))))</f>
        <v>NO</v>
      </c>
      <c r="AE368" s="1" t="str">
        <f>IF(COUNTIF(U368:AB368,"*"&amp;'ICD codes-diseases'!$A$92&amp;"*"),"YES","NO")</f>
        <v>YES</v>
      </c>
      <c r="AF368" s="10" t="str">
        <f>IF(COUNTIF(U368:AB368,"*"&amp;'ICD codes-diseases'!$A$34&amp;"*"),"YES",IF(COUNTIF(U368:AB368,"*"&amp;'ICD codes-diseases'!$A$35&amp;"*"),"YES",IF(COUNTIF(U368:AB368,"*"&amp;'ICD codes-diseases'!$A$36&amp;"*"),"YES",IF(COUNTIF(U368:AB368,"*"&amp;'ICD codes-diseases'!$A$37&amp;"*"),"YES",IF(COUNTIF(U368:AB368,"*"&amp;'ICD codes-diseases'!$A$38&amp;"*"),"YES",IF(COUNTIF(U368:AB368,"*"&amp;'ICD codes-diseases'!$A$39&amp;"*"),"YES","NO"))))))</f>
        <v>NO</v>
      </c>
      <c r="AG368" s="1" t="str">
        <f>IF(COUNTIF(U368:AB368,'ICD codes-diseases'!$A$113),"YES","NO")</f>
        <v>YES</v>
      </c>
      <c r="AH368" s="1" t="str">
        <f>IF(COUNTIF(U368:AB368,"*"&amp;'ICD codes-diseases'!$A$96&amp;"*"),"YES",IF(COUNTIF(U368:AB368,"*"&amp;'ICD codes-diseases'!$A$97&amp;"*"),"YES",IF(COUNTIF(U368:AB368,"*"&amp;'ICD codes-diseases'!$A$98&amp;"*"),"YES",IF(COUNTIF(U368:AB368,"*"&amp;'ICD codes-diseases'!$A$99&amp;"*"),"YES",IF(COUNTIF(U368:AB368,"*"&amp;'ICD codes-diseases'!$A$100&amp;"*"),"YES",IF(COUNTIF(U368:AB368,"*"&amp;'ICD codes-diseases'!$A$101&amp;"*"),"YES",IF(COUNTIF(U368:AB368,"*"&amp;'ICD codes-diseases'!$A$102&amp;"*"),"YES",IF(COUNTIF(U368:AB368,"*"&amp;'ICD codes-diseases'!$A$103&amp;"*"),"YES","NO"))))))))</f>
        <v>NO</v>
      </c>
      <c r="AI368" s="1" t="str">
        <f>IF(COUNTIF(U368:AB368,"*"&amp;'ICD codes-diseases'!$A$116&amp;"*"),"YES",IF(COUNTIF(U368:AB368,"*"&amp;'ICD codes-diseases'!$A$117&amp;"*"),"YES","NO"))</f>
        <v>NO</v>
      </c>
      <c r="AJ368" s="1" t="str">
        <f>IF(COUNTIF(U368:AB368,"*"&amp;'ICD codes-diseases'!$A$206&amp;"*"),"YES","NO")</f>
        <v>NO</v>
      </c>
      <c r="AK368" s="1" t="str">
        <f>IF(COUNTIF(U368:AB368,"*"&amp;'ICD codes-diseases'!$A$217&amp;"*"),"YES","NO")</f>
        <v>NO</v>
      </c>
      <c r="AL368" s="1" t="str">
        <f>IF(COUNTIF(U368:AB368,"*"&amp;'ICD codes-diseases'!$A$216&amp;"*"),"YES","NO")</f>
        <v>NO</v>
      </c>
      <c r="AM368" s="1" t="str">
        <f>IF(COUNTIF(U368:AB368,"*"&amp;'ICD codes-diseases'!$A$73&amp;"*"),"YES",IF(COUNTIF(U368:AB368,"*"&amp;'ICD codes-diseases'!$A$74&amp;"*"),"YES",IF(COUNTIF(U368:AB368,"*"&amp;'ICD codes-diseases'!$A$75&amp;"*"),"YES","NO")))</f>
        <v>YES</v>
      </c>
      <c r="AN368" s="1" t="str">
        <f>IF(COUNTIF(U368:AB368,"*"&amp;'ICD codes-diseases'!$A$76&amp;"*"),"YES",IF(COUNTIF(U368:AB368,"*"&amp;'ICD codes-diseases'!$A$77&amp;"*"),"YES",IF(COUNTIF(U368:AB368,"*"&amp;'ICD codes-diseases'!$A$78&amp;"*"),"YES","NO")))</f>
        <v>NO</v>
      </c>
      <c r="AO368" s="1" t="str">
        <f>IF(COUNTIF(U368:AB368,"*"&amp;'ICD codes-diseases'!$A$209&amp;"*"),"YES",IF(COUNTIF(U368:AB368,"*"&amp;'ICD codes-diseases'!$A$212&amp;"*"),"YES","NO"))</f>
        <v>NO</v>
      </c>
      <c r="AP368" s="1" t="str">
        <f>IF(COUNTIF(U368:AB368,"*"&amp;'ICD codes-diseases'!$A$47&amp;"*"),"YES",IF(COUNTIF(U368:AB368,"*"&amp;'ICD codes-diseases'!$A$48&amp;"*"),"YES",IF(COUNTIF(U368:AB368,"*"&amp;'ICD codes-diseases'!$A$49&amp;"*"),"YES",IF(COUNTIF(U368:AB368,"*"&amp;'ICD codes-diseases'!$A$50&amp;"*"),"YES",IF(COUNTIF(U368:AB368,"*"&amp;'ICD codes-diseases'!$A$52&amp;"*"),"YES",IF(COUNTIF(U368:AB368,"*"&amp;'ICD codes-diseases'!$A$53&amp;"*"),"YES",IF(COUNTIF(U368:AB368,"*"&amp;'ICD codes-diseases'!$A$54&amp;"*"),"YES",IF(COUNTIF(U368:AB368,"*"&amp;'ICD codes-diseases'!$A$55&amp;"*"),"YES",IF(COUNTIF(U368:AB368,"*"&amp;'ICD codes-diseases'!$A$56&amp;"*"),"YES",IF(COUNTIF(U368:AB368,"*"&amp;'ICD codes-diseases'!$A$57&amp;"*"),"YES",IF(COUNTIF(U368:AB368,"*"&amp;'ICD codes-diseases'!$A$58&amp;"*"),"YES",IF(COUNTIF(U368:AB368,"*"&amp;'ICD codes-diseases'!$A$60&amp;"*"),"YES",IF(COUNTIF(U368:AB368,"*"&amp;'ICD codes-diseases'!$A$61&amp;"*"),"YES","NO")))))))))))))</f>
        <v>NO</v>
      </c>
      <c r="AQ368" s="10" t="b">
        <f t="shared" si="61"/>
        <v>1</v>
      </c>
      <c r="AR368">
        <v>0</v>
      </c>
      <c r="AS368">
        <v>5</v>
      </c>
      <c r="AT368">
        <v>5</v>
      </c>
      <c r="AU368">
        <v>5</v>
      </c>
      <c r="AV368" t="b">
        <f t="shared" si="62"/>
        <v>1</v>
      </c>
      <c r="AW368">
        <v>3</v>
      </c>
      <c r="AX368" s="9">
        <v>61</v>
      </c>
      <c r="AY368" s="9">
        <v>20</v>
      </c>
      <c r="AZ368">
        <v>1</v>
      </c>
      <c r="BA368">
        <v>3</v>
      </c>
      <c r="BB368">
        <v>3</v>
      </c>
      <c r="BC368">
        <v>1</v>
      </c>
      <c r="BD368">
        <v>1</v>
      </c>
      <c r="BE368">
        <f t="shared" si="69"/>
        <v>2</v>
      </c>
      <c r="BF368" t="s">
        <v>37</v>
      </c>
      <c r="BG368" t="s">
        <v>38</v>
      </c>
      <c r="BH368">
        <f t="shared" si="70"/>
        <v>2</v>
      </c>
      <c r="BI368" t="s">
        <v>37</v>
      </c>
      <c r="BJ368" t="s">
        <v>38</v>
      </c>
      <c r="BK368" t="s">
        <v>37</v>
      </c>
      <c r="BL368" t="b">
        <v>0</v>
      </c>
      <c r="BM368" s="16">
        <v>5</v>
      </c>
      <c r="BN368" s="16">
        <v>5</v>
      </c>
      <c r="BO368" s="16">
        <v>0</v>
      </c>
      <c r="BP368" s="16">
        <v>1</v>
      </c>
      <c r="BQ368" s="16">
        <v>5</v>
      </c>
      <c r="BR368" s="16">
        <v>5</v>
      </c>
      <c r="BS368" s="16">
        <v>5</v>
      </c>
      <c r="BT368" s="16">
        <v>5</v>
      </c>
      <c r="BU368" s="16">
        <v>5</v>
      </c>
      <c r="BV368" s="16">
        <v>5</v>
      </c>
      <c r="BW368" s="16">
        <v>0</v>
      </c>
      <c r="BX368" s="16">
        <v>5</v>
      </c>
      <c r="BY368" s="16">
        <v>1</v>
      </c>
      <c r="BZ368" s="16">
        <v>0</v>
      </c>
      <c r="CA368" s="16">
        <v>5</v>
      </c>
      <c r="CB368" s="16">
        <v>1</v>
      </c>
      <c r="CC368" s="18">
        <v>0</v>
      </c>
      <c r="CD368" s="18">
        <v>0</v>
      </c>
      <c r="CE368" s="18">
        <v>0</v>
      </c>
      <c r="CF368" s="18">
        <v>0</v>
      </c>
      <c r="CG368" s="18">
        <v>0</v>
      </c>
      <c r="CH368" s="18">
        <v>4</v>
      </c>
      <c r="CI368" s="18">
        <v>1</v>
      </c>
      <c r="CJ368" s="18">
        <v>4</v>
      </c>
      <c r="CK368" s="18">
        <v>0</v>
      </c>
      <c r="CL368" s="18">
        <v>0</v>
      </c>
      <c r="CM368" s="18">
        <v>0</v>
      </c>
      <c r="CN368" s="18">
        <v>0</v>
      </c>
      <c r="CO368" s="18">
        <v>4</v>
      </c>
      <c r="CP368" s="18">
        <v>4</v>
      </c>
      <c r="CQ368" s="18">
        <v>1</v>
      </c>
      <c r="CR368" s="18">
        <v>4</v>
      </c>
      <c r="CS368">
        <f t="shared" si="63"/>
        <v>5</v>
      </c>
      <c r="CT368">
        <f t="shared" si="64"/>
        <v>15</v>
      </c>
      <c r="CU368">
        <f t="shared" si="65"/>
        <v>0</v>
      </c>
      <c r="CV368">
        <f t="shared" si="66"/>
        <v>20</v>
      </c>
      <c r="CW368">
        <v>0</v>
      </c>
      <c r="CX368">
        <v>0</v>
      </c>
      <c r="CY368">
        <v>1</v>
      </c>
      <c r="CZ368" t="b">
        <v>1</v>
      </c>
    </row>
    <row r="369" spans="1:104" x14ac:dyDescent="0.35">
      <c r="A369" s="10">
        <v>368</v>
      </c>
      <c r="B369" t="s">
        <v>435</v>
      </c>
      <c r="C369" s="1">
        <v>28511</v>
      </c>
      <c r="D369" s="9">
        <f t="shared" si="71"/>
        <v>38</v>
      </c>
      <c r="E369" s="9">
        <f t="shared" si="67"/>
        <v>1</v>
      </c>
      <c r="F369" s="1">
        <v>42660</v>
      </c>
      <c r="G369" s="3">
        <v>42744.466886574075</v>
      </c>
      <c r="H369" s="12">
        <f t="shared" si="68"/>
        <v>2.7333333333333334</v>
      </c>
      <c r="I369">
        <v>3</v>
      </c>
      <c r="J369">
        <v>2</v>
      </c>
      <c r="K369">
        <f t="shared" si="60"/>
        <v>1</v>
      </c>
      <c r="L369" t="b">
        <v>1</v>
      </c>
      <c r="M369" t="b">
        <v>0</v>
      </c>
      <c r="N369" t="b">
        <v>0</v>
      </c>
      <c r="O369" t="b">
        <v>0</v>
      </c>
      <c r="P369" t="b">
        <v>0</v>
      </c>
      <c r="Q369" t="b">
        <v>0</v>
      </c>
      <c r="R369" t="b">
        <v>0</v>
      </c>
      <c r="S369" t="b">
        <v>0</v>
      </c>
      <c r="T369" t="b">
        <v>0</v>
      </c>
      <c r="U369" t="s">
        <v>69</v>
      </c>
      <c r="V369" t="s">
        <v>43</v>
      </c>
      <c r="W369" t="s">
        <v>48</v>
      </c>
      <c r="X369" t="s">
        <v>129</v>
      </c>
      <c r="Y369" t="s">
        <v>85</v>
      </c>
      <c r="AC369" s="11" t="str">
        <f>IF(OR(INDEX(U369='ICD-codes-stroke'!$A$1:$A$20,)),"1",IF(OR(INDEX(U369='ICD-codes-stroke'!$A$22:$A$35,)),"2",IF(OR(INDEX(U369='ICD-codes-stroke'!$A$37:$A$64,)),"3","")))</f>
        <v>3</v>
      </c>
      <c r="AD369" s="1" t="str">
        <f>IF(COUNTIF(U369:AB369,"*"&amp;'ICD codes-diseases'!$A$15&amp;"*"),"YES",IF(COUNTIF(U369:AB369,"*"&amp;'ICD codes-diseases'!$A$16&amp;"*"),"YES",IF(COUNTIF(U369:AB369,"*"&amp;'ICD codes-diseases'!$A$17&amp;"*"),"YES",IF(COUNTIF(U369:AB369,"*"&amp;'ICD codes-diseases'!$A$18&amp;"*"),"YES",IF(COUNTIF(U369:AB369,"*"&amp;'ICD codes-diseases'!$A$19&amp;"*"),"YES",IF(COUNTIF(U369:AB369,"*"&amp;'ICD codes-diseases'!$A$20&amp;"*"),"YES",IF(COUNTIF(U369:AB369,"*"&amp;'ICD codes-diseases'!$A$21&amp;"*"),"YES",IF(COUNTIF(U369:AB369,"*"&amp;'ICD codes-diseases'!$A$22&amp;"*"),"YES",IF(COUNTIF(U369:AB369,"*"&amp;'ICD codes-diseases'!$A$23&amp;"*"),"YES",IF(COUNTIF(U369:AB369,"*"&amp;'ICD codes-diseases'!$A$24&amp;"*"),"YES",IF(COUNTIF(U369:AB369,"*"&amp;'ICD codes-diseases'!$A$25&amp;"*"),"YES",IF(COUNTIF(U369:AB369,"*"&amp;'ICD codes-diseases'!$A$26&amp;"*"),"YES",IF(COUNTIF(U369:AB369,"*"&amp;'ICD codes-diseases'!$A$27&amp;"*"),"YES",IF(COUNTIF(U369:AB369,"*"&amp;'ICD codes-diseases'!$A$28&amp;"*"),"YES",IF(COUNTIF(U369:AB369,"*"&amp;'ICD codes-diseases'!$A$29&amp;"*"),"YES",IF(COUNTIF(U369:AB369,"*"&amp;'ICD codes-diseases'!$A$30&amp;"*"),"YES","NO"))))))))))))))))</f>
        <v>NO</v>
      </c>
      <c r="AE369" s="1" t="str">
        <f>IF(COUNTIF(U369:AB369,"*"&amp;'ICD codes-diseases'!$A$92&amp;"*"),"YES","NO")</f>
        <v>YES</v>
      </c>
      <c r="AF369" s="10" t="str">
        <f>IF(COUNTIF(U369:AB369,"*"&amp;'ICD codes-diseases'!$A$34&amp;"*"),"YES",IF(COUNTIF(U369:AB369,"*"&amp;'ICD codes-diseases'!$A$35&amp;"*"),"YES",IF(COUNTIF(U369:AB369,"*"&amp;'ICD codes-diseases'!$A$36&amp;"*"),"YES",IF(COUNTIF(U369:AB369,"*"&amp;'ICD codes-diseases'!$A$37&amp;"*"),"YES",IF(COUNTIF(U369:AB369,"*"&amp;'ICD codes-diseases'!$A$38&amp;"*"),"YES",IF(COUNTIF(U369:AB369,"*"&amp;'ICD codes-diseases'!$A$39&amp;"*"),"YES","NO"))))))</f>
        <v>YES</v>
      </c>
      <c r="AG369" s="1" t="str">
        <f>IF(COUNTIF(U369:AB369,'ICD codes-diseases'!$A$113),"YES","NO")</f>
        <v>NO</v>
      </c>
      <c r="AH369" s="1" t="str">
        <f>IF(COUNTIF(U369:AB369,"*"&amp;'ICD codes-diseases'!$A$96&amp;"*"),"YES",IF(COUNTIF(U369:AB369,"*"&amp;'ICD codes-diseases'!$A$97&amp;"*"),"YES",IF(COUNTIF(U369:AB369,"*"&amp;'ICD codes-diseases'!$A$98&amp;"*"),"YES",IF(COUNTIF(U369:AB369,"*"&amp;'ICD codes-diseases'!$A$99&amp;"*"),"YES",IF(COUNTIF(U369:AB369,"*"&amp;'ICD codes-diseases'!$A$100&amp;"*"),"YES",IF(COUNTIF(U369:AB369,"*"&amp;'ICD codes-diseases'!$A$101&amp;"*"),"YES",IF(COUNTIF(U369:AB369,"*"&amp;'ICD codes-diseases'!$A$102&amp;"*"),"YES",IF(COUNTIF(U369:AB369,"*"&amp;'ICD codes-diseases'!$A$103&amp;"*"),"YES","NO"))))))))</f>
        <v>NO</v>
      </c>
      <c r="AI369" s="1" t="str">
        <f>IF(COUNTIF(U369:AB369,"*"&amp;'ICD codes-diseases'!$A$116&amp;"*"),"YES",IF(COUNTIF(U369:AB369,"*"&amp;'ICD codes-diseases'!$A$117&amp;"*"),"YES","NO"))</f>
        <v>NO</v>
      </c>
      <c r="AJ369" s="1" t="str">
        <f>IF(COUNTIF(U369:AB369,"*"&amp;'ICD codes-diseases'!$A$206&amp;"*"),"YES","NO")</f>
        <v>NO</v>
      </c>
      <c r="AK369" s="1" t="str">
        <f>IF(COUNTIF(U369:AB369,"*"&amp;'ICD codes-diseases'!$A$217&amp;"*"),"YES","NO")</f>
        <v>NO</v>
      </c>
      <c r="AL369" s="1" t="str">
        <f>IF(COUNTIF(U369:AB369,"*"&amp;'ICD codes-diseases'!$A$216&amp;"*"),"YES","NO")</f>
        <v>NO</v>
      </c>
      <c r="AM369" s="1" t="str">
        <f>IF(COUNTIF(U369:AB369,"*"&amp;'ICD codes-diseases'!$A$73&amp;"*"),"YES",IF(COUNTIF(U369:AB369,"*"&amp;'ICD codes-diseases'!$A$74&amp;"*"),"YES",IF(COUNTIF(U369:AB369,"*"&amp;'ICD codes-diseases'!$A$75&amp;"*"),"YES","NO")))</f>
        <v>YES</v>
      </c>
      <c r="AN369" s="1" t="str">
        <f>IF(COUNTIF(U369:AB369,"*"&amp;'ICD codes-diseases'!$A$76&amp;"*"),"YES",IF(COUNTIF(U369:AB369,"*"&amp;'ICD codes-diseases'!$A$77&amp;"*"),"YES",IF(COUNTIF(U369:AB369,"*"&amp;'ICD codes-diseases'!$A$78&amp;"*"),"YES","NO")))</f>
        <v>NO</v>
      </c>
      <c r="AO369" s="1" t="str">
        <f>IF(COUNTIF(U369:AB369,"*"&amp;'ICD codes-diseases'!$A$209&amp;"*"),"YES",IF(COUNTIF(U369:AB369,"*"&amp;'ICD codes-diseases'!$A$212&amp;"*"),"YES","NO"))</f>
        <v>NO</v>
      </c>
      <c r="AP369" s="1" t="str">
        <f>IF(COUNTIF(U369:AB369,"*"&amp;'ICD codes-diseases'!$A$47&amp;"*"),"YES",IF(COUNTIF(U369:AB369,"*"&amp;'ICD codes-diseases'!$A$48&amp;"*"),"YES",IF(COUNTIF(U369:AB369,"*"&amp;'ICD codes-diseases'!$A$49&amp;"*"),"YES",IF(COUNTIF(U369:AB369,"*"&amp;'ICD codes-diseases'!$A$50&amp;"*"),"YES",IF(COUNTIF(U369:AB369,"*"&amp;'ICD codes-diseases'!$A$52&amp;"*"),"YES",IF(COUNTIF(U369:AB369,"*"&amp;'ICD codes-diseases'!$A$53&amp;"*"),"YES",IF(COUNTIF(U369:AB369,"*"&amp;'ICD codes-diseases'!$A$54&amp;"*"),"YES",IF(COUNTIF(U369:AB369,"*"&amp;'ICD codes-diseases'!$A$55&amp;"*"),"YES",IF(COUNTIF(U369:AB369,"*"&amp;'ICD codes-diseases'!$A$56&amp;"*"),"YES",IF(COUNTIF(U369:AB369,"*"&amp;'ICD codes-diseases'!$A$57&amp;"*"),"YES",IF(COUNTIF(U369:AB369,"*"&amp;'ICD codes-diseases'!$A$58&amp;"*"),"YES",IF(COUNTIF(U369:AB369,"*"&amp;'ICD codes-diseases'!$A$60&amp;"*"),"YES",IF(COUNTIF(U369:AB369,"*"&amp;'ICD codes-diseases'!$A$61&amp;"*"),"YES","NO")))))))))))))</f>
        <v>YES</v>
      </c>
      <c r="AQ369" s="10" t="b">
        <f t="shared" si="61"/>
        <v>0</v>
      </c>
      <c r="AR369">
        <v>5</v>
      </c>
      <c r="AS369">
        <v>5</v>
      </c>
      <c r="AT369">
        <v>5</v>
      </c>
      <c r="AU369">
        <v>5</v>
      </c>
      <c r="AV369" t="b">
        <f t="shared" si="62"/>
        <v>0</v>
      </c>
      <c r="AW369">
        <v>0</v>
      </c>
      <c r="AX369">
        <v>81</v>
      </c>
      <c r="AY369">
        <v>35</v>
      </c>
      <c r="AZ369">
        <v>0</v>
      </c>
      <c r="BA369">
        <v>3</v>
      </c>
      <c r="BB369">
        <v>2</v>
      </c>
      <c r="BC369">
        <v>1</v>
      </c>
      <c r="BD369">
        <v>2</v>
      </c>
      <c r="BE369">
        <f t="shared" si="69"/>
        <v>0</v>
      </c>
      <c r="BF369" t="s">
        <v>37</v>
      </c>
      <c r="BG369" t="s">
        <v>37</v>
      </c>
      <c r="BH369">
        <f t="shared" si="70"/>
        <v>2</v>
      </c>
      <c r="BI369" t="s">
        <v>37</v>
      </c>
      <c r="BJ369" t="s">
        <v>38</v>
      </c>
      <c r="BK369" t="s">
        <v>37</v>
      </c>
      <c r="BL369" t="b">
        <v>0</v>
      </c>
      <c r="BM369" s="16">
        <v>3</v>
      </c>
      <c r="BN369" s="16">
        <v>3</v>
      </c>
      <c r="BO369" s="16">
        <v>0</v>
      </c>
      <c r="BP369" s="16">
        <v>7</v>
      </c>
      <c r="BQ369" s="16">
        <v>7</v>
      </c>
      <c r="BR369" s="16">
        <v>4</v>
      </c>
      <c r="BS369" s="16">
        <v>7</v>
      </c>
      <c r="BT369" s="16">
        <v>4</v>
      </c>
      <c r="BU369" s="16">
        <v>3</v>
      </c>
      <c r="BV369" s="16">
        <v>2</v>
      </c>
      <c r="BW369" s="16">
        <v>0</v>
      </c>
      <c r="BX369" s="16">
        <v>0</v>
      </c>
      <c r="BY369" s="16">
        <v>4</v>
      </c>
      <c r="BZ369" s="16">
        <v>7</v>
      </c>
      <c r="CA369" s="16">
        <v>4</v>
      </c>
      <c r="CB369" s="16">
        <v>7</v>
      </c>
      <c r="CC369" s="18">
        <v>0</v>
      </c>
      <c r="CD369" s="18">
        <v>0</v>
      </c>
      <c r="CE369" s="18">
        <v>0</v>
      </c>
      <c r="CF369" s="18">
        <v>3</v>
      </c>
      <c r="CG369" s="18">
        <v>1</v>
      </c>
      <c r="CH369" s="18">
        <v>1</v>
      </c>
      <c r="CI369" s="18">
        <v>1</v>
      </c>
      <c r="CJ369" s="18">
        <v>4</v>
      </c>
      <c r="CK369" s="18">
        <v>0</v>
      </c>
      <c r="CL369" s="18">
        <v>0</v>
      </c>
      <c r="CM369" s="18">
        <v>0</v>
      </c>
      <c r="CN369" s="18">
        <v>3</v>
      </c>
      <c r="CO369" s="18">
        <v>4</v>
      </c>
      <c r="CP369" s="18">
        <v>4</v>
      </c>
      <c r="CQ369" s="18">
        <v>3</v>
      </c>
      <c r="CR369" s="18">
        <v>4</v>
      </c>
      <c r="CS369">
        <f t="shared" si="63"/>
        <v>4</v>
      </c>
      <c r="CT369">
        <f t="shared" si="64"/>
        <v>8</v>
      </c>
      <c r="CU369">
        <f t="shared" si="65"/>
        <v>6</v>
      </c>
      <c r="CV369">
        <f t="shared" si="66"/>
        <v>18</v>
      </c>
      <c r="CW369">
        <v>0</v>
      </c>
      <c r="CX369">
        <v>0</v>
      </c>
      <c r="CY369">
        <v>4</v>
      </c>
      <c r="CZ369" t="b">
        <v>1</v>
      </c>
    </row>
    <row r="370" spans="1:104" x14ac:dyDescent="0.35">
      <c r="A370" s="10">
        <v>369</v>
      </c>
      <c r="B370" t="s">
        <v>436</v>
      </c>
      <c r="C370" s="1">
        <v>28044</v>
      </c>
      <c r="D370" s="9">
        <f t="shared" si="71"/>
        <v>40</v>
      </c>
      <c r="E370" s="9">
        <f t="shared" si="67"/>
        <v>1</v>
      </c>
      <c r="F370" s="1">
        <v>42708</v>
      </c>
      <c r="G370" s="3">
        <v>42852.430625000001</v>
      </c>
      <c r="H370" s="12">
        <f t="shared" si="68"/>
        <v>4.7666666666666666</v>
      </c>
      <c r="I370">
        <v>5</v>
      </c>
      <c r="J370">
        <v>2</v>
      </c>
      <c r="K370">
        <f t="shared" si="60"/>
        <v>7</v>
      </c>
      <c r="L370" t="b">
        <v>0</v>
      </c>
      <c r="M370" t="b">
        <v>0</v>
      </c>
      <c r="N370" t="b">
        <v>0</v>
      </c>
      <c r="O370" t="b">
        <v>0</v>
      </c>
      <c r="P370" t="b">
        <v>0</v>
      </c>
      <c r="Q370" t="b">
        <v>0</v>
      </c>
      <c r="R370" t="b">
        <v>0</v>
      </c>
      <c r="S370" t="b">
        <v>0</v>
      </c>
      <c r="T370" t="b">
        <v>1</v>
      </c>
      <c r="U370" s="1" t="s">
        <v>163</v>
      </c>
      <c r="V370" t="s">
        <v>43</v>
      </c>
      <c r="W370" s="1" t="s">
        <v>48</v>
      </c>
      <c r="X370" t="s">
        <v>54</v>
      </c>
      <c r="AC370" s="11" t="str">
        <f>IF(OR(INDEX(U370='ICD-codes-stroke'!$A$1:$A$20,)),"1",IF(OR(INDEX(U370='ICD-codes-stroke'!$A$22:$A$35,)),"2",IF(OR(INDEX(U370='ICD-codes-stroke'!$A$37:$A$64,)),"3","")))</f>
        <v>2</v>
      </c>
      <c r="AD370" s="1" t="str">
        <f>IF(COUNTIF(U370:AB370,"*"&amp;'ICD codes-diseases'!$A$15&amp;"*"),"YES",IF(COUNTIF(U370:AB370,"*"&amp;'ICD codes-diseases'!$A$16&amp;"*"),"YES",IF(COUNTIF(U370:AB370,"*"&amp;'ICD codes-diseases'!$A$17&amp;"*"),"YES",IF(COUNTIF(U370:AB370,"*"&amp;'ICD codes-diseases'!$A$18&amp;"*"),"YES",IF(COUNTIF(U370:AB370,"*"&amp;'ICD codes-diseases'!$A$19&amp;"*"),"YES",IF(COUNTIF(U370:AB370,"*"&amp;'ICD codes-diseases'!$A$20&amp;"*"),"YES",IF(COUNTIF(U370:AB370,"*"&amp;'ICD codes-diseases'!$A$21&amp;"*"),"YES",IF(COUNTIF(U370:AB370,"*"&amp;'ICD codes-diseases'!$A$22&amp;"*"),"YES",IF(COUNTIF(U370:AB370,"*"&amp;'ICD codes-diseases'!$A$23&amp;"*"),"YES",IF(COUNTIF(U370:AB370,"*"&amp;'ICD codes-diseases'!$A$24&amp;"*"),"YES",IF(COUNTIF(U370:AB370,"*"&amp;'ICD codes-diseases'!$A$25&amp;"*"),"YES",IF(COUNTIF(U370:AB370,"*"&amp;'ICD codes-diseases'!$A$26&amp;"*"),"YES",IF(COUNTIF(U370:AB370,"*"&amp;'ICD codes-diseases'!$A$27&amp;"*"),"YES",IF(COUNTIF(U370:AB370,"*"&amp;'ICD codes-diseases'!$A$28&amp;"*"),"YES",IF(COUNTIF(U370:AB370,"*"&amp;'ICD codes-diseases'!$A$29&amp;"*"),"YES",IF(COUNTIF(U370:AB370,"*"&amp;'ICD codes-diseases'!$A$30&amp;"*"),"YES","NO"))))))))))))))))</f>
        <v>NO</v>
      </c>
      <c r="AE370" s="1" t="str">
        <f>IF(COUNTIF(U370:AB370,"*"&amp;'ICD codes-diseases'!$A$92&amp;"*"),"YES","NO")</f>
        <v>YES</v>
      </c>
      <c r="AF370" s="10" t="str">
        <f>IF(COUNTIF(U370:AB370,"*"&amp;'ICD codes-diseases'!$A$34&amp;"*"),"YES",IF(COUNTIF(U370:AB370,"*"&amp;'ICD codes-diseases'!$A$35&amp;"*"),"YES",IF(COUNTIF(U370:AB370,"*"&amp;'ICD codes-diseases'!$A$36&amp;"*"),"YES",IF(COUNTIF(U370:AB370,"*"&amp;'ICD codes-diseases'!$A$37&amp;"*"),"YES",IF(COUNTIF(U370:AB370,"*"&amp;'ICD codes-diseases'!$A$38&amp;"*"),"YES",IF(COUNTIF(U370:AB370,"*"&amp;'ICD codes-diseases'!$A$39&amp;"*"),"YES","NO"))))))</f>
        <v>NO</v>
      </c>
      <c r="AG370" s="1" t="str">
        <f>IF(COUNTIF(U370:AB370,'ICD codes-diseases'!$A$113),"YES","NO")</f>
        <v>NO</v>
      </c>
      <c r="AH370" s="1" t="str">
        <f>IF(COUNTIF(U370:AB370,"*"&amp;'ICD codes-diseases'!$A$96&amp;"*"),"YES",IF(COUNTIF(U370:AB370,"*"&amp;'ICD codes-diseases'!$A$97&amp;"*"),"YES",IF(COUNTIF(U370:AB370,"*"&amp;'ICD codes-diseases'!$A$98&amp;"*"),"YES",IF(COUNTIF(U370:AB370,"*"&amp;'ICD codes-diseases'!$A$99&amp;"*"),"YES",IF(COUNTIF(U370:AB370,"*"&amp;'ICD codes-diseases'!$A$100&amp;"*"),"YES",IF(COUNTIF(U370:AB370,"*"&amp;'ICD codes-diseases'!$A$101&amp;"*"),"YES",IF(COUNTIF(U370:AB370,"*"&amp;'ICD codes-diseases'!$A$102&amp;"*"),"YES",IF(COUNTIF(U370:AB370,"*"&amp;'ICD codes-diseases'!$A$103&amp;"*"),"YES","NO"))))))))</f>
        <v>NO</v>
      </c>
      <c r="AI370" s="1" t="str">
        <f>IF(COUNTIF(U370:AB370,"*"&amp;'ICD codes-diseases'!$A$116&amp;"*"),"YES",IF(COUNTIF(U370:AB370,"*"&amp;'ICD codes-diseases'!$A$117&amp;"*"),"YES","NO"))</f>
        <v>NO</v>
      </c>
      <c r="AJ370" s="1" t="str">
        <f>IF(COUNTIF(U370:AB370,"*"&amp;'ICD codes-diseases'!$A$206&amp;"*"),"YES","NO")</f>
        <v>NO</v>
      </c>
      <c r="AK370" s="1" t="str">
        <f>IF(COUNTIF(U370:AB370,"*"&amp;'ICD codes-diseases'!$A$217&amp;"*"),"YES","NO")</f>
        <v>NO</v>
      </c>
      <c r="AL370" s="1" t="str">
        <f>IF(COUNTIF(U370:AB370,"*"&amp;'ICD codes-diseases'!$A$216&amp;"*"),"YES","NO")</f>
        <v>NO</v>
      </c>
      <c r="AM370" s="1" t="str">
        <f>IF(COUNTIF(U370:AB370,"*"&amp;'ICD codes-diseases'!$A$73&amp;"*"),"YES",IF(COUNTIF(U370:AB370,"*"&amp;'ICD codes-diseases'!$A$74&amp;"*"),"YES",IF(COUNTIF(U370:AB370,"*"&amp;'ICD codes-diseases'!$A$75&amp;"*"),"YES","NO")))</f>
        <v>YES</v>
      </c>
      <c r="AN370" s="1" t="str">
        <f>IF(COUNTIF(U370:AB370,"*"&amp;'ICD codes-diseases'!$A$76&amp;"*"),"YES",IF(COUNTIF(U370:AB370,"*"&amp;'ICD codes-diseases'!$A$77&amp;"*"),"YES",IF(COUNTIF(U370:AB370,"*"&amp;'ICD codes-diseases'!$A$78&amp;"*"),"YES","NO")))</f>
        <v>NO</v>
      </c>
      <c r="AO370" s="1" t="str">
        <f>IF(COUNTIF(U370:AB370,"*"&amp;'ICD codes-diseases'!$A$209&amp;"*"),"YES",IF(COUNTIF(U370:AB370,"*"&amp;'ICD codes-diseases'!$A$212&amp;"*"),"YES","NO"))</f>
        <v>NO</v>
      </c>
      <c r="AP370" s="1" t="str">
        <f>IF(COUNTIF(U370:AB370,"*"&amp;'ICD codes-diseases'!$A$47&amp;"*"),"YES",IF(COUNTIF(U370:AB370,"*"&amp;'ICD codes-diseases'!$A$48&amp;"*"),"YES",IF(COUNTIF(U370:AB370,"*"&amp;'ICD codes-diseases'!$A$49&amp;"*"),"YES",IF(COUNTIF(U370:AB370,"*"&amp;'ICD codes-diseases'!$A$50&amp;"*"),"YES",IF(COUNTIF(U370:AB370,"*"&amp;'ICD codes-diseases'!$A$52&amp;"*"),"YES",IF(COUNTIF(U370:AB370,"*"&amp;'ICD codes-diseases'!$A$53&amp;"*"),"YES",IF(COUNTIF(U370:AB370,"*"&amp;'ICD codes-diseases'!$A$54&amp;"*"),"YES",IF(COUNTIF(U370:AB370,"*"&amp;'ICD codes-diseases'!$A$55&amp;"*"),"YES",IF(COUNTIF(U370:AB370,"*"&amp;'ICD codes-diseases'!$A$56&amp;"*"),"YES",IF(COUNTIF(U370:AB370,"*"&amp;'ICD codes-diseases'!$A$57&amp;"*"),"YES",IF(COUNTIF(U370:AB370,"*"&amp;'ICD codes-diseases'!$A$58&amp;"*"),"YES",IF(COUNTIF(U370:AB370,"*"&amp;'ICD codes-diseases'!$A$60&amp;"*"),"YES",IF(COUNTIF(U370:AB370,"*"&amp;'ICD codes-diseases'!$A$61&amp;"*"),"YES","NO")))))))))))))</f>
        <v>NO</v>
      </c>
      <c r="AQ370" s="10" t="b">
        <f t="shared" si="61"/>
        <v>0</v>
      </c>
      <c r="AR370">
        <v>5</v>
      </c>
      <c r="AS370">
        <v>5</v>
      </c>
      <c r="AT370">
        <v>5</v>
      </c>
      <c r="AU370">
        <v>5</v>
      </c>
      <c r="AV370" t="b">
        <f t="shared" si="62"/>
        <v>1</v>
      </c>
      <c r="AW370">
        <v>1</v>
      </c>
      <c r="AX370" s="9">
        <v>65</v>
      </c>
      <c r="AY370" s="9">
        <v>80</v>
      </c>
      <c r="AZ370">
        <v>0</v>
      </c>
      <c r="BA370">
        <v>3</v>
      </c>
      <c r="BB370">
        <v>2</v>
      </c>
      <c r="BC370">
        <v>1</v>
      </c>
      <c r="BD370">
        <v>2</v>
      </c>
      <c r="BE370">
        <f t="shared" si="69"/>
        <v>3</v>
      </c>
      <c r="BF370" t="s">
        <v>38</v>
      </c>
      <c r="BG370" t="s">
        <v>38</v>
      </c>
      <c r="BH370">
        <f t="shared" si="70"/>
        <v>2</v>
      </c>
      <c r="BI370" t="s">
        <v>37</v>
      </c>
      <c r="BJ370" t="s">
        <v>38</v>
      </c>
      <c r="BK370" t="s">
        <v>37</v>
      </c>
      <c r="BL370" t="b">
        <v>0</v>
      </c>
      <c r="BM370" s="16">
        <v>0</v>
      </c>
      <c r="BN370" s="16">
        <v>0</v>
      </c>
      <c r="BO370" s="16">
        <v>0</v>
      </c>
      <c r="BP370" s="16">
        <v>0</v>
      </c>
      <c r="BQ370" s="16">
        <v>0</v>
      </c>
      <c r="BR370" s="16">
        <v>4</v>
      </c>
      <c r="BS370" s="16">
        <v>0</v>
      </c>
      <c r="BT370" s="16">
        <v>4</v>
      </c>
      <c r="BU370" s="16">
        <v>0</v>
      </c>
      <c r="BV370" s="16">
        <v>0</v>
      </c>
      <c r="BW370" s="16">
        <v>0</v>
      </c>
      <c r="BX370" s="16">
        <v>0</v>
      </c>
      <c r="BY370" s="16">
        <v>0</v>
      </c>
      <c r="BZ370" s="16">
        <v>4</v>
      </c>
      <c r="CA370" s="16">
        <v>1</v>
      </c>
      <c r="CB370" s="16">
        <v>0</v>
      </c>
      <c r="CC370" s="18">
        <v>0</v>
      </c>
      <c r="CD370" s="18">
        <v>0</v>
      </c>
      <c r="CE370" s="18">
        <v>0</v>
      </c>
      <c r="CF370" s="18">
        <v>0</v>
      </c>
      <c r="CG370" s="18">
        <v>0</v>
      </c>
      <c r="CH370" s="18">
        <v>4</v>
      </c>
      <c r="CI370" s="18">
        <v>1</v>
      </c>
      <c r="CJ370" s="18">
        <v>4</v>
      </c>
      <c r="CK370" s="18">
        <v>0</v>
      </c>
      <c r="CL370" s="18">
        <v>0</v>
      </c>
      <c r="CM370" s="18">
        <v>0</v>
      </c>
      <c r="CN370" s="18">
        <v>0</v>
      </c>
      <c r="CO370" s="18">
        <v>0</v>
      </c>
      <c r="CP370" s="18">
        <v>4</v>
      </c>
      <c r="CQ370" s="18">
        <v>4</v>
      </c>
      <c r="CR370" s="18">
        <v>4</v>
      </c>
      <c r="CS370">
        <f t="shared" si="63"/>
        <v>2</v>
      </c>
      <c r="CT370">
        <f t="shared" si="64"/>
        <v>8</v>
      </c>
      <c r="CU370">
        <f t="shared" si="65"/>
        <v>0</v>
      </c>
      <c r="CV370">
        <f t="shared" si="66"/>
        <v>10</v>
      </c>
      <c r="CW370">
        <v>0</v>
      </c>
      <c r="CX370">
        <v>0</v>
      </c>
      <c r="CY370">
        <v>4</v>
      </c>
      <c r="CZ370" t="b">
        <v>1</v>
      </c>
    </row>
    <row r="371" spans="1:104" x14ac:dyDescent="0.35">
      <c r="A371" s="10">
        <v>370</v>
      </c>
      <c r="B371" t="s">
        <v>436</v>
      </c>
      <c r="C371" s="1">
        <v>27704</v>
      </c>
      <c r="D371" s="9">
        <f t="shared" si="71"/>
        <v>41</v>
      </c>
      <c r="E371" s="9">
        <f t="shared" si="67"/>
        <v>1</v>
      </c>
      <c r="F371" s="1">
        <v>42670</v>
      </c>
      <c r="G371" s="3">
        <v>42710.473275462966</v>
      </c>
      <c r="H371" s="12">
        <f t="shared" si="68"/>
        <v>1.3</v>
      </c>
      <c r="I371">
        <v>4</v>
      </c>
      <c r="J371">
        <v>0</v>
      </c>
      <c r="K371">
        <f t="shared" si="60"/>
        <v>1</v>
      </c>
      <c r="L371" t="b">
        <v>1</v>
      </c>
      <c r="M371" t="b">
        <v>0</v>
      </c>
      <c r="N371" t="b">
        <v>0</v>
      </c>
      <c r="O371" t="b">
        <v>0</v>
      </c>
      <c r="P371" t="b">
        <v>0</v>
      </c>
      <c r="Q371" t="b">
        <v>0</v>
      </c>
      <c r="R371" t="b">
        <v>0</v>
      </c>
      <c r="S371" t="b">
        <v>0</v>
      </c>
      <c r="T371" t="b">
        <v>0</v>
      </c>
      <c r="U371" t="s">
        <v>57</v>
      </c>
      <c r="V371" t="s">
        <v>43</v>
      </c>
      <c r="W371" t="s">
        <v>48</v>
      </c>
      <c r="X371" t="s">
        <v>85</v>
      </c>
      <c r="AC371" s="11" t="str">
        <f>IF(OR(INDEX(U371='ICD-codes-stroke'!$A$1:$A$20,)),"1",IF(OR(INDEX(U371='ICD-codes-stroke'!$A$22:$A$35,)),"2",IF(OR(INDEX(U371='ICD-codes-stroke'!$A$37:$A$64,)),"3","")))</f>
        <v>3</v>
      </c>
      <c r="AD371" s="1" t="str">
        <f>IF(COUNTIF(U371:AB371,"*"&amp;'ICD codes-diseases'!$A$15&amp;"*"),"YES",IF(COUNTIF(U371:AB371,"*"&amp;'ICD codes-diseases'!$A$16&amp;"*"),"YES",IF(COUNTIF(U371:AB371,"*"&amp;'ICD codes-diseases'!$A$17&amp;"*"),"YES",IF(COUNTIF(U371:AB371,"*"&amp;'ICD codes-diseases'!$A$18&amp;"*"),"YES",IF(COUNTIF(U371:AB371,"*"&amp;'ICD codes-diseases'!$A$19&amp;"*"),"YES",IF(COUNTIF(U371:AB371,"*"&amp;'ICD codes-diseases'!$A$20&amp;"*"),"YES",IF(COUNTIF(U371:AB371,"*"&amp;'ICD codes-diseases'!$A$21&amp;"*"),"YES",IF(COUNTIF(U371:AB371,"*"&amp;'ICD codes-diseases'!$A$22&amp;"*"),"YES",IF(COUNTIF(U371:AB371,"*"&amp;'ICD codes-diseases'!$A$23&amp;"*"),"YES",IF(COUNTIF(U371:AB371,"*"&amp;'ICD codes-diseases'!$A$24&amp;"*"),"YES",IF(COUNTIF(U371:AB371,"*"&amp;'ICD codes-diseases'!$A$25&amp;"*"),"YES",IF(COUNTIF(U371:AB371,"*"&amp;'ICD codes-diseases'!$A$26&amp;"*"),"YES",IF(COUNTIF(U371:AB371,"*"&amp;'ICD codes-diseases'!$A$27&amp;"*"),"YES",IF(COUNTIF(U371:AB371,"*"&amp;'ICD codes-diseases'!$A$28&amp;"*"),"YES",IF(COUNTIF(U371:AB371,"*"&amp;'ICD codes-diseases'!$A$29&amp;"*"),"YES",IF(COUNTIF(U371:AB371,"*"&amp;'ICD codes-diseases'!$A$30&amp;"*"),"YES","NO"))))))))))))))))</f>
        <v>NO</v>
      </c>
      <c r="AE371" s="1" t="str">
        <f>IF(COUNTIF(U371:AB371,"*"&amp;'ICD codes-diseases'!$A$92&amp;"*"),"YES","NO")</f>
        <v>YES</v>
      </c>
      <c r="AF371" s="10" t="str">
        <f>IF(COUNTIF(U371:AB371,"*"&amp;'ICD codes-diseases'!$A$34&amp;"*"),"YES",IF(COUNTIF(U371:AB371,"*"&amp;'ICD codes-diseases'!$A$35&amp;"*"),"YES",IF(COUNTIF(U371:AB371,"*"&amp;'ICD codes-diseases'!$A$36&amp;"*"),"YES",IF(COUNTIF(U371:AB371,"*"&amp;'ICD codes-diseases'!$A$37&amp;"*"),"YES",IF(COUNTIF(U371:AB371,"*"&amp;'ICD codes-diseases'!$A$38&amp;"*"),"YES",IF(COUNTIF(U371:AB371,"*"&amp;'ICD codes-diseases'!$A$39&amp;"*"),"YES","NO"))))))</f>
        <v>YES</v>
      </c>
      <c r="AG371" s="1" t="str">
        <f>IF(COUNTIF(U371:AB371,'ICD codes-diseases'!$A$113),"YES","NO")</f>
        <v>NO</v>
      </c>
      <c r="AH371" s="1" t="str">
        <f>IF(COUNTIF(U371:AB371,"*"&amp;'ICD codes-diseases'!$A$96&amp;"*"),"YES",IF(COUNTIF(U371:AB371,"*"&amp;'ICD codes-diseases'!$A$97&amp;"*"),"YES",IF(COUNTIF(U371:AB371,"*"&amp;'ICD codes-diseases'!$A$98&amp;"*"),"YES",IF(COUNTIF(U371:AB371,"*"&amp;'ICD codes-diseases'!$A$99&amp;"*"),"YES",IF(COUNTIF(U371:AB371,"*"&amp;'ICD codes-diseases'!$A$100&amp;"*"),"YES",IF(COUNTIF(U371:AB371,"*"&amp;'ICD codes-diseases'!$A$101&amp;"*"),"YES",IF(COUNTIF(U371:AB371,"*"&amp;'ICD codes-diseases'!$A$102&amp;"*"),"YES",IF(COUNTIF(U371:AB371,"*"&amp;'ICD codes-diseases'!$A$103&amp;"*"),"YES","NO"))))))))</f>
        <v>NO</v>
      </c>
      <c r="AI371" s="1" t="str">
        <f>IF(COUNTIF(U371:AB371,"*"&amp;'ICD codes-diseases'!$A$116&amp;"*"),"YES",IF(COUNTIF(U371:AB371,"*"&amp;'ICD codes-diseases'!$A$117&amp;"*"),"YES","NO"))</f>
        <v>NO</v>
      </c>
      <c r="AJ371" s="1" t="str">
        <f>IF(COUNTIF(U371:AB371,"*"&amp;'ICD codes-diseases'!$A$206&amp;"*"),"YES","NO")</f>
        <v>NO</v>
      </c>
      <c r="AK371" s="1" t="str">
        <f>IF(COUNTIF(U371:AB371,"*"&amp;'ICD codes-diseases'!$A$217&amp;"*"),"YES","NO")</f>
        <v>NO</v>
      </c>
      <c r="AL371" s="1" t="str">
        <f>IF(COUNTIF(U371:AB371,"*"&amp;'ICD codes-diseases'!$A$216&amp;"*"),"YES","NO")</f>
        <v>NO</v>
      </c>
      <c r="AM371" s="1" t="str">
        <f>IF(COUNTIF(U371:AB371,"*"&amp;'ICD codes-diseases'!$A$73&amp;"*"),"YES",IF(COUNTIF(U371:AB371,"*"&amp;'ICD codes-diseases'!$A$74&amp;"*"),"YES",IF(COUNTIF(U371:AB371,"*"&amp;'ICD codes-diseases'!$A$75&amp;"*"),"YES","NO")))</f>
        <v>YES</v>
      </c>
      <c r="AN371" s="1" t="str">
        <f>IF(COUNTIF(U371:AB371,"*"&amp;'ICD codes-diseases'!$A$76&amp;"*"),"YES",IF(COUNTIF(U371:AB371,"*"&amp;'ICD codes-diseases'!$A$77&amp;"*"),"YES",IF(COUNTIF(U371:AB371,"*"&amp;'ICD codes-diseases'!$A$78&amp;"*"),"YES","NO")))</f>
        <v>NO</v>
      </c>
      <c r="AO371" s="1" t="str">
        <f>IF(COUNTIF(U371:AB371,"*"&amp;'ICD codes-diseases'!$A$209&amp;"*"),"YES",IF(COUNTIF(U371:AB371,"*"&amp;'ICD codes-diseases'!$A$212&amp;"*"),"YES","NO"))</f>
        <v>NO</v>
      </c>
      <c r="AP371" s="1" t="str">
        <f>IF(COUNTIF(U371:AB371,"*"&amp;'ICD codes-diseases'!$A$47&amp;"*"),"YES",IF(COUNTIF(U371:AB371,"*"&amp;'ICD codes-diseases'!$A$48&amp;"*"),"YES",IF(COUNTIF(U371:AB371,"*"&amp;'ICD codes-diseases'!$A$49&amp;"*"),"YES",IF(COUNTIF(U371:AB371,"*"&amp;'ICD codes-diseases'!$A$50&amp;"*"),"YES",IF(COUNTIF(U371:AB371,"*"&amp;'ICD codes-diseases'!$A$52&amp;"*"),"YES",IF(COUNTIF(U371:AB371,"*"&amp;'ICD codes-diseases'!$A$53&amp;"*"),"YES",IF(COUNTIF(U371:AB371,"*"&amp;'ICD codes-diseases'!$A$54&amp;"*"),"YES",IF(COUNTIF(U371:AB371,"*"&amp;'ICD codes-diseases'!$A$55&amp;"*"),"YES",IF(COUNTIF(U371:AB371,"*"&amp;'ICD codes-diseases'!$A$56&amp;"*"),"YES",IF(COUNTIF(U371:AB371,"*"&amp;'ICD codes-diseases'!$A$57&amp;"*"),"YES",IF(COUNTIF(U371:AB371,"*"&amp;'ICD codes-diseases'!$A$58&amp;"*"),"YES",IF(COUNTIF(U371:AB371,"*"&amp;'ICD codes-diseases'!$A$60&amp;"*"),"YES",IF(COUNTIF(U371:AB371,"*"&amp;'ICD codes-diseases'!$A$61&amp;"*"),"YES","NO")))))))))))))</f>
        <v>NO</v>
      </c>
      <c r="AQ371" s="10" t="b">
        <f t="shared" si="61"/>
        <v>1</v>
      </c>
      <c r="AR371">
        <v>0</v>
      </c>
      <c r="AS371">
        <v>5</v>
      </c>
      <c r="AT371">
        <v>5</v>
      </c>
      <c r="AU371">
        <v>5</v>
      </c>
      <c r="AV371" t="b">
        <f t="shared" si="62"/>
        <v>0</v>
      </c>
      <c r="AW371">
        <v>0</v>
      </c>
      <c r="AX371">
        <v>118</v>
      </c>
      <c r="AY371">
        <v>100</v>
      </c>
      <c r="AZ371">
        <v>1</v>
      </c>
      <c r="BA371">
        <v>3</v>
      </c>
      <c r="BB371">
        <v>5</v>
      </c>
      <c r="BC371">
        <v>0</v>
      </c>
      <c r="BD371">
        <v>1</v>
      </c>
      <c r="BE371">
        <f t="shared" si="69"/>
        <v>2</v>
      </c>
      <c r="BF371" t="s">
        <v>37</v>
      </c>
      <c r="BG371" t="s">
        <v>38</v>
      </c>
      <c r="BH371">
        <f t="shared" si="70"/>
        <v>2</v>
      </c>
      <c r="BI371" t="s">
        <v>37</v>
      </c>
      <c r="BJ371" t="s">
        <v>38</v>
      </c>
      <c r="BK371" t="s">
        <v>37</v>
      </c>
      <c r="BL371" t="b">
        <v>1</v>
      </c>
      <c r="BM371" s="16">
        <v>1</v>
      </c>
      <c r="BN371" s="16">
        <v>4</v>
      </c>
      <c r="BO371" s="16">
        <v>4</v>
      </c>
      <c r="BP371" s="16">
        <v>4</v>
      </c>
      <c r="BQ371" s="16">
        <v>0</v>
      </c>
      <c r="BR371" s="16">
        <v>4</v>
      </c>
      <c r="BS371" s="16">
        <v>3</v>
      </c>
      <c r="BT371" s="16">
        <v>4</v>
      </c>
      <c r="BU371" s="16">
        <v>1</v>
      </c>
      <c r="BV371" s="16">
        <v>1</v>
      </c>
      <c r="BW371" s="16">
        <v>4</v>
      </c>
      <c r="BX371" s="16">
        <v>1</v>
      </c>
      <c r="BY371" s="16">
        <v>4</v>
      </c>
      <c r="BZ371" s="16">
        <v>2</v>
      </c>
      <c r="CA371" s="16">
        <v>1</v>
      </c>
      <c r="CB371" s="16">
        <v>4</v>
      </c>
      <c r="CC371" s="18">
        <v>4</v>
      </c>
      <c r="CD371" s="18">
        <v>4</v>
      </c>
      <c r="CE371" s="18">
        <v>1</v>
      </c>
      <c r="CF371" s="18">
        <v>1</v>
      </c>
      <c r="CG371" s="18">
        <v>4</v>
      </c>
      <c r="CH371" s="18">
        <v>4</v>
      </c>
      <c r="CI371" s="18">
        <v>4</v>
      </c>
      <c r="CJ371" s="18">
        <v>4</v>
      </c>
      <c r="CK371" s="18">
        <v>0</v>
      </c>
      <c r="CL371" s="18">
        <v>1</v>
      </c>
      <c r="CM371" s="18">
        <v>1</v>
      </c>
      <c r="CN371" s="18">
        <v>4</v>
      </c>
      <c r="CO371" s="18">
        <v>4</v>
      </c>
      <c r="CP371" s="18">
        <v>4</v>
      </c>
      <c r="CQ371" s="18">
        <v>4</v>
      </c>
      <c r="CR371" s="18">
        <v>4</v>
      </c>
      <c r="CS371">
        <f t="shared" si="63"/>
        <v>10</v>
      </c>
      <c r="CT371">
        <f t="shared" si="64"/>
        <v>19</v>
      </c>
      <c r="CU371">
        <f t="shared" si="65"/>
        <v>1</v>
      </c>
      <c r="CV371">
        <f t="shared" si="66"/>
        <v>30</v>
      </c>
      <c r="CW371">
        <v>1</v>
      </c>
      <c r="CX371">
        <v>1</v>
      </c>
      <c r="CY371">
        <v>4</v>
      </c>
      <c r="CZ371" t="b">
        <v>1</v>
      </c>
    </row>
    <row r="372" spans="1:104" x14ac:dyDescent="0.35">
      <c r="A372" s="10">
        <v>371</v>
      </c>
      <c r="B372" t="s">
        <v>436</v>
      </c>
      <c r="C372" s="1">
        <v>21419</v>
      </c>
      <c r="D372" s="9">
        <f t="shared" si="71"/>
        <v>58</v>
      </c>
      <c r="E372" s="9">
        <f t="shared" si="67"/>
        <v>2</v>
      </c>
      <c r="F372" s="1">
        <v>42763</v>
      </c>
      <c r="G372" s="3">
        <v>42816.434490740743</v>
      </c>
      <c r="H372" s="12">
        <f t="shared" si="68"/>
        <v>1.7999999999999998</v>
      </c>
      <c r="I372">
        <v>4</v>
      </c>
      <c r="J372">
        <v>2</v>
      </c>
      <c r="K372">
        <f t="shared" si="60"/>
        <v>1</v>
      </c>
      <c r="L372" t="b">
        <v>1</v>
      </c>
      <c r="M372" t="b">
        <v>0</v>
      </c>
      <c r="N372" t="b">
        <v>0</v>
      </c>
      <c r="O372" t="b">
        <v>0</v>
      </c>
      <c r="P372" t="b">
        <v>0</v>
      </c>
      <c r="Q372" t="b">
        <v>0</v>
      </c>
      <c r="R372" t="b">
        <v>0</v>
      </c>
      <c r="S372" t="b">
        <v>0</v>
      </c>
      <c r="T372" t="b">
        <v>0</v>
      </c>
      <c r="U372" s="1" t="s">
        <v>49</v>
      </c>
      <c r="V372" t="s">
        <v>43</v>
      </c>
      <c r="W372" s="1" t="s">
        <v>77</v>
      </c>
      <c r="X372" t="s">
        <v>129</v>
      </c>
      <c r="Y372" s="1" t="s">
        <v>53</v>
      </c>
      <c r="Z372" s="1" t="s">
        <v>199</v>
      </c>
      <c r="AA372" s="1" t="s">
        <v>48</v>
      </c>
      <c r="AB372" s="1"/>
      <c r="AC372" s="11" t="str">
        <f>IF(OR(INDEX(U372='ICD-codes-stroke'!$A$1:$A$20,)),"1",IF(OR(INDEX(U372='ICD-codes-stroke'!$A$22:$A$35,)),"2",IF(OR(INDEX(U372='ICD-codes-stroke'!$A$37:$A$64,)),"3","")))</f>
        <v>3</v>
      </c>
      <c r="AD372" s="1" t="str">
        <f>IF(COUNTIF(U372:AB372,"*"&amp;'ICD codes-diseases'!$A$15&amp;"*"),"YES",IF(COUNTIF(U372:AB372,"*"&amp;'ICD codes-diseases'!$A$16&amp;"*"),"YES",IF(COUNTIF(U372:AB372,"*"&amp;'ICD codes-diseases'!$A$17&amp;"*"),"YES",IF(COUNTIF(U372:AB372,"*"&amp;'ICD codes-diseases'!$A$18&amp;"*"),"YES",IF(COUNTIF(U372:AB372,"*"&amp;'ICD codes-diseases'!$A$19&amp;"*"),"YES",IF(COUNTIF(U372:AB372,"*"&amp;'ICD codes-diseases'!$A$20&amp;"*"),"YES",IF(COUNTIF(U372:AB372,"*"&amp;'ICD codes-diseases'!$A$21&amp;"*"),"YES",IF(COUNTIF(U372:AB372,"*"&amp;'ICD codes-diseases'!$A$22&amp;"*"),"YES",IF(COUNTIF(U372:AB372,"*"&amp;'ICD codes-diseases'!$A$23&amp;"*"),"YES",IF(COUNTIF(U372:AB372,"*"&amp;'ICD codes-diseases'!$A$24&amp;"*"),"YES",IF(COUNTIF(U372:AB372,"*"&amp;'ICD codes-diseases'!$A$25&amp;"*"),"YES",IF(COUNTIF(U372:AB372,"*"&amp;'ICD codes-diseases'!$A$26&amp;"*"),"YES",IF(COUNTIF(U372:AB372,"*"&amp;'ICD codes-diseases'!$A$27&amp;"*"),"YES",IF(COUNTIF(U372:AB372,"*"&amp;'ICD codes-diseases'!$A$28&amp;"*"),"YES",IF(COUNTIF(U372:AB372,"*"&amp;'ICD codes-diseases'!$A$29&amp;"*"),"YES",IF(COUNTIF(U372:AB372,"*"&amp;'ICD codes-diseases'!$A$30&amp;"*"),"YES","NO"))))))))))))))))</f>
        <v>YES</v>
      </c>
      <c r="AE372" s="1" t="str">
        <f>IF(COUNTIF(U372:AB372,"*"&amp;'ICD codes-diseases'!$A$92&amp;"*"),"YES","NO")</f>
        <v>YES</v>
      </c>
      <c r="AF372" s="10" t="str">
        <f>IF(COUNTIF(U372:AB372,"*"&amp;'ICD codes-diseases'!$A$34&amp;"*"),"YES",IF(COUNTIF(U372:AB372,"*"&amp;'ICD codes-diseases'!$A$35&amp;"*"),"YES",IF(COUNTIF(U372:AB372,"*"&amp;'ICD codes-diseases'!$A$36&amp;"*"),"YES",IF(COUNTIF(U372:AB372,"*"&amp;'ICD codes-diseases'!$A$37&amp;"*"),"YES",IF(COUNTIF(U372:AB372,"*"&amp;'ICD codes-diseases'!$A$38&amp;"*"),"YES",IF(COUNTIF(U372:AB372,"*"&amp;'ICD codes-diseases'!$A$39&amp;"*"),"YES","NO"))))))</f>
        <v>NO</v>
      </c>
      <c r="AG372" s="1" t="str">
        <f>IF(COUNTIF(U372:AB372,'ICD codes-diseases'!$A$113),"YES","NO")</f>
        <v>NO</v>
      </c>
      <c r="AH372" s="1" t="str">
        <f>IF(COUNTIF(U372:AB372,"*"&amp;'ICD codes-diseases'!$A$96&amp;"*"),"YES",IF(COUNTIF(U372:AB372,"*"&amp;'ICD codes-diseases'!$A$97&amp;"*"),"YES",IF(COUNTIF(U372:AB372,"*"&amp;'ICD codes-diseases'!$A$98&amp;"*"),"YES",IF(COUNTIF(U372:AB372,"*"&amp;'ICD codes-diseases'!$A$99&amp;"*"),"YES",IF(COUNTIF(U372:AB372,"*"&amp;'ICD codes-diseases'!$A$100&amp;"*"),"YES",IF(COUNTIF(U372:AB372,"*"&amp;'ICD codes-diseases'!$A$101&amp;"*"),"YES",IF(COUNTIF(U372:AB372,"*"&amp;'ICD codes-diseases'!$A$102&amp;"*"),"YES",IF(COUNTIF(U372:AB372,"*"&amp;'ICD codes-diseases'!$A$103&amp;"*"),"YES","NO"))))))))</f>
        <v>NO</v>
      </c>
      <c r="AI372" s="1" t="str">
        <f>IF(COUNTIF(U372:AB372,"*"&amp;'ICD codes-diseases'!$A$116&amp;"*"),"YES",IF(COUNTIF(U372:AB372,"*"&amp;'ICD codes-diseases'!$A$117&amp;"*"),"YES","NO"))</f>
        <v>NO</v>
      </c>
      <c r="AJ372" s="1" t="str">
        <f>IF(COUNTIF(U372:AB372,"*"&amp;'ICD codes-diseases'!$A$206&amp;"*"),"YES","NO")</f>
        <v>YES</v>
      </c>
      <c r="AK372" s="1" t="str">
        <f>IF(COUNTIF(U372:AB372,"*"&amp;'ICD codes-diseases'!$A$217&amp;"*"),"YES","NO")</f>
        <v>YES</v>
      </c>
      <c r="AL372" s="1" t="str">
        <f>IF(COUNTIF(U372:AB372,"*"&amp;'ICD codes-diseases'!$A$216&amp;"*"),"YES","NO")</f>
        <v>NO</v>
      </c>
      <c r="AM372" s="1" t="str">
        <f>IF(COUNTIF(U372:AB372,"*"&amp;'ICD codes-diseases'!$A$73&amp;"*"),"YES",IF(COUNTIF(U372:AB372,"*"&amp;'ICD codes-diseases'!$A$74&amp;"*"),"YES",IF(COUNTIF(U372:AB372,"*"&amp;'ICD codes-diseases'!$A$75&amp;"*"),"YES","NO")))</f>
        <v>YES</v>
      </c>
      <c r="AN372" s="1" t="str">
        <f>IF(COUNTIF(U372:AB372,"*"&amp;'ICD codes-diseases'!$A$76&amp;"*"),"YES",IF(COUNTIF(U372:AB372,"*"&amp;'ICD codes-diseases'!$A$77&amp;"*"),"YES",IF(COUNTIF(U372:AB372,"*"&amp;'ICD codes-diseases'!$A$78&amp;"*"),"YES","NO")))</f>
        <v>NO</v>
      </c>
      <c r="AO372" s="1" t="str">
        <f>IF(COUNTIF(U372:AB372,"*"&amp;'ICD codes-diseases'!$A$209&amp;"*"),"YES",IF(COUNTIF(U372:AB372,"*"&amp;'ICD codes-diseases'!$A$212&amp;"*"),"YES","NO"))</f>
        <v>NO</v>
      </c>
      <c r="AP372" s="1" t="str">
        <f>IF(COUNTIF(U372:AB372,"*"&amp;'ICD codes-diseases'!$A$47&amp;"*"),"YES",IF(COUNTIF(U372:AB372,"*"&amp;'ICD codes-diseases'!$A$48&amp;"*"),"YES",IF(COUNTIF(U372:AB372,"*"&amp;'ICD codes-diseases'!$A$49&amp;"*"),"YES",IF(COUNTIF(U372:AB372,"*"&amp;'ICD codes-diseases'!$A$50&amp;"*"),"YES",IF(COUNTIF(U372:AB372,"*"&amp;'ICD codes-diseases'!$A$52&amp;"*"),"YES",IF(COUNTIF(U372:AB372,"*"&amp;'ICD codes-diseases'!$A$53&amp;"*"),"YES",IF(COUNTIF(U372:AB372,"*"&amp;'ICD codes-diseases'!$A$54&amp;"*"),"YES",IF(COUNTIF(U372:AB372,"*"&amp;'ICD codes-diseases'!$A$55&amp;"*"),"YES",IF(COUNTIF(U372:AB372,"*"&amp;'ICD codes-diseases'!$A$56&amp;"*"),"YES",IF(COUNTIF(U372:AB372,"*"&amp;'ICD codes-diseases'!$A$57&amp;"*"),"YES",IF(COUNTIF(U372:AB372,"*"&amp;'ICD codes-diseases'!$A$58&amp;"*"),"YES",IF(COUNTIF(U372:AB372,"*"&amp;'ICD codes-diseases'!$A$60&amp;"*"),"YES",IF(COUNTIF(U372:AB372,"*"&amp;'ICD codes-diseases'!$A$61&amp;"*"),"YES","NO")))))))))))))</f>
        <v>YES</v>
      </c>
      <c r="AQ372" s="10" t="b">
        <f t="shared" si="61"/>
        <v>0</v>
      </c>
      <c r="AR372">
        <v>5</v>
      </c>
      <c r="AS372">
        <v>5</v>
      </c>
      <c r="AT372">
        <v>5</v>
      </c>
      <c r="AU372">
        <v>5</v>
      </c>
      <c r="AV372" t="b">
        <f t="shared" si="62"/>
        <v>0</v>
      </c>
      <c r="AW372">
        <v>0</v>
      </c>
      <c r="AX372">
        <v>42</v>
      </c>
      <c r="AY372">
        <v>10</v>
      </c>
      <c r="AZ372">
        <v>0</v>
      </c>
      <c r="BA372">
        <v>3</v>
      </c>
      <c r="BB372">
        <v>2</v>
      </c>
      <c r="BC372">
        <v>0</v>
      </c>
      <c r="BD372">
        <v>2</v>
      </c>
      <c r="BE372">
        <f t="shared" si="69"/>
        <v>2</v>
      </c>
      <c r="BF372" t="s">
        <v>37</v>
      </c>
      <c r="BG372" t="s">
        <v>38</v>
      </c>
      <c r="BH372">
        <f t="shared" si="70"/>
        <v>2</v>
      </c>
      <c r="BI372" t="s">
        <v>37</v>
      </c>
      <c r="BJ372" t="s">
        <v>38</v>
      </c>
      <c r="BK372" t="s">
        <v>37</v>
      </c>
      <c r="BL372" t="b">
        <v>0</v>
      </c>
      <c r="BM372" s="16">
        <v>2</v>
      </c>
      <c r="BN372" s="16">
        <v>0</v>
      </c>
      <c r="BO372" s="16">
        <v>0</v>
      </c>
      <c r="BP372" s="16">
        <v>0</v>
      </c>
      <c r="BQ372" s="16">
        <v>2</v>
      </c>
      <c r="BR372" s="16">
        <v>3</v>
      </c>
      <c r="BS372" s="16">
        <v>3</v>
      </c>
      <c r="BT372" s="16">
        <v>4</v>
      </c>
      <c r="BU372" s="16">
        <v>0</v>
      </c>
      <c r="BV372" s="16">
        <v>0</v>
      </c>
      <c r="BW372" s="16">
        <v>0</v>
      </c>
      <c r="BX372" s="16">
        <v>3</v>
      </c>
      <c r="BY372" s="16">
        <v>1</v>
      </c>
      <c r="BZ372" s="16">
        <v>3</v>
      </c>
      <c r="CA372" s="16">
        <v>3</v>
      </c>
      <c r="CB372" s="16">
        <v>4</v>
      </c>
      <c r="CC372" s="18">
        <v>0</v>
      </c>
      <c r="CD372" s="18">
        <v>0</v>
      </c>
      <c r="CE372" s="18">
        <v>0</v>
      </c>
      <c r="CF372" s="18">
        <v>0</v>
      </c>
      <c r="CG372" s="18">
        <v>3</v>
      </c>
      <c r="CH372" s="18">
        <v>2</v>
      </c>
      <c r="CI372" s="18">
        <v>3</v>
      </c>
      <c r="CJ372" s="18">
        <v>4</v>
      </c>
      <c r="CK372" s="18">
        <v>0</v>
      </c>
      <c r="CL372" s="18">
        <v>0</v>
      </c>
      <c r="CM372" s="18">
        <v>1</v>
      </c>
      <c r="CN372" s="18">
        <v>1</v>
      </c>
      <c r="CO372" s="18">
        <v>1</v>
      </c>
      <c r="CP372" s="18">
        <v>2</v>
      </c>
      <c r="CQ372" s="18">
        <v>2</v>
      </c>
      <c r="CR372" s="18">
        <v>4</v>
      </c>
      <c r="CS372">
        <f t="shared" si="63"/>
        <v>9</v>
      </c>
      <c r="CT372">
        <f t="shared" si="64"/>
        <v>4</v>
      </c>
      <c r="CU372">
        <f t="shared" si="65"/>
        <v>7</v>
      </c>
      <c r="CV372">
        <f t="shared" si="66"/>
        <v>20</v>
      </c>
      <c r="CW372">
        <v>0</v>
      </c>
      <c r="CX372">
        <v>0</v>
      </c>
      <c r="CY372">
        <v>4</v>
      </c>
      <c r="CZ372" t="b">
        <v>1</v>
      </c>
    </row>
    <row r="373" spans="1:104" x14ac:dyDescent="0.35">
      <c r="A373" s="10">
        <v>372</v>
      </c>
      <c r="B373" t="s">
        <v>435</v>
      </c>
      <c r="C373" s="1">
        <v>21279</v>
      </c>
      <c r="D373" s="9">
        <f t="shared" si="71"/>
        <v>59</v>
      </c>
      <c r="E373" s="9">
        <f t="shared" si="67"/>
        <v>2</v>
      </c>
      <c r="F373" s="1">
        <v>42999</v>
      </c>
      <c r="G373" s="3">
        <v>43041.44127314815</v>
      </c>
      <c r="H373" s="12">
        <f t="shared" si="68"/>
        <v>1.3666666666666667</v>
      </c>
      <c r="I373">
        <v>4</v>
      </c>
      <c r="J373">
        <v>2</v>
      </c>
      <c r="K373">
        <f t="shared" si="60"/>
        <v>1</v>
      </c>
      <c r="L373" t="b">
        <v>1</v>
      </c>
      <c r="M373" t="b">
        <v>0</v>
      </c>
      <c r="N373" t="b">
        <v>0</v>
      </c>
      <c r="O373" t="b">
        <v>0</v>
      </c>
      <c r="P373" t="b">
        <v>0</v>
      </c>
      <c r="Q373" t="b">
        <v>0</v>
      </c>
      <c r="R373" t="b">
        <v>0</v>
      </c>
      <c r="S373" t="b">
        <v>0</v>
      </c>
      <c r="T373" t="b">
        <v>0</v>
      </c>
      <c r="U373" s="1" t="s">
        <v>65</v>
      </c>
      <c r="V373" t="s">
        <v>51</v>
      </c>
      <c r="W373" s="1" t="s">
        <v>48</v>
      </c>
      <c r="X373" t="s">
        <v>324</v>
      </c>
      <c r="Y373" s="1" t="s">
        <v>204</v>
      </c>
      <c r="Z373" s="1" t="s">
        <v>85</v>
      </c>
      <c r="AA373" s="1"/>
      <c r="AB373" s="1"/>
      <c r="AC373" s="11" t="str">
        <f>IF(OR(INDEX(U373='ICD-codes-stroke'!$A$1:$A$20,)),"1",IF(OR(INDEX(U373='ICD-codes-stroke'!$A$22:$A$35,)),"2",IF(OR(INDEX(U373='ICD-codes-stroke'!$A$37:$A$64,)),"3","")))</f>
        <v>1</v>
      </c>
      <c r="AD373" s="1" t="str">
        <f>IF(COUNTIF(U373:AB373,"*"&amp;'ICD codes-diseases'!$A$15&amp;"*"),"YES",IF(COUNTIF(U373:AB373,"*"&amp;'ICD codes-diseases'!$A$16&amp;"*"),"YES",IF(COUNTIF(U373:AB373,"*"&amp;'ICD codes-diseases'!$A$17&amp;"*"),"YES",IF(COUNTIF(U373:AB373,"*"&amp;'ICD codes-diseases'!$A$18&amp;"*"),"YES",IF(COUNTIF(U373:AB373,"*"&amp;'ICD codes-diseases'!$A$19&amp;"*"),"YES",IF(COUNTIF(U373:AB373,"*"&amp;'ICD codes-diseases'!$A$20&amp;"*"),"YES",IF(COUNTIF(U373:AB373,"*"&amp;'ICD codes-diseases'!$A$21&amp;"*"),"YES",IF(COUNTIF(U373:AB373,"*"&amp;'ICD codes-diseases'!$A$22&amp;"*"),"YES",IF(COUNTIF(U373:AB373,"*"&amp;'ICD codes-diseases'!$A$23&amp;"*"),"YES",IF(COUNTIF(U373:AB373,"*"&amp;'ICD codes-diseases'!$A$24&amp;"*"),"YES",IF(COUNTIF(U373:AB373,"*"&amp;'ICD codes-diseases'!$A$25&amp;"*"),"YES",IF(COUNTIF(U373:AB373,"*"&amp;'ICD codes-diseases'!$A$26&amp;"*"),"YES",IF(COUNTIF(U373:AB373,"*"&amp;'ICD codes-diseases'!$A$27&amp;"*"),"YES",IF(COUNTIF(U373:AB373,"*"&amp;'ICD codes-diseases'!$A$28&amp;"*"),"YES",IF(COUNTIF(U373:AB373,"*"&amp;'ICD codes-diseases'!$A$29&amp;"*"),"YES",IF(COUNTIF(U373:AB373,"*"&amp;'ICD codes-diseases'!$A$30&amp;"*"),"YES","NO"))))))))))))))))</f>
        <v>NO</v>
      </c>
      <c r="AE373" s="1" t="str">
        <f>IF(COUNTIF(U373:AB373,"*"&amp;'ICD codes-diseases'!$A$92&amp;"*"),"YES","NO")</f>
        <v>YES</v>
      </c>
      <c r="AF373" s="10" t="str">
        <f>IF(COUNTIF(U373:AB373,"*"&amp;'ICD codes-diseases'!$A$34&amp;"*"),"YES",IF(COUNTIF(U373:AB373,"*"&amp;'ICD codes-diseases'!$A$35&amp;"*"),"YES",IF(COUNTIF(U373:AB373,"*"&amp;'ICD codes-diseases'!$A$36&amp;"*"),"YES",IF(COUNTIF(U373:AB373,"*"&amp;'ICD codes-diseases'!$A$37&amp;"*"),"YES",IF(COUNTIF(U373:AB373,"*"&amp;'ICD codes-diseases'!$A$38&amp;"*"),"YES",IF(COUNTIF(U373:AB373,"*"&amp;'ICD codes-diseases'!$A$39&amp;"*"),"YES","NO"))))))</f>
        <v>YES</v>
      </c>
      <c r="AG373" s="1" t="str">
        <f>IF(COUNTIF(U373:AB373,'ICD codes-diseases'!$A$113),"YES","NO")</f>
        <v>NO</v>
      </c>
      <c r="AH373" s="1" t="str">
        <f>IF(COUNTIF(U373:AB373,"*"&amp;'ICD codes-diseases'!$A$96&amp;"*"),"YES",IF(COUNTIF(U373:AB373,"*"&amp;'ICD codes-diseases'!$A$97&amp;"*"),"YES",IF(COUNTIF(U373:AB373,"*"&amp;'ICD codes-diseases'!$A$98&amp;"*"),"YES",IF(COUNTIF(U373:AB373,"*"&amp;'ICD codes-diseases'!$A$99&amp;"*"),"YES",IF(COUNTIF(U373:AB373,"*"&amp;'ICD codes-diseases'!$A$100&amp;"*"),"YES",IF(COUNTIF(U373:AB373,"*"&amp;'ICD codes-diseases'!$A$101&amp;"*"),"YES",IF(COUNTIF(U373:AB373,"*"&amp;'ICD codes-diseases'!$A$102&amp;"*"),"YES",IF(COUNTIF(U373:AB373,"*"&amp;'ICD codes-diseases'!$A$103&amp;"*"),"YES","NO"))))))))</f>
        <v>NO</v>
      </c>
      <c r="AI373" s="1" t="str">
        <f>IF(COUNTIF(U373:AB373,"*"&amp;'ICD codes-diseases'!$A$116&amp;"*"),"YES",IF(COUNTIF(U373:AB373,"*"&amp;'ICD codes-diseases'!$A$117&amp;"*"),"YES","NO"))</f>
        <v>NO</v>
      </c>
      <c r="AJ373" s="1" t="str">
        <f>IF(COUNTIF(U373:AB373,"*"&amp;'ICD codes-diseases'!$A$206&amp;"*"),"YES","NO")</f>
        <v>NO</v>
      </c>
      <c r="AK373" s="1" t="str">
        <f>IF(COUNTIF(U373:AB373,"*"&amp;'ICD codes-diseases'!$A$217&amp;"*"),"YES","NO")</f>
        <v>NO</v>
      </c>
      <c r="AL373" s="1" t="str">
        <f>IF(COUNTIF(U373:AB373,"*"&amp;'ICD codes-diseases'!$A$216&amp;"*"),"YES","NO")</f>
        <v>NO</v>
      </c>
      <c r="AM373" s="1" t="str">
        <f>IF(COUNTIF(U373:AB373,"*"&amp;'ICD codes-diseases'!$A$73&amp;"*"),"YES",IF(COUNTIF(U373:AB373,"*"&amp;'ICD codes-diseases'!$A$74&amp;"*"),"YES",IF(COUNTIF(U373:AB373,"*"&amp;'ICD codes-diseases'!$A$75&amp;"*"),"YES","NO")))</f>
        <v>YES</v>
      </c>
      <c r="AN373" s="1" t="str">
        <f>IF(COUNTIF(U373:AB373,"*"&amp;'ICD codes-diseases'!$A$76&amp;"*"),"YES",IF(COUNTIF(U373:AB373,"*"&amp;'ICD codes-diseases'!$A$77&amp;"*"),"YES",IF(COUNTIF(U373:AB373,"*"&amp;'ICD codes-diseases'!$A$78&amp;"*"),"YES","NO")))</f>
        <v>NO</v>
      </c>
      <c r="AO373" s="1" t="str">
        <f>IF(COUNTIF(U373:AB373,"*"&amp;'ICD codes-diseases'!$A$209&amp;"*"),"YES",IF(COUNTIF(U373:AB373,"*"&amp;'ICD codes-diseases'!$A$212&amp;"*"),"YES","NO"))</f>
        <v>NO</v>
      </c>
      <c r="AP373" s="1" t="str">
        <f>IF(COUNTIF(U373:AB373,"*"&amp;'ICD codes-diseases'!$A$47&amp;"*"),"YES",IF(COUNTIF(U373:AB373,"*"&amp;'ICD codes-diseases'!$A$48&amp;"*"),"YES",IF(COUNTIF(U373:AB373,"*"&amp;'ICD codes-diseases'!$A$49&amp;"*"),"YES",IF(COUNTIF(U373:AB373,"*"&amp;'ICD codes-diseases'!$A$50&amp;"*"),"YES",IF(COUNTIF(U373:AB373,"*"&amp;'ICD codes-diseases'!$A$52&amp;"*"),"YES",IF(COUNTIF(U373:AB373,"*"&amp;'ICD codes-diseases'!$A$53&amp;"*"),"YES",IF(COUNTIF(U373:AB373,"*"&amp;'ICD codes-diseases'!$A$54&amp;"*"),"YES",IF(COUNTIF(U373:AB373,"*"&amp;'ICD codes-diseases'!$A$55&amp;"*"),"YES",IF(COUNTIF(U373:AB373,"*"&amp;'ICD codes-diseases'!$A$56&amp;"*"),"YES",IF(COUNTIF(U373:AB373,"*"&amp;'ICD codes-diseases'!$A$57&amp;"*"),"YES",IF(COUNTIF(U373:AB373,"*"&amp;'ICD codes-diseases'!$A$58&amp;"*"),"YES",IF(COUNTIF(U373:AB373,"*"&amp;'ICD codes-diseases'!$A$60&amp;"*"),"YES",IF(COUNTIF(U373:AB373,"*"&amp;'ICD codes-diseases'!$A$61&amp;"*"),"YES","NO")))))))))))))</f>
        <v>NO</v>
      </c>
      <c r="AQ373" s="10" t="b">
        <f t="shared" si="61"/>
        <v>1</v>
      </c>
      <c r="AR373">
        <v>0</v>
      </c>
      <c r="AS373">
        <v>5</v>
      </c>
      <c r="AT373">
        <v>5</v>
      </c>
      <c r="AU373">
        <v>5</v>
      </c>
      <c r="AV373" t="b">
        <f t="shared" si="62"/>
        <v>0</v>
      </c>
      <c r="AW373">
        <v>0</v>
      </c>
      <c r="AX373" s="9">
        <v>71</v>
      </c>
      <c r="AY373" s="9">
        <v>45</v>
      </c>
      <c r="AZ373">
        <v>1</v>
      </c>
      <c r="BA373">
        <v>3</v>
      </c>
      <c r="BB373">
        <v>4</v>
      </c>
      <c r="BC373">
        <v>1</v>
      </c>
      <c r="BD373">
        <v>4</v>
      </c>
      <c r="BE373">
        <f t="shared" si="69"/>
        <v>2</v>
      </c>
      <c r="BF373" t="s">
        <v>37</v>
      </c>
      <c r="BG373" t="s">
        <v>38</v>
      </c>
      <c r="BH373">
        <f t="shared" si="70"/>
        <v>0</v>
      </c>
      <c r="BI373" t="s">
        <v>37</v>
      </c>
      <c r="BJ373" t="s">
        <v>37</v>
      </c>
      <c r="BK373" t="s">
        <v>37</v>
      </c>
      <c r="BL373" t="b">
        <v>0</v>
      </c>
      <c r="BM373" s="16">
        <v>4</v>
      </c>
      <c r="BN373" s="16">
        <v>4</v>
      </c>
      <c r="BO373" s="16">
        <v>1</v>
      </c>
      <c r="BP373" s="16">
        <v>4</v>
      </c>
      <c r="BQ373" s="16">
        <v>4</v>
      </c>
      <c r="BR373" s="16">
        <v>4</v>
      </c>
      <c r="BS373" s="16">
        <v>4</v>
      </c>
      <c r="BT373" s="16">
        <v>4</v>
      </c>
      <c r="BU373" s="16">
        <v>1</v>
      </c>
      <c r="BV373" s="16">
        <v>4</v>
      </c>
      <c r="BW373" s="16">
        <v>4</v>
      </c>
      <c r="BX373" s="16">
        <v>4</v>
      </c>
      <c r="BY373" s="16">
        <v>1</v>
      </c>
      <c r="BZ373" s="16">
        <v>4</v>
      </c>
      <c r="CA373" s="16">
        <v>1</v>
      </c>
      <c r="CB373" s="16">
        <v>4</v>
      </c>
      <c r="CC373" s="18">
        <v>1</v>
      </c>
      <c r="CD373" s="18">
        <v>1</v>
      </c>
      <c r="CE373" s="18">
        <v>4</v>
      </c>
      <c r="CF373" s="18">
        <v>4</v>
      </c>
      <c r="CG373" s="18">
        <v>4</v>
      </c>
      <c r="CH373" s="18">
        <v>4</v>
      </c>
      <c r="CI373" s="18">
        <v>4</v>
      </c>
      <c r="CJ373" s="18">
        <v>4</v>
      </c>
      <c r="CK373" s="18">
        <v>1</v>
      </c>
      <c r="CL373" s="18">
        <v>1</v>
      </c>
      <c r="CM373" s="18">
        <v>1</v>
      </c>
      <c r="CN373" s="18">
        <v>1</v>
      </c>
      <c r="CO373" s="18">
        <v>1</v>
      </c>
      <c r="CP373" s="18">
        <v>4</v>
      </c>
      <c r="CQ373" s="18">
        <v>4</v>
      </c>
      <c r="CR373" s="18">
        <v>4</v>
      </c>
      <c r="CS373">
        <f t="shared" si="63"/>
        <v>11</v>
      </c>
      <c r="CT373">
        <f t="shared" si="64"/>
        <v>21</v>
      </c>
      <c r="CU373">
        <f t="shared" si="65"/>
        <v>0</v>
      </c>
      <c r="CV373">
        <f t="shared" si="66"/>
        <v>32</v>
      </c>
      <c r="CW373">
        <v>0</v>
      </c>
      <c r="CX373">
        <v>0</v>
      </c>
      <c r="CY373">
        <v>2</v>
      </c>
      <c r="CZ373" t="b">
        <v>1</v>
      </c>
    </row>
    <row r="374" spans="1:104" x14ac:dyDescent="0.35">
      <c r="A374" s="10">
        <v>373</v>
      </c>
      <c r="B374" t="s">
        <v>435</v>
      </c>
      <c r="C374" s="1">
        <v>20501</v>
      </c>
      <c r="D374" s="9">
        <f t="shared" si="71"/>
        <v>61</v>
      </c>
      <c r="E374" s="9">
        <f t="shared" si="67"/>
        <v>2</v>
      </c>
      <c r="F374" s="1">
        <v>42775</v>
      </c>
      <c r="G374" s="3">
        <v>42810.432256944441</v>
      </c>
      <c r="H374" s="12">
        <f t="shared" si="68"/>
        <v>1.2333333333333334</v>
      </c>
      <c r="I374">
        <v>2</v>
      </c>
      <c r="J374">
        <v>2</v>
      </c>
      <c r="K374">
        <f t="shared" si="60"/>
        <v>3</v>
      </c>
      <c r="L374" t="b">
        <v>0</v>
      </c>
      <c r="M374" t="b">
        <v>0</v>
      </c>
      <c r="N374" t="b">
        <v>0</v>
      </c>
      <c r="O374" t="b">
        <v>0</v>
      </c>
      <c r="P374" t="b">
        <v>1</v>
      </c>
      <c r="Q374" t="b">
        <v>0</v>
      </c>
      <c r="R374" t="b">
        <v>0</v>
      </c>
      <c r="S374" t="b">
        <v>0</v>
      </c>
      <c r="T374" t="b">
        <v>0</v>
      </c>
      <c r="U374" s="1" t="s">
        <v>49</v>
      </c>
      <c r="V374" t="s">
        <v>51</v>
      </c>
      <c r="W374" s="1" t="s">
        <v>48</v>
      </c>
      <c r="X374" t="s">
        <v>130</v>
      </c>
      <c r="Y374" s="1" t="s">
        <v>102</v>
      </c>
      <c r="Z374" s="1" t="s">
        <v>252</v>
      </c>
      <c r="AA374" s="1"/>
      <c r="AB374" s="1"/>
      <c r="AC374" s="11" t="str">
        <f>IF(OR(INDEX(U374='ICD-codes-stroke'!$A$1:$A$20,)),"1",IF(OR(INDEX(U374='ICD-codes-stroke'!$A$22:$A$35,)),"2",IF(OR(INDEX(U374='ICD-codes-stroke'!$A$37:$A$64,)),"3","")))</f>
        <v>3</v>
      </c>
      <c r="AD374" s="1" t="str">
        <f>IF(COUNTIF(U374:AB374,"*"&amp;'ICD codes-diseases'!$A$15&amp;"*"),"YES",IF(COUNTIF(U374:AB374,"*"&amp;'ICD codes-diseases'!$A$16&amp;"*"),"YES",IF(COUNTIF(U374:AB374,"*"&amp;'ICD codes-diseases'!$A$17&amp;"*"),"YES",IF(COUNTIF(U374:AB374,"*"&amp;'ICD codes-diseases'!$A$18&amp;"*"),"YES",IF(COUNTIF(U374:AB374,"*"&amp;'ICD codes-diseases'!$A$19&amp;"*"),"YES",IF(COUNTIF(U374:AB374,"*"&amp;'ICD codes-diseases'!$A$20&amp;"*"),"YES",IF(COUNTIF(U374:AB374,"*"&amp;'ICD codes-diseases'!$A$21&amp;"*"),"YES",IF(COUNTIF(U374:AB374,"*"&amp;'ICD codes-diseases'!$A$22&amp;"*"),"YES",IF(COUNTIF(U374:AB374,"*"&amp;'ICD codes-diseases'!$A$23&amp;"*"),"YES",IF(COUNTIF(U374:AB374,"*"&amp;'ICD codes-diseases'!$A$24&amp;"*"),"YES",IF(COUNTIF(U374:AB374,"*"&amp;'ICD codes-diseases'!$A$25&amp;"*"),"YES",IF(COUNTIF(U374:AB374,"*"&amp;'ICD codes-diseases'!$A$26&amp;"*"),"YES",IF(COUNTIF(U374:AB374,"*"&amp;'ICD codes-diseases'!$A$27&amp;"*"),"YES",IF(COUNTIF(U374:AB374,"*"&amp;'ICD codes-diseases'!$A$28&amp;"*"),"YES",IF(COUNTIF(U374:AB374,"*"&amp;'ICD codes-diseases'!$A$29&amp;"*"),"YES",IF(COUNTIF(U374:AB374,"*"&amp;'ICD codes-diseases'!$A$30&amp;"*"),"YES","NO"))))))))))))))))</f>
        <v>NO</v>
      </c>
      <c r="AE374" s="1" t="str">
        <f>IF(COUNTIF(U374:AB374,"*"&amp;'ICD codes-diseases'!$A$92&amp;"*"),"YES","NO")</f>
        <v>YES</v>
      </c>
      <c r="AF374" s="10" t="str">
        <f>IF(COUNTIF(U374:AB374,"*"&amp;'ICD codes-diseases'!$A$34&amp;"*"),"YES",IF(COUNTIF(U374:AB374,"*"&amp;'ICD codes-diseases'!$A$35&amp;"*"),"YES",IF(COUNTIF(U374:AB374,"*"&amp;'ICD codes-diseases'!$A$36&amp;"*"),"YES",IF(COUNTIF(U374:AB374,"*"&amp;'ICD codes-diseases'!$A$37&amp;"*"),"YES",IF(COUNTIF(U374:AB374,"*"&amp;'ICD codes-diseases'!$A$38&amp;"*"),"YES",IF(COUNTIF(U374:AB374,"*"&amp;'ICD codes-diseases'!$A$39&amp;"*"),"YES","NO"))))))</f>
        <v>YES</v>
      </c>
      <c r="AG374" s="1" t="str">
        <f>IF(COUNTIF(U374:AB374,'ICD codes-diseases'!$A$113),"YES","NO")</f>
        <v>NO</v>
      </c>
      <c r="AH374" s="1" t="str">
        <f>IF(COUNTIF(U374:AB374,"*"&amp;'ICD codes-diseases'!$A$96&amp;"*"),"YES",IF(COUNTIF(U374:AB374,"*"&amp;'ICD codes-diseases'!$A$97&amp;"*"),"YES",IF(COUNTIF(U374:AB374,"*"&amp;'ICD codes-diseases'!$A$98&amp;"*"),"YES",IF(COUNTIF(U374:AB374,"*"&amp;'ICD codes-diseases'!$A$99&amp;"*"),"YES",IF(COUNTIF(U374:AB374,"*"&amp;'ICD codes-diseases'!$A$100&amp;"*"),"YES",IF(COUNTIF(U374:AB374,"*"&amp;'ICD codes-diseases'!$A$101&amp;"*"),"YES",IF(COUNTIF(U374:AB374,"*"&amp;'ICD codes-diseases'!$A$102&amp;"*"),"YES",IF(COUNTIF(U374:AB374,"*"&amp;'ICD codes-diseases'!$A$103&amp;"*"),"YES","NO"))))))))</f>
        <v>YES</v>
      </c>
      <c r="AI374" s="1" t="str">
        <f>IF(COUNTIF(U374:AB374,"*"&amp;'ICD codes-diseases'!$A$116&amp;"*"),"YES",IF(COUNTIF(U374:AB374,"*"&amp;'ICD codes-diseases'!$A$117&amp;"*"),"YES","NO"))</f>
        <v>NO</v>
      </c>
      <c r="AJ374" s="1" t="str">
        <f>IF(COUNTIF(U374:AB374,"*"&amp;'ICD codes-diseases'!$A$206&amp;"*"),"YES","NO")</f>
        <v>NO</v>
      </c>
      <c r="AK374" s="1" t="str">
        <f>IF(COUNTIF(U374:AB374,"*"&amp;'ICD codes-diseases'!$A$217&amp;"*"),"YES","NO")</f>
        <v>NO</v>
      </c>
      <c r="AL374" s="1" t="str">
        <f>IF(COUNTIF(U374:AB374,"*"&amp;'ICD codes-diseases'!$A$216&amp;"*"),"YES","NO")</f>
        <v>NO</v>
      </c>
      <c r="AM374" s="1" t="str">
        <f>IF(COUNTIF(U374:AB374,"*"&amp;'ICD codes-diseases'!$A$73&amp;"*"),"YES",IF(COUNTIF(U374:AB374,"*"&amp;'ICD codes-diseases'!$A$74&amp;"*"),"YES",IF(COUNTIF(U374:AB374,"*"&amp;'ICD codes-diseases'!$A$75&amp;"*"),"YES","NO")))</f>
        <v>YES</v>
      </c>
      <c r="AN374" s="1" t="str">
        <f>IF(COUNTIF(U374:AB374,"*"&amp;'ICD codes-diseases'!$A$76&amp;"*"),"YES",IF(COUNTIF(U374:AB374,"*"&amp;'ICD codes-diseases'!$A$77&amp;"*"),"YES",IF(COUNTIF(U374:AB374,"*"&amp;'ICD codes-diseases'!$A$78&amp;"*"),"YES","NO")))</f>
        <v>NO</v>
      </c>
      <c r="AO374" s="1" t="str">
        <f>IF(COUNTIF(U374:AB374,"*"&amp;'ICD codes-diseases'!$A$209&amp;"*"),"YES",IF(COUNTIF(U374:AB374,"*"&amp;'ICD codes-diseases'!$A$212&amp;"*"),"YES","NO"))</f>
        <v>NO</v>
      </c>
      <c r="AP374" s="1" t="str">
        <f>IF(COUNTIF(U374:AB374,"*"&amp;'ICD codes-diseases'!$A$47&amp;"*"),"YES",IF(COUNTIF(U374:AB374,"*"&amp;'ICD codes-diseases'!$A$48&amp;"*"),"YES",IF(COUNTIF(U374:AB374,"*"&amp;'ICD codes-diseases'!$A$49&amp;"*"),"YES",IF(COUNTIF(U374:AB374,"*"&amp;'ICD codes-diseases'!$A$50&amp;"*"),"YES",IF(COUNTIF(U374:AB374,"*"&amp;'ICD codes-diseases'!$A$52&amp;"*"),"YES",IF(COUNTIF(U374:AB374,"*"&amp;'ICD codes-diseases'!$A$53&amp;"*"),"YES",IF(COUNTIF(U374:AB374,"*"&amp;'ICD codes-diseases'!$A$54&amp;"*"),"YES",IF(COUNTIF(U374:AB374,"*"&amp;'ICD codes-diseases'!$A$55&amp;"*"),"YES",IF(COUNTIF(U374:AB374,"*"&amp;'ICD codes-diseases'!$A$56&amp;"*"),"YES",IF(COUNTIF(U374:AB374,"*"&amp;'ICD codes-diseases'!$A$57&amp;"*"),"YES",IF(COUNTIF(U374:AB374,"*"&amp;'ICD codes-diseases'!$A$58&amp;"*"),"YES",IF(COUNTIF(U374:AB374,"*"&amp;'ICD codes-diseases'!$A$60&amp;"*"),"YES",IF(COUNTIF(U374:AB374,"*"&amp;'ICD codes-diseases'!$A$61&amp;"*"),"YES","NO")))))))))))))</f>
        <v>YES</v>
      </c>
      <c r="AQ374" s="10" t="b">
        <f t="shared" si="61"/>
        <v>0</v>
      </c>
      <c r="AR374">
        <v>5</v>
      </c>
      <c r="AS374">
        <v>5</v>
      </c>
      <c r="AT374">
        <v>5</v>
      </c>
      <c r="AU374">
        <v>5</v>
      </c>
      <c r="AV374" t="b">
        <f t="shared" si="62"/>
        <v>1</v>
      </c>
      <c r="AW374">
        <v>1</v>
      </c>
      <c r="AX374">
        <v>36</v>
      </c>
      <c r="AY374">
        <v>5</v>
      </c>
      <c r="AZ374">
        <v>0</v>
      </c>
      <c r="BA374">
        <v>2</v>
      </c>
      <c r="BB374">
        <v>4</v>
      </c>
      <c r="BC374">
        <v>1</v>
      </c>
      <c r="BD374">
        <v>1</v>
      </c>
      <c r="BE374">
        <f t="shared" si="69"/>
        <v>2</v>
      </c>
      <c r="BF374" t="s">
        <v>37</v>
      </c>
      <c r="BG374" t="s">
        <v>38</v>
      </c>
      <c r="BH374">
        <f t="shared" si="70"/>
        <v>0</v>
      </c>
      <c r="BI374" t="s">
        <v>37</v>
      </c>
      <c r="BJ374" t="s">
        <v>37</v>
      </c>
      <c r="BK374" t="s">
        <v>37</v>
      </c>
      <c r="BL374" t="b">
        <v>0</v>
      </c>
      <c r="BM374" s="16">
        <v>7</v>
      </c>
      <c r="BN374" s="16">
        <v>4</v>
      </c>
      <c r="BO374" s="16">
        <v>7</v>
      </c>
      <c r="BP374" s="16">
        <v>7</v>
      </c>
      <c r="BQ374" s="16">
        <v>4</v>
      </c>
      <c r="BR374" s="16">
        <v>1</v>
      </c>
      <c r="BS374" s="16">
        <v>1</v>
      </c>
      <c r="BT374" s="16">
        <v>4</v>
      </c>
      <c r="BU374" s="16">
        <v>7</v>
      </c>
      <c r="BV374" s="16">
        <v>4</v>
      </c>
      <c r="BW374" s="16">
        <v>7</v>
      </c>
      <c r="BX374" s="16">
        <v>7</v>
      </c>
      <c r="BY374" s="16">
        <v>4</v>
      </c>
      <c r="BZ374" s="16">
        <v>0</v>
      </c>
      <c r="CA374" s="16">
        <v>1</v>
      </c>
      <c r="CB374" s="16">
        <v>1</v>
      </c>
      <c r="CC374" s="18">
        <v>0</v>
      </c>
      <c r="CD374" s="18">
        <v>0</v>
      </c>
      <c r="CE374" s="18">
        <v>0</v>
      </c>
      <c r="CF374" s="18">
        <v>0</v>
      </c>
      <c r="CG374" s="18">
        <v>0</v>
      </c>
      <c r="CH374" s="18">
        <v>4</v>
      </c>
      <c r="CI374" s="18">
        <v>1</v>
      </c>
      <c r="CJ374" s="18">
        <v>1</v>
      </c>
      <c r="CK374" s="18">
        <v>0</v>
      </c>
      <c r="CL374" s="18">
        <v>0</v>
      </c>
      <c r="CM374" s="18">
        <v>0</v>
      </c>
      <c r="CN374" s="18">
        <v>0</v>
      </c>
      <c r="CO374" s="18">
        <v>0</v>
      </c>
      <c r="CP374" s="18">
        <v>4</v>
      </c>
      <c r="CQ374" s="18">
        <v>1</v>
      </c>
      <c r="CR374" s="18">
        <v>1</v>
      </c>
      <c r="CS374">
        <f t="shared" si="63"/>
        <v>8</v>
      </c>
      <c r="CT374">
        <f t="shared" si="64"/>
        <v>7</v>
      </c>
      <c r="CU374">
        <f t="shared" si="65"/>
        <v>0</v>
      </c>
      <c r="CV374">
        <f t="shared" si="66"/>
        <v>15</v>
      </c>
      <c r="CW374">
        <v>0</v>
      </c>
      <c r="CX374">
        <v>0</v>
      </c>
      <c r="CY374">
        <v>1</v>
      </c>
      <c r="CZ374" t="b">
        <v>0</v>
      </c>
    </row>
    <row r="375" spans="1:104" x14ac:dyDescent="0.35">
      <c r="A375" s="10">
        <v>374</v>
      </c>
      <c r="B375" t="s">
        <v>436</v>
      </c>
      <c r="C375" s="1">
        <v>19650</v>
      </c>
      <c r="D375" s="9">
        <f t="shared" si="71"/>
        <v>63</v>
      </c>
      <c r="E375" s="9">
        <f t="shared" si="67"/>
        <v>2</v>
      </c>
      <c r="F375" s="1">
        <v>42830</v>
      </c>
      <c r="G375" s="3">
        <v>42899.485509259262</v>
      </c>
      <c r="H375" s="12">
        <f t="shared" si="68"/>
        <v>2.2666666666666666</v>
      </c>
      <c r="I375">
        <v>5</v>
      </c>
      <c r="J375">
        <v>0</v>
      </c>
      <c r="K375">
        <f t="shared" si="60"/>
        <v>2</v>
      </c>
      <c r="L375" t="b">
        <v>0</v>
      </c>
      <c r="M375" t="b">
        <v>1</v>
      </c>
      <c r="N375" t="b">
        <v>0</v>
      </c>
      <c r="O375" t="b">
        <v>0</v>
      </c>
      <c r="P375" t="b">
        <v>0</v>
      </c>
      <c r="Q375" t="b">
        <v>0</v>
      </c>
      <c r="R375" t="b">
        <v>0</v>
      </c>
      <c r="S375" t="b">
        <v>0</v>
      </c>
      <c r="T375" t="b">
        <v>0</v>
      </c>
      <c r="U375" s="1" t="s">
        <v>60</v>
      </c>
      <c r="V375" t="s">
        <v>43</v>
      </c>
      <c r="W375" s="1" t="s">
        <v>48</v>
      </c>
      <c r="X375" t="s">
        <v>85</v>
      </c>
      <c r="AC375" s="11" t="str">
        <f>IF(OR(INDEX(U375='ICD-codes-stroke'!$A$1:$A$20,)),"1",IF(OR(INDEX(U375='ICD-codes-stroke'!$A$22:$A$35,)),"2",IF(OR(INDEX(U375='ICD-codes-stroke'!$A$37:$A$64,)),"3","")))</f>
        <v>3</v>
      </c>
      <c r="AD375" s="1" t="str">
        <f>IF(COUNTIF(U375:AB375,"*"&amp;'ICD codes-diseases'!$A$15&amp;"*"),"YES",IF(COUNTIF(U375:AB375,"*"&amp;'ICD codes-diseases'!$A$16&amp;"*"),"YES",IF(COUNTIF(U375:AB375,"*"&amp;'ICD codes-diseases'!$A$17&amp;"*"),"YES",IF(COUNTIF(U375:AB375,"*"&amp;'ICD codes-diseases'!$A$18&amp;"*"),"YES",IF(COUNTIF(U375:AB375,"*"&amp;'ICD codes-diseases'!$A$19&amp;"*"),"YES",IF(COUNTIF(U375:AB375,"*"&amp;'ICD codes-diseases'!$A$20&amp;"*"),"YES",IF(COUNTIF(U375:AB375,"*"&amp;'ICD codes-diseases'!$A$21&amp;"*"),"YES",IF(COUNTIF(U375:AB375,"*"&amp;'ICD codes-diseases'!$A$22&amp;"*"),"YES",IF(COUNTIF(U375:AB375,"*"&amp;'ICD codes-diseases'!$A$23&amp;"*"),"YES",IF(COUNTIF(U375:AB375,"*"&amp;'ICD codes-diseases'!$A$24&amp;"*"),"YES",IF(COUNTIF(U375:AB375,"*"&amp;'ICD codes-diseases'!$A$25&amp;"*"),"YES",IF(COUNTIF(U375:AB375,"*"&amp;'ICD codes-diseases'!$A$26&amp;"*"),"YES",IF(COUNTIF(U375:AB375,"*"&amp;'ICD codes-diseases'!$A$27&amp;"*"),"YES",IF(COUNTIF(U375:AB375,"*"&amp;'ICD codes-diseases'!$A$28&amp;"*"),"YES",IF(COUNTIF(U375:AB375,"*"&amp;'ICD codes-diseases'!$A$29&amp;"*"),"YES",IF(COUNTIF(U375:AB375,"*"&amp;'ICD codes-diseases'!$A$30&amp;"*"),"YES","NO"))))))))))))))))</f>
        <v>NO</v>
      </c>
      <c r="AE375" s="1" t="str">
        <f>IF(COUNTIF(U375:AB375,"*"&amp;'ICD codes-diseases'!$A$92&amp;"*"),"YES","NO")</f>
        <v>YES</v>
      </c>
      <c r="AF375" s="10" t="str">
        <f>IF(COUNTIF(U375:AB375,"*"&amp;'ICD codes-diseases'!$A$34&amp;"*"),"YES",IF(COUNTIF(U375:AB375,"*"&amp;'ICD codes-diseases'!$A$35&amp;"*"),"YES",IF(COUNTIF(U375:AB375,"*"&amp;'ICD codes-diseases'!$A$36&amp;"*"),"YES",IF(COUNTIF(U375:AB375,"*"&amp;'ICD codes-diseases'!$A$37&amp;"*"),"YES",IF(COUNTIF(U375:AB375,"*"&amp;'ICD codes-diseases'!$A$38&amp;"*"),"YES",IF(COUNTIF(U375:AB375,"*"&amp;'ICD codes-diseases'!$A$39&amp;"*"),"YES","NO"))))))</f>
        <v>YES</v>
      </c>
      <c r="AG375" s="1" t="str">
        <f>IF(COUNTIF(U375:AB375,'ICD codes-diseases'!$A$113),"YES","NO")</f>
        <v>NO</v>
      </c>
      <c r="AH375" s="1" t="str">
        <f>IF(COUNTIF(U375:AB375,"*"&amp;'ICD codes-diseases'!$A$96&amp;"*"),"YES",IF(COUNTIF(U375:AB375,"*"&amp;'ICD codes-diseases'!$A$97&amp;"*"),"YES",IF(COUNTIF(U375:AB375,"*"&amp;'ICD codes-diseases'!$A$98&amp;"*"),"YES",IF(COUNTIF(U375:AB375,"*"&amp;'ICD codes-diseases'!$A$99&amp;"*"),"YES",IF(COUNTIF(U375:AB375,"*"&amp;'ICD codes-diseases'!$A$100&amp;"*"),"YES",IF(COUNTIF(U375:AB375,"*"&amp;'ICD codes-diseases'!$A$101&amp;"*"),"YES",IF(COUNTIF(U375:AB375,"*"&amp;'ICD codes-diseases'!$A$102&amp;"*"),"YES",IF(COUNTIF(U375:AB375,"*"&amp;'ICD codes-diseases'!$A$103&amp;"*"),"YES","NO"))))))))</f>
        <v>NO</v>
      </c>
      <c r="AI375" s="1" t="str">
        <f>IF(COUNTIF(U375:AB375,"*"&amp;'ICD codes-diseases'!$A$116&amp;"*"),"YES",IF(COUNTIF(U375:AB375,"*"&amp;'ICD codes-diseases'!$A$117&amp;"*"),"YES","NO"))</f>
        <v>NO</v>
      </c>
      <c r="AJ375" s="1" t="str">
        <f>IF(COUNTIF(U375:AB375,"*"&amp;'ICD codes-diseases'!$A$206&amp;"*"),"YES","NO")</f>
        <v>NO</v>
      </c>
      <c r="AK375" s="1" t="str">
        <f>IF(COUNTIF(U375:AB375,"*"&amp;'ICD codes-diseases'!$A$217&amp;"*"),"YES","NO")</f>
        <v>NO</v>
      </c>
      <c r="AL375" s="1" t="str">
        <f>IF(COUNTIF(U375:AB375,"*"&amp;'ICD codes-diseases'!$A$216&amp;"*"),"YES","NO")</f>
        <v>NO</v>
      </c>
      <c r="AM375" s="1" t="str">
        <f>IF(COUNTIF(U375:AB375,"*"&amp;'ICD codes-diseases'!$A$73&amp;"*"),"YES",IF(COUNTIF(U375:AB375,"*"&amp;'ICD codes-diseases'!$A$74&amp;"*"),"YES",IF(COUNTIF(U375:AB375,"*"&amp;'ICD codes-diseases'!$A$75&amp;"*"),"YES","NO")))</f>
        <v>YES</v>
      </c>
      <c r="AN375" s="1" t="str">
        <f>IF(COUNTIF(U375:AB375,"*"&amp;'ICD codes-diseases'!$A$76&amp;"*"),"YES",IF(COUNTIF(U375:AB375,"*"&amp;'ICD codes-diseases'!$A$77&amp;"*"),"YES",IF(COUNTIF(U375:AB375,"*"&amp;'ICD codes-diseases'!$A$78&amp;"*"),"YES","NO")))</f>
        <v>NO</v>
      </c>
      <c r="AO375" s="1" t="str">
        <f>IF(COUNTIF(U375:AB375,"*"&amp;'ICD codes-diseases'!$A$209&amp;"*"),"YES",IF(COUNTIF(U375:AB375,"*"&amp;'ICD codes-diseases'!$A$212&amp;"*"),"YES","NO"))</f>
        <v>NO</v>
      </c>
      <c r="AP375" s="1" t="str">
        <f>IF(COUNTIF(U375:AB375,"*"&amp;'ICD codes-diseases'!$A$47&amp;"*"),"YES",IF(COUNTIF(U375:AB375,"*"&amp;'ICD codes-diseases'!$A$48&amp;"*"),"YES",IF(COUNTIF(U375:AB375,"*"&amp;'ICD codes-diseases'!$A$49&amp;"*"),"YES",IF(COUNTIF(U375:AB375,"*"&amp;'ICD codes-diseases'!$A$50&amp;"*"),"YES",IF(COUNTIF(U375:AB375,"*"&amp;'ICD codes-diseases'!$A$52&amp;"*"),"YES",IF(COUNTIF(U375:AB375,"*"&amp;'ICD codes-diseases'!$A$53&amp;"*"),"YES",IF(COUNTIF(U375:AB375,"*"&amp;'ICD codes-diseases'!$A$54&amp;"*"),"YES",IF(COUNTIF(U375:AB375,"*"&amp;'ICD codes-diseases'!$A$55&amp;"*"),"YES",IF(COUNTIF(U375:AB375,"*"&amp;'ICD codes-diseases'!$A$56&amp;"*"),"YES",IF(COUNTIF(U375:AB375,"*"&amp;'ICD codes-diseases'!$A$57&amp;"*"),"YES",IF(COUNTIF(U375:AB375,"*"&amp;'ICD codes-diseases'!$A$58&amp;"*"),"YES",IF(COUNTIF(U375:AB375,"*"&amp;'ICD codes-diseases'!$A$60&amp;"*"),"YES",IF(COUNTIF(U375:AB375,"*"&amp;'ICD codes-diseases'!$A$61&amp;"*"),"YES","NO")))))))))))))</f>
        <v>NO</v>
      </c>
      <c r="AQ375" s="10" t="b">
        <f t="shared" si="61"/>
        <v>0</v>
      </c>
      <c r="AR375">
        <v>5</v>
      </c>
      <c r="AS375">
        <v>5</v>
      </c>
      <c r="AT375">
        <v>5</v>
      </c>
      <c r="AU375">
        <v>5</v>
      </c>
      <c r="AV375" t="b">
        <f t="shared" si="62"/>
        <v>1</v>
      </c>
      <c r="AW375">
        <v>3</v>
      </c>
      <c r="AX375" s="9">
        <v>104</v>
      </c>
      <c r="AY375" s="9">
        <v>70</v>
      </c>
      <c r="AZ375">
        <v>0</v>
      </c>
      <c r="BA375">
        <v>3</v>
      </c>
      <c r="BB375">
        <v>2</v>
      </c>
      <c r="BC375">
        <v>0</v>
      </c>
      <c r="BD375">
        <v>1</v>
      </c>
      <c r="BE375">
        <f t="shared" si="69"/>
        <v>1</v>
      </c>
      <c r="BF375" t="s">
        <v>38</v>
      </c>
      <c r="BG375" t="s">
        <v>37</v>
      </c>
      <c r="BH375">
        <f t="shared" si="70"/>
        <v>1</v>
      </c>
      <c r="BI375" t="s">
        <v>38</v>
      </c>
      <c r="BJ375" t="s">
        <v>37</v>
      </c>
      <c r="BK375" t="s">
        <v>38</v>
      </c>
      <c r="BL375" t="b">
        <v>0</v>
      </c>
      <c r="BM375" s="16">
        <v>3</v>
      </c>
      <c r="BN375" s="16">
        <v>0</v>
      </c>
      <c r="BO375" s="16">
        <v>0</v>
      </c>
      <c r="BP375" s="16">
        <v>3</v>
      </c>
      <c r="BQ375" s="16">
        <v>3</v>
      </c>
      <c r="BR375" s="16">
        <v>3</v>
      </c>
      <c r="BS375" s="16">
        <v>3</v>
      </c>
      <c r="BT375" s="16">
        <v>0</v>
      </c>
      <c r="BU375" s="16">
        <v>3</v>
      </c>
      <c r="BV375" s="16">
        <v>0</v>
      </c>
      <c r="BW375" s="16">
        <v>0</v>
      </c>
      <c r="BX375" s="16">
        <v>3</v>
      </c>
      <c r="BY375" s="16">
        <v>3</v>
      </c>
      <c r="BZ375" s="16">
        <v>3</v>
      </c>
      <c r="CA375" s="16">
        <v>3</v>
      </c>
      <c r="CB375" s="16">
        <v>0</v>
      </c>
      <c r="CC375" s="18">
        <v>0</v>
      </c>
      <c r="CD375" s="18">
        <v>0</v>
      </c>
      <c r="CE375" s="18">
        <v>0</v>
      </c>
      <c r="CF375" s="18">
        <v>0</v>
      </c>
      <c r="CG375" s="18">
        <v>0</v>
      </c>
      <c r="CH375" s="18">
        <v>3</v>
      </c>
      <c r="CI375" s="18">
        <v>7</v>
      </c>
      <c r="CJ375" s="18">
        <v>3</v>
      </c>
      <c r="CK375" s="18">
        <v>0</v>
      </c>
      <c r="CL375" s="18">
        <v>0</v>
      </c>
      <c r="CM375" s="18">
        <v>0</v>
      </c>
      <c r="CN375" s="18">
        <v>0</v>
      </c>
      <c r="CO375" s="18">
        <v>3</v>
      </c>
      <c r="CP375" s="18">
        <v>7</v>
      </c>
      <c r="CQ375" s="18">
        <v>4</v>
      </c>
      <c r="CR375" s="18">
        <v>1</v>
      </c>
      <c r="CS375">
        <f t="shared" si="63"/>
        <v>1</v>
      </c>
      <c r="CT375">
        <f t="shared" si="64"/>
        <v>1</v>
      </c>
      <c r="CU375">
        <f t="shared" si="65"/>
        <v>13</v>
      </c>
      <c r="CV375">
        <f t="shared" si="66"/>
        <v>15</v>
      </c>
      <c r="CW375">
        <v>0</v>
      </c>
      <c r="CX375">
        <v>0</v>
      </c>
      <c r="CY375">
        <v>4</v>
      </c>
      <c r="CZ375" t="b">
        <v>1</v>
      </c>
    </row>
    <row r="376" spans="1:104" x14ac:dyDescent="0.35">
      <c r="A376" s="10">
        <v>375</v>
      </c>
      <c r="B376" t="s">
        <v>436</v>
      </c>
      <c r="C376" s="1">
        <v>21000</v>
      </c>
      <c r="D376" s="9">
        <f t="shared" si="71"/>
        <v>59</v>
      </c>
      <c r="E376" s="9">
        <f t="shared" si="67"/>
        <v>2</v>
      </c>
      <c r="F376" s="1">
        <v>42868</v>
      </c>
      <c r="G376" s="3">
        <v>42899.438159722224</v>
      </c>
      <c r="H376" s="12">
        <f t="shared" si="68"/>
        <v>1</v>
      </c>
      <c r="I376">
        <v>2</v>
      </c>
      <c r="J376">
        <v>0</v>
      </c>
      <c r="K376">
        <f t="shared" si="60"/>
        <v>0</v>
      </c>
      <c r="L376" t="b">
        <v>0</v>
      </c>
      <c r="M376" t="b">
        <v>0</v>
      </c>
      <c r="N376" t="b">
        <v>0</v>
      </c>
      <c r="O376" t="b">
        <v>1</v>
      </c>
      <c r="P376" t="b">
        <v>0</v>
      </c>
      <c r="Q376" t="b">
        <v>0</v>
      </c>
      <c r="R376" t="b">
        <v>0</v>
      </c>
      <c r="S376" t="b">
        <v>0</v>
      </c>
      <c r="T376" t="b">
        <v>0</v>
      </c>
      <c r="U376" s="1" t="s">
        <v>57</v>
      </c>
      <c r="V376" t="s">
        <v>51</v>
      </c>
      <c r="W376" s="1" t="s">
        <v>48</v>
      </c>
      <c r="X376" t="s">
        <v>106</v>
      </c>
      <c r="Y376" s="1" t="s">
        <v>325</v>
      </c>
      <c r="Z376" s="1"/>
      <c r="AA376" s="1"/>
      <c r="AB376" s="1"/>
      <c r="AC376" s="11" t="str">
        <f>IF(OR(INDEX(U376='ICD-codes-stroke'!$A$1:$A$20,)),"1",IF(OR(INDEX(U376='ICD-codes-stroke'!$A$22:$A$35,)),"2",IF(OR(INDEX(U376='ICD-codes-stroke'!$A$37:$A$64,)),"3","")))</f>
        <v>3</v>
      </c>
      <c r="AD376" s="1" t="str">
        <f>IF(COUNTIF(U376:AB376,"*"&amp;'ICD codes-diseases'!$A$15&amp;"*"),"YES",IF(COUNTIF(U376:AB376,"*"&amp;'ICD codes-diseases'!$A$16&amp;"*"),"YES",IF(COUNTIF(U376:AB376,"*"&amp;'ICD codes-diseases'!$A$17&amp;"*"),"YES",IF(COUNTIF(U376:AB376,"*"&amp;'ICD codes-diseases'!$A$18&amp;"*"),"YES",IF(COUNTIF(U376:AB376,"*"&amp;'ICD codes-diseases'!$A$19&amp;"*"),"YES",IF(COUNTIF(U376:AB376,"*"&amp;'ICD codes-diseases'!$A$20&amp;"*"),"YES",IF(COUNTIF(U376:AB376,"*"&amp;'ICD codes-diseases'!$A$21&amp;"*"),"YES",IF(COUNTIF(U376:AB376,"*"&amp;'ICD codes-diseases'!$A$22&amp;"*"),"YES",IF(COUNTIF(U376:AB376,"*"&amp;'ICD codes-diseases'!$A$23&amp;"*"),"YES",IF(COUNTIF(U376:AB376,"*"&amp;'ICD codes-diseases'!$A$24&amp;"*"),"YES",IF(COUNTIF(U376:AB376,"*"&amp;'ICD codes-diseases'!$A$25&amp;"*"),"YES",IF(COUNTIF(U376:AB376,"*"&amp;'ICD codes-diseases'!$A$26&amp;"*"),"YES",IF(COUNTIF(U376:AB376,"*"&amp;'ICD codes-diseases'!$A$27&amp;"*"),"YES",IF(COUNTIF(U376:AB376,"*"&amp;'ICD codes-diseases'!$A$28&amp;"*"),"YES",IF(COUNTIF(U376:AB376,"*"&amp;'ICD codes-diseases'!$A$29&amp;"*"),"YES",IF(COUNTIF(U376:AB376,"*"&amp;'ICD codes-diseases'!$A$30&amp;"*"),"YES","NO"))))))))))))))))</f>
        <v>YES</v>
      </c>
      <c r="AE376" s="1" t="str">
        <f>IF(COUNTIF(U376:AB376,"*"&amp;'ICD codes-diseases'!$A$92&amp;"*"),"YES","NO")</f>
        <v>YES</v>
      </c>
      <c r="AF376" s="10" t="str">
        <f>IF(COUNTIF(U376:AB376,"*"&amp;'ICD codes-diseases'!$A$34&amp;"*"),"YES",IF(COUNTIF(U376:AB376,"*"&amp;'ICD codes-diseases'!$A$35&amp;"*"),"YES",IF(COUNTIF(U376:AB376,"*"&amp;'ICD codes-diseases'!$A$36&amp;"*"),"YES",IF(COUNTIF(U376:AB376,"*"&amp;'ICD codes-diseases'!$A$37&amp;"*"),"YES",IF(COUNTIF(U376:AB376,"*"&amp;'ICD codes-diseases'!$A$38&amp;"*"),"YES",IF(COUNTIF(U376:AB376,"*"&amp;'ICD codes-diseases'!$A$39&amp;"*"),"YES","NO"))))))</f>
        <v>NO</v>
      </c>
      <c r="AG376" s="1" t="str">
        <f>IF(COUNTIF(U376:AB376,'ICD codes-diseases'!$A$113),"YES","NO")</f>
        <v>NO</v>
      </c>
      <c r="AH376" s="1" t="str">
        <f>IF(COUNTIF(U376:AB376,"*"&amp;'ICD codes-diseases'!$A$96&amp;"*"),"YES",IF(COUNTIF(U376:AB376,"*"&amp;'ICD codes-diseases'!$A$97&amp;"*"),"YES",IF(COUNTIF(U376:AB376,"*"&amp;'ICD codes-diseases'!$A$98&amp;"*"),"YES",IF(COUNTIF(U376:AB376,"*"&amp;'ICD codes-diseases'!$A$99&amp;"*"),"YES",IF(COUNTIF(U376:AB376,"*"&amp;'ICD codes-diseases'!$A$100&amp;"*"),"YES",IF(COUNTIF(U376:AB376,"*"&amp;'ICD codes-diseases'!$A$101&amp;"*"),"YES",IF(COUNTIF(U376:AB376,"*"&amp;'ICD codes-diseases'!$A$102&amp;"*"),"YES",IF(COUNTIF(U376:AB376,"*"&amp;'ICD codes-diseases'!$A$103&amp;"*"),"YES","NO"))))))))</f>
        <v>NO</v>
      </c>
      <c r="AI376" s="1" t="str">
        <f>IF(COUNTIF(U376:AB376,"*"&amp;'ICD codes-diseases'!$A$116&amp;"*"),"YES",IF(COUNTIF(U376:AB376,"*"&amp;'ICD codes-diseases'!$A$117&amp;"*"),"YES","NO"))</f>
        <v>NO</v>
      </c>
      <c r="AJ376" s="1" t="str">
        <f>IF(COUNTIF(U376:AB376,"*"&amp;'ICD codes-diseases'!$A$206&amp;"*"),"YES","NO")</f>
        <v>NO</v>
      </c>
      <c r="AK376" s="1" t="str">
        <f>IF(COUNTIF(U376:AB376,"*"&amp;'ICD codes-diseases'!$A$217&amp;"*"),"YES","NO")</f>
        <v>NO</v>
      </c>
      <c r="AL376" s="1" t="str">
        <f>IF(COUNTIF(U376:AB376,"*"&amp;'ICD codes-diseases'!$A$216&amp;"*"),"YES","NO")</f>
        <v>NO</v>
      </c>
      <c r="AM376" s="1" t="str">
        <f>IF(COUNTIF(U376:AB376,"*"&amp;'ICD codes-diseases'!$A$73&amp;"*"),"YES",IF(COUNTIF(U376:AB376,"*"&amp;'ICD codes-diseases'!$A$74&amp;"*"),"YES",IF(COUNTIF(U376:AB376,"*"&amp;'ICD codes-diseases'!$A$75&amp;"*"),"YES","NO")))</f>
        <v>YES</v>
      </c>
      <c r="AN376" s="1" t="str">
        <f>IF(COUNTIF(U376:AB376,"*"&amp;'ICD codes-diseases'!$A$76&amp;"*"),"YES",IF(COUNTIF(U376:AB376,"*"&amp;'ICD codes-diseases'!$A$77&amp;"*"),"YES",IF(COUNTIF(U376:AB376,"*"&amp;'ICD codes-diseases'!$A$78&amp;"*"),"YES","NO")))</f>
        <v>NO</v>
      </c>
      <c r="AO376" s="1" t="str">
        <f>IF(COUNTIF(U376:AB376,"*"&amp;'ICD codes-diseases'!$A$209&amp;"*"),"YES",IF(COUNTIF(U376:AB376,"*"&amp;'ICD codes-diseases'!$A$212&amp;"*"),"YES","NO"))</f>
        <v>NO</v>
      </c>
      <c r="AP376" s="1" t="str">
        <f>IF(COUNTIF(U376:AB376,"*"&amp;'ICD codes-diseases'!$A$47&amp;"*"),"YES",IF(COUNTIF(U376:AB376,"*"&amp;'ICD codes-diseases'!$A$48&amp;"*"),"YES",IF(COUNTIF(U376:AB376,"*"&amp;'ICD codes-diseases'!$A$49&amp;"*"),"YES",IF(COUNTIF(U376:AB376,"*"&amp;'ICD codes-diseases'!$A$50&amp;"*"),"YES",IF(COUNTIF(U376:AB376,"*"&amp;'ICD codes-diseases'!$A$52&amp;"*"),"YES",IF(COUNTIF(U376:AB376,"*"&amp;'ICD codes-diseases'!$A$53&amp;"*"),"YES",IF(COUNTIF(U376:AB376,"*"&amp;'ICD codes-diseases'!$A$54&amp;"*"),"YES",IF(COUNTIF(U376:AB376,"*"&amp;'ICD codes-diseases'!$A$55&amp;"*"),"YES",IF(COUNTIF(U376:AB376,"*"&amp;'ICD codes-diseases'!$A$56&amp;"*"),"YES",IF(COUNTIF(U376:AB376,"*"&amp;'ICD codes-diseases'!$A$57&amp;"*"),"YES",IF(COUNTIF(U376:AB376,"*"&amp;'ICD codes-diseases'!$A$58&amp;"*"),"YES",IF(COUNTIF(U376:AB376,"*"&amp;'ICD codes-diseases'!$A$60&amp;"*"),"YES",IF(COUNTIF(U376:AB376,"*"&amp;'ICD codes-diseases'!$A$61&amp;"*"),"YES","NO")))))))))))))</f>
        <v>NO</v>
      </c>
      <c r="AQ376" s="10" t="b">
        <f t="shared" si="61"/>
        <v>0</v>
      </c>
      <c r="AR376">
        <v>5</v>
      </c>
      <c r="AS376">
        <v>5</v>
      </c>
      <c r="AT376">
        <v>5</v>
      </c>
      <c r="AU376">
        <v>5</v>
      </c>
      <c r="AV376" t="b">
        <f t="shared" si="62"/>
        <v>1</v>
      </c>
      <c r="AW376">
        <v>2</v>
      </c>
      <c r="AX376" s="9">
        <v>111</v>
      </c>
      <c r="AY376" s="9">
        <v>90</v>
      </c>
      <c r="AZ376">
        <v>0</v>
      </c>
      <c r="BA376">
        <v>3</v>
      </c>
      <c r="BB376">
        <v>5</v>
      </c>
      <c r="BC376">
        <v>0</v>
      </c>
      <c r="BD376">
        <v>2</v>
      </c>
      <c r="BE376">
        <f t="shared" si="69"/>
        <v>2</v>
      </c>
      <c r="BF376" t="s">
        <v>37</v>
      </c>
      <c r="BG376" t="s">
        <v>38</v>
      </c>
      <c r="BH376">
        <f t="shared" si="70"/>
        <v>0</v>
      </c>
      <c r="BI376" t="s">
        <v>37</v>
      </c>
      <c r="BJ376" t="s">
        <v>37</v>
      </c>
      <c r="BK376" t="s">
        <v>37</v>
      </c>
      <c r="BL376" t="b">
        <v>0</v>
      </c>
      <c r="BM376" s="16">
        <v>1</v>
      </c>
      <c r="BN376" s="16">
        <v>0</v>
      </c>
      <c r="BO376" s="16">
        <v>4</v>
      </c>
      <c r="BP376" s="16">
        <v>4</v>
      </c>
      <c r="BQ376" s="16">
        <v>4</v>
      </c>
      <c r="BR376" s="16">
        <v>4</v>
      </c>
      <c r="BS376" s="16">
        <v>0</v>
      </c>
      <c r="BT376" s="16">
        <v>4</v>
      </c>
      <c r="BU376" s="16">
        <v>1</v>
      </c>
      <c r="BV376" s="16">
        <v>1</v>
      </c>
      <c r="BW376" s="16">
        <v>4</v>
      </c>
      <c r="BX376" s="16">
        <v>4</v>
      </c>
      <c r="BY376" s="16">
        <v>4</v>
      </c>
      <c r="BZ376" s="16">
        <v>1</v>
      </c>
      <c r="CA376" s="16">
        <v>0</v>
      </c>
      <c r="CB376" s="16">
        <v>4</v>
      </c>
      <c r="CC376" s="18">
        <v>0</v>
      </c>
      <c r="CD376" s="18">
        <v>0</v>
      </c>
      <c r="CE376" s="18">
        <v>0</v>
      </c>
      <c r="CF376" s="18">
        <v>0</v>
      </c>
      <c r="CG376" s="18">
        <v>0</v>
      </c>
      <c r="CH376" s="18">
        <v>4</v>
      </c>
      <c r="CI376" s="18">
        <v>4</v>
      </c>
      <c r="CJ376" s="18">
        <v>0</v>
      </c>
      <c r="CK376" s="18">
        <v>0</v>
      </c>
      <c r="CL376" s="18">
        <v>0</v>
      </c>
      <c r="CM376" s="18">
        <v>0</v>
      </c>
      <c r="CN376" s="18">
        <v>0</v>
      </c>
      <c r="CO376" s="18">
        <v>0</v>
      </c>
      <c r="CP376" s="18">
        <v>4</v>
      </c>
      <c r="CQ376" s="18">
        <v>4</v>
      </c>
      <c r="CR376" s="18">
        <v>4</v>
      </c>
      <c r="CS376">
        <f t="shared" si="63"/>
        <v>4</v>
      </c>
      <c r="CT376">
        <f t="shared" si="64"/>
        <v>14</v>
      </c>
      <c r="CU376">
        <f t="shared" si="65"/>
        <v>0</v>
      </c>
      <c r="CV376">
        <f t="shared" si="66"/>
        <v>18</v>
      </c>
      <c r="CW376">
        <v>0</v>
      </c>
      <c r="CX376">
        <v>0</v>
      </c>
      <c r="CY376">
        <v>4</v>
      </c>
      <c r="CZ376" t="b">
        <v>1</v>
      </c>
    </row>
    <row r="377" spans="1:104" x14ac:dyDescent="0.35">
      <c r="A377" s="10">
        <v>376</v>
      </c>
      <c r="B377" t="s">
        <v>435</v>
      </c>
      <c r="C377" s="1">
        <v>15041</v>
      </c>
      <c r="D377" s="9">
        <f t="shared" si="71"/>
        <v>76</v>
      </c>
      <c r="E377" s="9">
        <f t="shared" si="67"/>
        <v>3</v>
      </c>
      <c r="F377" s="1">
        <v>42907</v>
      </c>
      <c r="G377" s="3">
        <v>42963.450740740744</v>
      </c>
      <c r="H377" s="12">
        <f t="shared" si="68"/>
        <v>1.8333333333333335</v>
      </c>
      <c r="I377">
        <v>4</v>
      </c>
      <c r="J377">
        <v>1</v>
      </c>
      <c r="K377">
        <f t="shared" si="60"/>
        <v>6</v>
      </c>
      <c r="L377" t="b">
        <v>0</v>
      </c>
      <c r="M377" t="b">
        <v>0</v>
      </c>
      <c r="N377" t="b">
        <v>0</v>
      </c>
      <c r="O377" t="b">
        <v>0</v>
      </c>
      <c r="P377" t="b">
        <v>0</v>
      </c>
      <c r="Q377" t="b">
        <v>0</v>
      </c>
      <c r="R377" t="b">
        <v>0</v>
      </c>
      <c r="S377" t="b">
        <v>1</v>
      </c>
      <c r="T377" t="b">
        <v>0</v>
      </c>
      <c r="U377" s="1" t="s">
        <v>41</v>
      </c>
      <c r="V377" t="s">
        <v>43</v>
      </c>
      <c r="W377" s="1" t="s">
        <v>40</v>
      </c>
      <c r="X377" t="s">
        <v>53</v>
      </c>
      <c r="Y377" s="1" t="s">
        <v>90</v>
      </c>
      <c r="Z377" s="1" t="s">
        <v>128</v>
      </c>
      <c r="AA377" s="1" t="s">
        <v>326</v>
      </c>
      <c r="AB377" s="1" t="s">
        <v>48</v>
      </c>
      <c r="AC377" s="11" t="str">
        <f>IF(OR(INDEX(U377='ICD-codes-stroke'!$A$1:$A$20,)),"1",IF(OR(INDEX(U377='ICD-codes-stroke'!$A$22:$A$35,)),"2",IF(OR(INDEX(U377='ICD-codes-stroke'!$A$37:$A$64,)),"3","")))</f>
        <v>3</v>
      </c>
      <c r="AD377" s="1" t="str">
        <f>IF(COUNTIF(U377:AB377,"*"&amp;'ICD codes-diseases'!$A$15&amp;"*"),"YES",IF(COUNTIF(U377:AB377,"*"&amp;'ICD codes-diseases'!$A$16&amp;"*"),"YES",IF(COUNTIF(U377:AB377,"*"&amp;'ICD codes-diseases'!$A$17&amp;"*"),"YES",IF(COUNTIF(U377:AB377,"*"&amp;'ICD codes-diseases'!$A$18&amp;"*"),"YES",IF(COUNTIF(U377:AB377,"*"&amp;'ICD codes-diseases'!$A$19&amp;"*"),"YES",IF(COUNTIF(U377:AB377,"*"&amp;'ICD codes-diseases'!$A$20&amp;"*"),"YES",IF(COUNTIF(U377:AB377,"*"&amp;'ICD codes-diseases'!$A$21&amp;"*"),"YES",IF(COUNTIF(U377:AB377,"*"&amp;'ICD codes-diseases'!$A$22&amp;"*"),"YES",IF(COUNTIF(U377:AB377,"*"&amp;'ICD codes-diseases'!$A$23&amp;"*"),"YES",IF(COUNTIF(U377:AB377,"*"&amp;'ICD codes-diseases'!$A$24&amp;"*"),"YES",IF(COUNTIF(U377:AB377,"*"&amp;'ICD codes-diseases'!$A$25&amp;"*"),"YES",IF(COUNTIF(U377:AB377,"*"&amp;'ICD codes-diseases'!$A$26&amp;"*"),"YES",IF(COUNTIF(U377:AB377,"*"&amp;'ICD codes-diseases'!$A$27&amp;"*"),"YES",IF(COUNTIF(U377:AB377,"*"&amp;'ICD codes-diseases'!$A$28&amp;"*"),"YES",IF(COUNTIF(U377:AB377,"*"&amp;'ICD codes-diseases'!$A$29&amp;"*"),"YES",IF(COUNTIF(U377:AB377,"*"&amp;'ICD codes-diseases'!$A$30&amp;"*"),"YES","NO"))))))))))))))))</f>
        <v>YES</v>
      </c>
      <c r="AE377" s="1" t="str">
        <f>IF(COUNTIF(U377:AB377,"*"&amp;'ICD codes-diseases'!$A$92&amp;"*"),"YES","NO")</f>
        <v>YES</v>
      </c>
      <c r="AF377" s="10" t="str">
        <f>IF(COUNTIF(U377:AB377,"*"&amp;'ICD codes-diseases'!$A$34&amp;"*"),"YES",IF(COUNTIF(U377:AB377,"*"&amp;'ICD codes-diseases'!$A$35&amp;"*"),"YES",IF(COUNTIF(U377:AB377,"*"&amp;'ICD codes-diseases'!$A$36&amp;"*"),"YES",IF(COUNTIF(U377:AB377,"*"&amp;'ICD codes-diseases'!$A$37&amp;"*"),"YES",IF(COUNTIF(U377:AB377,"*"&amp;'ICD codes-diseases'!$A$38&amp;"*"),"YES",IF(COUNTIF(U377:AB377,"*"&amp;'ICD codes-diseases'!$A$39&amp;"*"),"YES","NO"))))))</f>
        <v>YES</v>
      </c>
      <c r="AG377" s="1" t="str">
        <f>IF(COUNTIF(U377:AB377,'ICD codes-diseases'!$A$113),"YES","NO")</f>
        <v>YES</v>
      </c>
      <c r="AH377" s="1" t="str">
        <f>IF(COUNTIF(U377:AB377,"*"&amp;'ICD codes-diseases'!$A$96&amp;"*"),"YES",IF(COUNTIF(U377:AB377,"*"&amp;'ICD codes-diseases'!$A$97&amp;"*"),"YES",IF(COUNTIF(U377:AB377,"*"&amp;'ICD codes-diseases'!$A$98&amp;"*"),"YES",IF(COUNTIF(U377:AB377,"*"&amp;'ICD codes-diseases'!$A$99&amp;"*"),"YES",IF(COUNTIF(U377:AB377,"*"&amp;'ICD codes-diseases'!$A$100&amp;"*"),"YES",IF(COUNTIF(U377:AB377,"*"&amp;'ICD codes-diseases'!$A$101&amp;"*"),"YES",IF(COUNTIF(U377:AB377,"*"&amp;'ICD codes-diseases'!$A$102&amp;"*"),"YES",IF(COUNTIF(U377:AB377,"*"&amp;'ICD codes-diseases'!$A$103&amp;"*"),"YES","NO"))))))))</f>
        <v>NO</v>
      </c>
      <c r="AI377" s="1" t="str">
        <f>IF(COUNTIF(U377:AB377,"*"&amp;'ICD codes-diseases'!$A$116&amp;"*"),"YES",IF(COUNTIF(U377:AB377,"*"&amp;'ICD codes-diseases'!$A$117&amp;"*"),"YES","NO"))</f>
        <v>NO</v>
      </c>
      <c r="AJ377" s="1" t="str">
        <f>IF(COUNTIF(U377:AB377,"*"&amp;'ICD codes-diseases'!$A$206&amp;"*"),"YES","NO")</f>
        <v>NO</v>
      </c>
      <c r="AK377" s="1" t="str">
        <f>IF(COUNTIF(U377:AB377,"*"&amp;'ICD codes-diseases'!$A$217&amp;"*"),"YES","NO")</f>
        <v>YES</v>
      </c>
      <c r="AL377" s="1" t="str">
        <f>IF(COUNTIF(U377:AB377,"*"&amp;'ICD codes-diseases'!$A$216&amp;"*"),"YES","NO")</f>
        <v>NO</v>
      </c>
      <c r="AM377" s="1" t="str">
        <f>IF(COUNTIF(U377:AB377,"*"&amp;'ICD codes-diseases'!$A$73&amp;"*"),"YES",IF(COUNTIF(U377:AB377,"*"&amp;'ICD codes-diseases'!$A$74&amp;"*"),"YES",IF(COUNTIF(U377:AB377,"*"&amp;'ICD codes-diseases'!$A$75&amp;"*"),"YES","NO")))</f>
        <v>YES</v>
      </c>
      <c r="AN377" s="1" t="str">
        <f>IF(COUNTIF(U377:AB377,"*"&amp;'ICD codes-diseases'!$A$76&amp;"*"),"YES",IF(COUNTIF(U377:AB377,"*"&amp;'ICD codes-diseases'!$A$77&amp;"*"),"YES",IF(COUNTIF(U377:AB377,"*"&amp;'ICD codes-diseases'!$A$78&amp;"*"),"YES","NO")))</f>
        <v>NO</v>
      </c>
      <c r="AO377" s="1" t="str">
        <f>IF(COUNTIF(U377:AB377,"*"&amp;'ICD codes-diseases'!$A$209&amp;"*"),"YES",IF(COUNTIF(U377:AB377,"*"&amp;'ICD codes-diseases'!$A$212&amp;"*"),"YES","NO"))</f>
        <v>NO</v>
      </c>
      <c r="AP377" s="1" t="str">
        <f>IF(COUNTIF(U377:AB377,"*"&amp;'ICD codes-diseases'!$A$47&amp;"*"),"YES",IF(COUNTIF(U377:AB377,"*"&amp;'ICD codes-diseases'!$A$48&amp;"*"),"YES",IF(COUNTIF(U377:AB377,"*"&amp;'ICD codes-diseases'!$A$49&amp;"*"),"YES",IF(COUNTIF(U377:AB377,"*"&amp;'ICD codes-diseases'!$A$50&amp;"*"),"YES",IF(COUNTIF(U377:AB377,"*"&amp;'ICD codes-diseases'!$A$52&amp;"*"),"YES",IF(COUNTIF(U377:AB377,"*"&amp;'ICD codes-diseases'!$A$53&amp;"*"),"YES",IF(COUNTIF(U377:AB377,"*"&amp;'ICD codes-diseases'!$A$54&amp;"*"),"YES",IF(COUNTIF(U377:AB377,"*"&amp;'ICD codes-diseases'!$A$55&amp;"*"),"YES",IF(COUNTIF(U377:AB377,"*"&amp;'ICD codes-diseases'!$A$56&amp;"*"),"YES",IF(COUNTIF(U377:AB377,"*"&amp;'ICD codes-diseases'!$A$57&amp;"*"),"YES",IF(COUNTIF(U377:AB377,"*"&amp;'ICD codes-diseases'!$A$58&amp;"*"),"YES",IF(COUNTIF(U377:AB377,"*"&amp;'ICD codes-diseases'!$A$60&amp;"*"),"YES",IF(COUNTIF(U377:AB377,"*"&amp;'ICD codes-diseases'!$A$61&amp;"*"),"YES","NO")))))))))))))</f>
        <v>NO</v>
      </c>
      <c r="AQ377" s="10" t="b">
        <f t="shared" si="61"/>
        <v>0</v>
      </c>
      <c r="AR377">
        <v>5</v>
      </c>
      <c r="AS377">
        <v>5</v>
      </c>
      <c r="AT377">
        <v>5</v>
      </c>
      <c r="AU377">
        <v>5</v>
      </c>
      <c r="AV377" t="b">
        <f t="shared" si="62"/>
        <v>1</v>
      </c>
      <c r="AW377">
        <v>1</v>
      </c>
      <c r="AX377" s="9">
        <v>35</v>
      </c>
      <c r="AY377" s="9">
        <v>15</v>
      </c>
      <c r="AZ377">
        <v>1</v>
      </c>
      <c r="BA377">
        <v>3</v>
      </c>
      <c r="BB377">
        <v>3</v>
      </c>
      <c r="BC377">
        <v>0</v>
      </c>
      <c r="BD377">
        <v>2</v>
      </c>
      <c r="BE377">
        <f t="shared" si="69"/>
        <v>2</v>
      </c>
      <c r="BF377" t="s">
        <v>37</v>
      </c>
      <c r="BG377" t="s">
        <v>38</v>
      </c>
      <c r="BH377">
        <f t="shared" si="70"/>
        <v>0</v>
      </c>
      <c r="BI377" t="s">
        <v>37</v>
      </c>
      <c r="BJ377" t="s">
        <v>37</v>
      </c>
      <c r="BK377" t="s">
        <v>37</v>
      </c>
      <c r="BL377" t="b">
        <v>1</v>
      </c>
      <c r="BM377" s="16">
        <v>2</v>
      </c>
      <c r="BN377" s="16">
        <v>0</v>
      </c>
      <c r="BO377" s="16">
        <v>0</v>
      </c>
      <c r="BP377" s="16">
        <v>1</v>
      </c>
      <c r="BQ377" s="16">
        <v>1</v>
      </c>
      <c r="BR377" s="16">
        <v>1</v>
      </c>
      <c r="BS377" s="16">
        <v>4</v>
      </c>
      <c r="BT377" s="16">
        <v>4</v>
      </c>
      <c r="BU377" s="16">
        <v>7</v>
      </c>
      <c r="BV377" s="16">
        <v>7</v>
      </c>
      <c r="BW377" s="16">
        <v>7</v>
      </c>
      <c r="BX377" s="16">
        <v>4</v>
      </c>
      <c r="BY377" s="16">
        <v>7</v>
      </c>
      <c r="BZ377" s="16">
        <v>4</v>
      </c>
      <c r="CA377" s="16">
        <v>4</v>
      </c>
      <c r="CB377" s="16">
        <v>4</v>
      </c>
      <c r="CC377" s="18">
        <v>4</v>
      </c>
      <c r="CD377" s="18">
        <v>4</v>
      </c>
      <c r="CE377" s="18">
        <v>0</v>
      </c>
      <c r="CF377" s="18">
        <v>4</v>
      </c>
      <c r="CG377" s="18">
        <v>4</v>
      </c>
      <c r="CH377" s="18">
        <v>4</v>
      </c>
      <c r="CI377" s="18">
        <v>4</v>
      </c>
      <c r="CJ377" s="18">
        <v>4</v>
      </c>
      <c r="CK377" s="18">
        <v>4</v>
      </c>
      <c r="CL377" s="18">
        <v>4</v>
      </c>
      <c r="CM377" s="18">
        <v>0</v>
      </c>
      <c r="CN377" s="18">
        <v>1</v>
      </c>
      <c r="CO377" s="18">
        <v>0</v>
      </c>
      <c r="CP377" s="18">
        <v>4</v>
      </c>
      <c r="CQ377" s="18">
        <v>4</v>
      </c>
      <c r="CR377" s="18">
        <v>4</v>
      </c>
      <c r="CS377">
        <f t="shared" si="63"/>
        <v>5</v>
      </c>
      <c r="CT377">
        <f t="shared" si="64"/>
        <v>18</v>
      </c>
      <c r="CU377">
        <f t="shared" si="65"/>
        <v>0</v>
      </c>
      <c r="CV377">
        <f t="shared" si="66"/>
        <v>23</v>
      </c>
      <c r="CW377">
        <v>0</v>
      </c>
      <c r="CX377">
        <v>1</v>
      </c>
      <c r="CY377">
        <v>4</v>
      </c>
      <c r="CZ377" t="b">
        <v>1</v>
      </c>
    </row>
    <row r="378" spans="1:104" x14ac:dyDescent="0.35">
      <c r="A378" s="10">
        <v>377</v>
      </c>
      <c r="B378" t="s">
        <v>436</v>
      </c>
      <c r="C378" s="1">
        <v>28822</v>
      </c>
      <c r="D378" s="9">
        <f t="shared" si="71"/>
        <v>38</v>
      </c>
      <c r="E378" s="9">
        <f t="shared" si="67"/>
        <v>1</v>
      </c>
      <c r="F378" s="1">
        <v>42845</v>
      </c>
      <c r="G378" s="3">
        <v>42906.447083333333</v>
      </c>
      <c r="H378" s="12">
        <f t="shared" si="68"/>
        <v>2</v>
      </c>
      <c r="I378">
        <v>5</v>
      </c>
      <c r="J378">
        <v>2</v>
      </c>
      <c r="K378">
        <f t="shared" si="60"/>
        <v>2</v>
      </c>
      <c r="L378" t="b">
        <v>0</v>
      </c>
      <c r="M378" t="b">
        <v>1</v>
      </c>
      <c r="N378" t="b">
        <v>0</v>
      </c>
      <c r="O378" t="b">
        <v>0</v>
      </c>
      <c r="P378" t="b">
        <v>0</v>
      </c>
      <c r="Q378" t="b">
        <v>0</v>
      </c>
      <c r="R378" t="b">
        <v>0</v>
      </c>
      <c r="S378" t="b">
        <v>0</v>
      </c>
      <c r="T378" t="b">
        <v>0</v>
      </c>
      <c r="U378" s="1" t="s">
        <v>284</v>
      </c>
      <c r="V378" t="s">
        <v>43</v>
      </c>
      <c r="W378" s="1" t="s">
        <v>48</v>
      </c>
      <c r="X378" t="s">
        <v>83</v>
      </c>
      <c r="Y378" s="1" t="s">
        <v>85</v>
      </c>
      <c r="Z378" s="1"/>
      <c r="AA378" s="1"/>
      <c r="AB378" s="1"/>
      <c r="AC378" s="11" t="str">
        <f>IF(OR(INDEX(U378='ICD-codes-stroke'!$A$1:$A$20,)),"1",IF(OR(INDEX(U378='ICD-codes-stroke'!$A$22:$A$35,)),"2",IF(OR(INDEX(U378='ICD-codes-stroke'!$A$37:$A$64,)),"3","")))</f>
        <v>2</v>
      </c>
      <c r="AD378" s="1" t="str">
        <f>IF(COUNTIF(U378:AB378,"*"&amp;'ICD codes-diseases'!$A$15&amp;"*"),"YES",IF(COUNTIF(U378:AB378,"*"&amp;'ICD codes-diseases'!$A$16&amp;"*"),"YES",IF(COUNTIF(U378:AB378,"*"&amp;'ICD codes-diseases'!$A$17&amp;"*"),"YES",IF(COUNTIF(U378:AB378,"*"&amp;'ICD codes-diseases'!$A$18&amp;"*"),"YES",IF(COUNTIF(U378:AB378,"*"&amp;'ICD codes-diseases'!$A$19&amp;"*"),"YES",IF(COUNTIF(U378:AB378,"*"&amp;'ICD codes-diseases'!$A$20&amp;"*"),"YES",IF(COUNTIF(U378:AB378,"*"&amp;'ICD codes-diseases'!$A$21&amp;"*"),"YES",IF(COUNTIF(U378:AB378,"*"&amp;'ICD codes-diseases'!$A$22&amp;"*"),"YES",IF(COUNTIF(U378:AB378,"*"&amp;'ICD codes-diseases'!$A$23&amp;"*"),"YES",IF(COUNTIF(U378:AB378,"*"&amp;'ICD codes-diseases'!$A$24&amp;"*"),"YES",IF(COUNTIF(U378:AB378,"*"&amp;'ICD codes-diseases'!$A$25&amp;"*"),"YES",IF(COUNTIF(U378:AB378,"*"&amp;'ICD codes-diseases'!$A$26&amp;"*"),"YES",IF(COUNTIF(U378:AB378,"*"&amp;'ICD codes-diseases'!$A$27&amp;"*"),"YES",IF(COUNTIF(U378:AB378,"*"&amp;'ICD codes-diseases'!$A$28&amp;"*"),"YES",IF(COUNTIF(U378:AB378,"*"&amp;'ICD codes-diseases'!$A$29&amp;"*"),"YES",IF(COUNTIF(U378:AB378,"*"&amp;'ICD codes-diseases'!$A$30&amp;"*"),"YES","NO"))))))))))))))))</f>
        <v>NO</v>
      </c>
      <c r="AE378" s="1" t="str">
        <f>IF(COUNTIF(U378:AB378,"*"&amp;'ICD codes-diseases'!$A$92&amp;"*"),"YES","NO")</f>
        <v>YES</v>
      </c>
      <c r="AF378" s="10" t="str">
        <f>IF(COUNTIF(U378:AB378,"*"&amp;'ICD codes-diseases'!$A$34&amp;"*"),"YES",IF(COUNTIF(U378:AB378,"*"&amp;'ICD codes-diseases'!$A$35&amp;"*"),"YES",IF(COUNTIF(U378:AB378,"*"&amp;'ICD codes-diseases'!$A$36&amp;"*"),"YES",IF(COUNTIF(U378:AB378,"*"&amp;'ICD codes-diseases'!$A$37&amp;"*"),"YES",IF(COUNTIF(U378:AB378,"*"&amp;'ICD codes-diseases'!$A$38&amp;"*"),"YES",IF(COUNTIF(U378:AB378,"*"&amp;'ICD codes-diseases'!$A$39&amp;"*"),"YES","NO"))))))</f>
        <v>YES</v>
      </c>
      <c r="AG378" s="1" t="str">
        <f>IF(COUNTIF(U378:AB378,'ICD codes-diseases'!$A$113),"YES","NO")</f>
        <v>NO</v>
      </c>
      <c r="AH378" s="1" t="str">
        <f>IF(COUNTIF(U378:AB378,"*"&amp;'ICD codes-diseases'!$A$96&amp;"*"),"YES",IF(COUNTIF(U378:AB378,"*"&amp;'ICD codes-diseases'!$A$97&amp;"*"),"YES",IF(COUNTIF(U378:AB378,"*"&amp;'ICD codes-diseases'!$A$98&amp;"*"),"YES",IF(COUNTIF(U378:AB378,"*"&amp;'ICD codes-diseases'!$A$99&amp;"*"),"YES",IF(COUNTIF(U378:AB378,"*"&amp;'ICD codes-diseases'!$A$100&amp;"*"),"YES",IF(COUNTIF(U378:AB378,"*"&amp;'ICD codes-diseases'!$A$101&amp;"*"),"YES",IF(COUNTIF(U378:AB378,"*"&amp;'ICD codes-diseases'!$A$102&amp;"*"),"YES",IF(COUNTIF(U378:AB378,"*"&amp;'ICD codes-diseases'!$A$103&amp;"*"),"YES","NO"))))))))</f>
        <v>NO</v>
      </c>
      <c r="AI378" s="1" t="str">
        <f>IF(COUNTIF(U378:AB378,"*"&amp;'ICD codes-diseases'!$A$116&amp;"*"),"YES",IF(COUNTIF(U378:AB378,"*"&amp;'ICD codes-diseases'!$A$117&amp;"*"),"YES","NO"))</f>
        <v>NO</v>
      </c>
      <c r="AJ378" s="1" t="str">
        <f>IF(COUNTIF(U378:AB378,"*"&amp;'ICD codes-diseases'!$A$206&amp;"*"),"YES","NO")</f>
        <v>NO</v>
      </c>
      <c r="AK378" s="1" t="str">
        <f>IF(COUNTIF(U378:AB378,"*"&amp;'ICD codes-diseases'!$A$217&amp;"*"),"YES","NO")</f>
        <v>NO</v>
      </c>
      <c r="AL378" s="1" t="str">
        <f>IF(COUNTIF(U378:AB378,"*"&amp;'ICD codes-diseases'!$A$216&amp;"*"),"YES","NO")</f>
        <v>NO</v>
      </c>
      <c r="AM378" s="1" t="str">
        <f>IF(COUNTIF(U378:AB378,"*"&amp;'ICD codes-diseases'!$A$73&amp;"*"),"YES",IF(COUNTIF(U378:AB378,"*"&amp;'ICD codes-diseases'!$A$74&amp;"*"),"YES",IF(COUNTIF(U378:AB378,"*"&amp;'ICD codes-diseases'!$A$75&amp;"*"),"YES","NO")))</f>
        <v>YES</v>
      </c>
      <c r="AN378" s="1" t="str">
        <f>IF(COUNTIF(U378:AB378,"*"&amp;'ICD codes-diseases'!$A$76&amp;"*"),"YES",IF(COUNTIF(U378:AB378,"*"&amp;'ICD codes-diseases'!$A$77&amp;"*"),"YES",IF(COUNTIF(U378:AB378,"*"&amp;'ICD codes-diseases'!$A$78&amp;"*"),"YES","NO")))</f>
        <v>NO</v>
      </c>
      <c r="AO378" s="1" t="str">
        <f>IF(COUNTIF(U378:AB378,"*"&amp;'ICD codes-diseases'!$A$209&amp;"*"),"YES",IF(COUNTIF(U378:AB378,"*"&amp;'ICD codes-diseases'!$A$212&amp;"*"),"YES","NO"))</f>
        <v>NO</v>
      </c>
      <c r="AP378" s="1" t="str">
        <f>IF(COUNTIF(U378:AB378,"*"&amp;'ICD codes-diseases'!$A$47&amp;"*"),"YES",IF(COUNTIF(U378:AB378,"*"&amp;'ICD codes-diseases'!$A$48&amp;"*"),"YES",IF(COUNTIF(U378:AB378,"*"&amp;'ICD codes-diseases'!$A$49&amp;"*"),"YES",IF(COUNTIF(U378:AB378,"*"&amp;'ICD codes-diseases'!$A$50&amp;"*"),"YES",IF(COUNTIF(U378:AB378,"*"&amp;'ICD codes-diseases'!$A$52&amp;"*"),"YES",IF(COUNTIF(U378:AB378,"*"&amp;'ICD codes-diseases'!$A$53&amp;"*"),"YES",IF(COUNTIF(U378:AB378,"*"&amp;'ICD codes-diseases'!$A$54&amp;"*"),"YES",IF(COUNTIF(U378:AB378,"*"&amp;'ICD codes-diseases'!$A$55&amp;"*"),"YES",IF(COUNTIF(U378:AB378,"*"&amp;'ICD codes-diseases'!$A$56&amp;"*"),"YES",IF(COUNTIF(U378:AB378,"*"&amp;'ICD codes-diseases'!$A$57&amp;"*"),"YES",IF(COUNTIF(U378:AB378,"*"&amp;'ICD codes-diseases'!$A$58&amp;"*"),"YES",IF(COUNTIF(U378:AB378,"*"&amp;'ICD codes-diseases'!$A$60&amp;"*"),"YES",IF(COUNTIF(U378:AB378,"*"&amp;'ICD codes-diseases'!$A$61&amp;"*"),"YES","NO")))))))))))))</f>
        <v>NO</v>
      </c>
      <c r="AQ378" s="10" t="b">
        <f t="shared" si="61"/>
        <v>0</v>
      </c>
      <c r="AR378">
        <v>5</v>
      </c>
      <c r="AS378">
        <v>5</v>
      </c>
      <c r="AT378">
        <v>5</v>
      </c>
      <c r="AU378">
        <v>5</v>
      </c>
      <c r="AV378" t="b">
        <f t="shared" si="62"/>
        <v>1</v>
      </c>
      <c r="AW378">
        <v>1</v>
      </c>
      <c r="AX378" s="9">
        <v>71</v>
      </c>
      <c r="AY378" s="9">
        <v>25</v>
      </c>
      <c r="AZ378">
        <v>0</v>
      </c>
      <c r="BA378">
        <v>3</v>
      </c>
      <c r="BB378">
        <v>3</v>
      </c>
      <c r="BC378">
        <v>2</v>
      </c>
      <c r="BD378">
        <v>2</v>
      </c>
      <c r="BE378">
        <f t="shared" si="69"/>
        <v>2</v>
      </c>
      <c r="BF378" t="s">
        <v>37</v>
      </c>
      <c r="BG378" t="s">
        <v>38</v>
      </c>
      <c r="BH378">
        <f t="shared" si="70"/>
        <v>0</v>
      </c>
      <c r="BI378" t="s">
        <v>37</v>
      </c>
      <c r="BJ378" t="s">
        <v>37</v>
      </c>
      <c r="BK378" t="s">
        <v>37</v>
      </c>
      <c r="BL378" t="b">
        <v>0</v>
      </c>
      <c r="BM378" s="16">
        <v>0</v>
      </c>
      <c r="BN378" s="16">
        <v>0</v>
      </c>
      <c r="BO378" s="16">
        <v>0</v>
      </c>
      <c r="BP378" s="16">
        <v>0</v>
      </c>
      <c r="BQ378" s="16">
        <v>5</v>
      </c>
      <c r="BR378" s="16">
        <v>1</v>
      </c>
      <c r="BS378" s="16">
        <v>1</v>
      </c>
      <c r="BT378" s="16">
        <v>5</v>
      </c>
      <c r="BU378" s="16">
        <v>0</v>
      </c>
      <c r="BV378" s="16">
        <v>0</v>
      </c>
      <c r="BW378" s="16">
        <v>0</v>
      </c>
      <c r="BX378" s="16">
        <v>1</v>
      </c>
      <c r="BY378" s="16">
        <v>4</v>
      </c>
      <c r="BZ378" s="16">
        <v>4</v>
      </c>
      <c r="CA378" s="16">
        <v>1</v>
      </c>
      <c r="CB378" s="16">
        <v>4</v>
      </c>
      <c r="CC378" s="18">
        <v>0</v>
      </c>
      <c r="CD378" s="18">
        <v>4</v>
      </c>
      <c r="CE378" s="18">
        <v>0</v>
      </c>
      <c r="CF378" s="18">
        <v>0</v>
      </c>
      <c r="CG378" s="18">
        <v>4</v>
      </c>
      <c r="CH378" s="18">
        <v>4</v>
      </c>
      <c r="CI378" s="18">
        <v>1</v>
      </c>
      <c r="CJ378" s="18">
        <v>4</v>
      </c>
      <c r="CK378" s="18">
        <v>0</v>
      </c>
      <c r="CL378" s="18">
        <v>0</v>
      </c>
      <c r="CM378" s="18">
        <v>0</v>
      </c>
      <c r="CN378" s="18">
        <v>0</v>
      </c>
      <c r="CO378" s="18">
        <v>0</v>
      </c>
      <c r="CP378" s="18">
        <v>4</v>
      </c>
      <c r="CQ378" s="18">
        <v>1</v>
      </c>
      <c r="CR378" s="18">
        <v>4</v>
      </c>
      <c r="CS378">
        <f t="shared" si="63"/>
        <v>6</v>
      </c>
      <c r="CT378">
        <f t="shared" si="64"/>
        <v>11</v>
      </c>
      <c r="CU378">
        <f t="shared" si="65"/>
        <v>0</v>
      </c>
      <c r="CV378">
        <f t="shared" si="66"/>
        <v>17</v>
      </c>
      <c r="CW378">
        <v>0</v>
      </c>
      <c r="CX378">
        <v>0</v>
      </c>
      <c r="CY378">
        <v>4</v>
      </c>
      <c r="CZ378" t="b">
        <v>1</v>
      </c>
    </row>
    <row r="379" spans="1:104" x14ac:dyDescent="0.35">
      <c r="A379" s="10">
        <v>378</v>
      </c>
      <c r="B379" t="s">
        <v>435</v>
      </c>
      <c r="C379" s="1">
        <v>23317</v>
      </c>
      <c r="D379" s="9">
        <f t="shared" si="71"/>
        <v>53</v>
      </c>
      <c r="E379" s="9">
        <f t="shared" si="67"/>
        <v>2</v>
      </c>
      <c r="F379" s="1">
        <v>42776</v>
      </c>
      <c r="G379" s="3">
        <v>42808</v>
      </c>
      <c r="H379" s="12">
        <f t="shared" si="68"/>
        <v>1.1333333333333333</v>
      </c>
      <c r="I379">
        <v>3</v>
      </c>
      <c r="J379">
        <v>0</v>
      </c>
      <c r="K379">
        <f t="shared" si="60"/>
        <v>1</v>
      </c>
      <c r="L379" t="b">
        <v>1</v>
      </c>
      <c r="M379" t="b">
        <v>0</v>
      </c>
      <c r="N379" t="b">
        <v>0</v>
      </c>
      <c r="O379" t="b">
        <v>0</v>
      </c>
      <c r="P379" t="b">
        <v>0</v>
      </c>
      <c r="Q379" t="b">
        <v>0</v>
      </c>
      <c r="R379" t="b">
        <v>0</v>
      </c>
      <c r="S379" t="b">
        <v>0</v>
      </c>
      <c r="T379" t="b">
        <v>0</v>
      </c>
      <c r="U379" s="1" t="s">
        <v>49</v>
      </c>
      <c r="V379" t="s">
        <v>43</v>
      </c>
      <c r="W379" s="1" t="s">
        <v>157</v>
      </c>
      <c r="X379" t="s">
        <v>46</v>
      </c>
      <c r="Y379" s="1" t="s">
        <v>104</v>
      </c>
      <c r="Z379" s="1"/>
      <c r="AA379" s="1"/>
      <c r="AB379" s="1"/>
      <c r="AC379" s="11" t="str">
        <f>IF(OR(INDEX(U379='ICD-codes-stroke'!$A$1:$A$20,)),"1",IF(OR(INDEX(U379='ICD-codes-stroke'!$A$22:$A$35,)),"2",IF(OR(INDEX(U379='ICD-codes-stroke'!$A$37:$A$64,)),"3","")))</f>
        <v>3</v>
      </c>
      <c r="AD379" s="1" t="str">
        <f>IF(COUNTIF(U379:AB379,"*"&amp;'ICD codes-diseases'!$A$15&amp;"*"),"YES",IF(COUNTIF(U379:AB379,"*"&amp;'ICD codes-diseases'!$A$16&amp;"*"),"YES",IF(COUNTIF(U379:AB379,"*"&amp;'ICD codes-diseases'!$A$17&amp;"*"),"YES",IF(COUNTIF(U379:AB379,"*"&amp;'ICD codes-diseases'!$A$18&amp;"*"),"YES",IF(COUNTIF(U379:AB379,"*"&amp;'ICD codes-diseases'!$A$19&amp;"*"),"YES",IF(COUNTIF(U379:AB379,"*"&amp;'ICD codes-diseases'!$A$20&amp;"*"),"YES",IF(COUNTIF(U379:AB379,"*"&amp;'ICD codes-diseases'!$A$21&amp;"*"),"YES",IF(COUNTIF(U379:AB379,"*"&amp;'ICD codes-diseases'!$A$22&amp;"*"),"YES",IF(COUNTIF(U379:AB379,"*"&amp;'ICD codes-diseases'!$A$23&amp;"*"),"YES",IF(COUNTIF(U379:AB379,"*"&amp;'ICD codes-diseases'!$A$24&amp;"*"),"YES",IF(COUNTIF(U379:AB379,"*"&amp;'ICD codes-diseases'!$A$25&amp;"*"),"YES",IF(COUNTIF(U379:AB379,"*"&amp;'ICD codes-diseases'!$A$26&amp;"*"),"YES",IF(COUNTIF(U379:AB379,"*"&amp;'ICD codes-diseases'!$A$27&amp;"*"),"YES",IF(COUNTIF(U379:AB379,"*"&amp;'ICD codes-diseases'!$A$28&amp;"*"),"YES",IF(COUNTIF(U379:AB379,"*"&amp;'ICD codes-diseases'!$A$29&amp;"*"),"YES",IF(COUNTIF(U379:AB379,"*"&amp;'ICD codes-diseases'!$A$30&amp;"*"),"YES","NO"))))))))))))))))</f>
        <v>NO</v>
      </c>
      <c r="AE379" s="1" t="str">
        <f>IF(COUNTIF(U379:AB379,"*"&amp;'ICD codes-diseases'!$A$92&amp;"*"),"YES","NO")</f>
        <v>NO</v>
      </c>
      <c r="AF379" s="10" t="str">
        <f>IF(COUNTIF(U379:AB379,"*"&amp;'ICD codes-diseases'!$A$34&amp;"*"),"YES",IF(COUNTIF(U379:AB379,"*"&amp;'ICD codes-diseases'!$A$35&amp;"*"),"YES",IF(COUNTIF(U379:AB379,"*"&amp;'ICD codes-diseases'!$A$36&amp;"*"),"YES",IF(COUNTIF(U379:AB379,"*"&amp;'ICD codes-diseases'!$A$37&amp;"*"),"YES",IF(COUNTIF(U379:AB379,"*"&amp;'ICD codes-diseases'!$A$38&amp;"*"),"YES",IF(COUNTIF(U379:AB379,"*"&amp;'ICD codes-diseases'!$A$39&amp;"*"),"YES","NO"))))))</f>
        <v>NO</v>
      </c>
      <c r="AG379" s="1" t="str">
        <f>IF(COUNTIF(U379:AB379,'ICD codes-diseases'!$A$113),"YES","NO")</f>
        <v>NO</v>
      </c>
      <c r="AH379" s="1" t="str">
        <f>IF(COUNTIF(U379:AB379,"*"&amp;'ICD codes-diseases'!$A$96&amp;"*"),"YES",IF(COUNTIF(U379:AB379,"*"&amp;'ICD codes-diseases'!$A$97&amp;"*"),"YES",IF(COUNTIF(U379:AB379,"*"&amp;'ICD codes-diseases'!$A$98&amp;"*"),"YES",IF(COUNTIF(U379:AB379,"*"&amp;'ICD codes-diseases'!$A$99&amp;"*"),"YES",IF(COUNTIF(U379:AB379,"*"&amp;'ICD codes-diseases'!$A$100&amp;"*"),"YES",IF(COUNTIF(U379:AB379,"*"&amp;'ICD codes-diseases'!$A$101&amp;"*"),"YES",IF(COUNTIF(U379:AB379,"*"&amp;'ICD codes-diseases'!$A$102&amp;"*"),"YES",IF(COUNTIF(U379:AB379,"*"&amp;'ICD codes-diseases'!$A$103&amp;"*"),"YES","NO"))))))))</f>
        <v>NO</v>
      </c>
      <c r="AI379" s="1" t="str">
        <f>IF(COUNTIF(U379:AB379,"*"&amp;'ICD codes-diseases'!$A$116&amp;"*"),"YES",IF(COUNTIF(U379:AB379,"*"&amp;'ICD codes-diseases'!$A$117&amp;"*"),"YES","NO"))</f>
        <v>NO</v>
      </c>
      <c r="AJ379" s="1" t="str">
        <f>IF(COUNTIF(U379:AB379,"*"&amp;'ICD codes-diseases'!$A$206&amp;"*"),"YES","NO")</f>
        <v>NO</v>
      </c>
      <c r="AK379" s="1" t="str">
        <f>IF(COUNTIF(U379:AB379,"*"&amp;'ICD codes-diseases'!$A$217&amp;"*"),"YES","NO")</f>
        <v>NO</v>
      </c>
      <c r="AL379" s="1" t="str">
        <f>IF(COUNTIF(U379:AB379,"*"&amp;'ICD codes-diseases'!$A$216&amp;"*"),"YES","NO")</f>
        <v>NO</v>
      </c>
      <c r="AM379" s="1" t="str">
        <f>IF(COUNTIF(U379:AB379,"*"&amp;'ICD codes-diseases'!$A$73&amp;"*"),"YES",IF(COUNTIF(U379:AB379,"*"&amp;'ICD codes-diseases'!$A$74&amp;"*"),"YES",IF(COUNTIF(U379:AB379,"*"&amp;'ICD codes-diseases'!$A$75&amp;"*"),"YES","NO")))</f>
        <v>YES</v>
      </c>
      <c r="AN379" s="1" t="str">
        <f>IF(COUNTIF(U379:AB379,"*"&amp;'ICD codes-diseases'!$A$76&amp;"*"),"YES",IF(COUNTIF(U379:AB379,"*"&amp;'ICD codes-diseases'!$A$77&amp;"*"),"YES",IF(COUNTIF(U379:AB379,"*"&amp;'ICD codes-diseases'!$A$78&amp;"*"),"YES","NO")))</f>
        <v>NO</v>
      </c>
      <c r="AO379" s="1" t="str">
        <f>IF(COUNTIF(U379:AB379,"*"&amp;'ICD codes-diseases'!$A$209&amp;"*"),"YES",IF(COUNTIF(U379:AB379,"*"&amp;'ICD codes-diseases'!$A$212&amp;"*"),"YES","NO"))</f>
        <v>NO</v>
      </c>
      <c r="AP379" s="1" t="str">
        <f>IF(COUNTIF(U379:AB379,"*"&amp;'ICD codes-diseases'!$A$47&amp;"*"),"YES",IF(COUNTIF(U379:AB379,"*"&amp;'ICD codes-diseases'!$A$48&amp;"*"),"YES",IF(COUNTIF(U379:AB379,"*"&amp;'ICD codes-diseases'!$A$49&amp;"*"),"YES",IF(COUNTIF(U379:AB379,"*"&amp;'ICD codes-diseases'!$A$50&amp;"*"),"YES",IF(COUNTIF(U379:AB379,"*"&amp;'ICD codes-diseases'!$A$52&amp;"*"),"YES",IF(COUNTIF(U379:AB379,"*"&amp;'ICD codes-diseases'!$A$53&amp;"*"),"YES",IF(COUNTIF(U379:AB379,"*"&amp;'ICD codes-diseases'!$A$54&amp;"*"),"YES",IF(COUNTIF(U379:AB379,"*"&amp;'ICD codes-diseases'!$A$55&amp;"*"),"YES",IF(COUNTIF(U379:AB379,"*"&amp;'ICD codes-diseases'!$A$56&amp;"*"),"YES",IF(COUNTIF(U379:AB379,"*"&amp;'ICD codes-diseases'!$A$57&amp;"*"),"YES",IF(COUNTIF(U379:AB379,"*"&amp;'ICD codes-diseases'!$A$58&amp;"*"),"YES",IF(COUNTIF(U379:AB379,"*"&amp;'ICD codes-diseases'!$A$60&amp;"*"),"YES",IF(COUNTIF(U379:AB379,"*"&amp;'ICD codes-diseases'!$A$61&amp;"*"),"YES","NO")))))))))))))</f>
        <v>NO</v>
      </c>
      <c r="AQ379" s="10" t="b">
        <f t="shared" si="61"/>
        <v>1</v>
      </c>
      <c r="AR379">
        <v>0</v>
      </c>
      <c r="AS379">
        <v>5</v>
      </c>
      <c r="AT379">
        <v>5</v>
      </c>
      <c r="AU379">
        <v>5</v>
      </c>
      <c r="AV379" t="b">
        <f t="shared" si="62"/>
        <v>0</v>
      </c>
      <c r="AW379">
        <v>0</v>
      </c>
      <c r="AX379">
        <v>121</v>
      </c>
      <c r="AY379">
        <v>95</v>
      </c>
      <c r="AZ379">
        <v>1</v>
      </c>
      <c r="BA379">
        <v>3</v>
      </c>
      <c r="BB379">
        <v>4</v>
      </c>
      <c r="BC379">
        <v>1</v>
      </c>
      <c r="BD379">
        <v>2</v>
      </c>
      <c r="BE379">
        <f t="shared" si="69"/>
        <v>2</v>
      </c>
      <c r="BF379" t="s">
        <v>37</v>
      </c>
      <c r="BG379" t="s">
        <v>38</v>
      </c>
      <c r="BH379">
        <f t="shared" si="70"/>
        <v>2</v>
      </c>
      <c r="BI379" t="s">
        <v>37</v>
      </c>
      <c r="BJ379" t="s">
        <v>38</v>
      </c>
      <c r="BK379" t="s">
        <v>37</v>
      </c>
      <c r="BL379" t="b">
        <v>0</v>
      </c>
      <c r="BM379" s="16">
        <v>4</v>
      </c>
      <c r="BN379" s="16">
        <v>3</v>
      </c>
      <c r="BO379" s="16">
        <v>0</v>
      </c>
      <c r="BP379" s="16">
        <v>4</v>
      </c>
      <c r="BQ379" s="16">
        <v>4</v>
      </c>
      <c r="BR379" s="16">
        <v>4</v>
      </c>
      <c r="BS379" s="16">
        <v>4</v>
      </c>
      <c r="BT379" s="16">
        <v>4</v>
      </c>
      <c r="BU379" s="16">
        <v>0</v>
      </c>
      <c r="BV379" s="16">
        <v>0</v>
      </c>
      <c r="BW379" s="16">
        <v>1</v>
      </c>
      <c r="BX379" s="16">
        <v>4</v>
      </c>
      <c r="BY379" s="16">
        <v>4</v>
      </c>
      <c r="BZ379" s="16">
        <v>4</v>
      </c>
      <c r="CA379" s="16">
        <v>4</v>
      </c>
      <c r="CB379" s="16">
        <v>4</v>
      </c>
      <c r="CC379" s="18">
        <v>0</v>
      </c>
      <c r="CD379" s="18">
        <v>0</v>
      </c>
      <c r="CE379" s="18">
        <v>0</v>
      </c>
      <c r="CF379" s="18">
        <v>0</v>
      </c>
      <c r="CG379" s="18">
        <v>0</v>
      </c>
      <c r="CH379" s="18">
        <v>4</v>
      </c>
      <c r="CI379" s="18">
        <v>4</v>
      </c>
      <c r="CJ379" s="18">
        <v>4</v>
      </c>
      <c r="CK379" s="18">
        <v>0</v>
      </c>
      <c r="CL379" s="18">
        <v>0</v>
      </c>
      <c r="CM379" s="18">
        <v>0</v>
      </c>
      <c r="CN379" s="18">
        <v>4</v>
      </c>
      <c r="CO379" s="18">
        <v>1</v>
      </c>
      <c r="CP379" s="18">
        <v>4</v>
      </c>
      <c r="CQ379" s="18">
        <v>4</v>
      </c>
      <c r="CR379" s="18">
        <v>4</v>
      </c>
      <c r="CS379">
        <f t="shared" si="63"/>
        <v>2</v>
      </c>
      <c r="CT379">
        <f t="shared" si="64"/>
        <v>18</v>
      </c>
      <c r="CU379">
        <f t="shared" si="65"/>
        <v>1</v>
      </c>
      <c r="CV379">
        <f t="shared" si="66"/>
        <v>21</v>
      </c>
      <c r="CW379">
        <v>0</v>
      </c>
      <c r="CX379">
        <v>0</v>
      </c>
      <c r="CY379">
        <v>4</v>
      </c>
      <c r="CZ379" t="b">
        <v>1</v>
      </c>
    </row>
    <row r="380" spans="1:104" x14ac:dyDescent="0.35">
      <c r="A380" s="10">
        <v>379</v>
      </c>
      <c r="B380" t="s">
        <v>435</v>
      </c>
      <c r="C380" s="1">
        <v>18421</v>
      </c>
      <c r="D380" s="9">
        <f t="shared" si="71"/>
        <v>66</v>
      </c>
      <c r="E380" s="9">
        <f t="shared" si="67"/>
        <v>3</v>
      </c>
      <c r="F380" s="1">
        <v>42615</v>
      </c>
      <c r="G380" s="3">
        <v>42817</v>
      </c>
      <c r="H380" s="12">
        <f t="shared" si="68"/>
        <v>6.7</v>
      </c>
      <c r="I380">
        <v>4</v>
      </c>
      <c r="J380">
        <v>2</v>
      </c>
      <c r="K380">
        <f t="shared" si="60"/>
        <v>6</v>
      </c>
      <c r="L380" t="b">
        <v>0</v>
      </c>
      <c r="M380" t="b">
        <v>0</v>
      </c>
      <c r="N380" t="b">
        <v>0</v>
      </c>
      <c r="O380" t="b">
        <v>0</v>
      </c>
      <c r="P380" t="b">
        <v>0</v>
      </c>
      <c r="Q380" t="b">
        <v>0</v>
      </c>
      <c r="R380" t="b">
        <v>0</v>
      </c>
      <c r="S380" t="b">
        <v>1</v>
      </c>
      <c r="T380" t="b">
        <v>0</v>
      </c>
      <c r="U380" s="1" t="s">
        <v>49</v>
      </c>
      <c r="V380" t="s">
        <v>43</v>
      </c>
      <c r="W380" s="1" t="s">
        <v>90</v>
      </c>
      <c r="X380" t="s">
        <v>48</v>
      </c>
      <c r="Y380" s="1" t="s">
        <v>53</v>
      </c>
      <c r="Z380" s="1"/>
      <c r="AA380" s="1"/>
      <c r="AB380" s="1"/>
      <c r="AC380" s="11" t="str">
        <f>IF(OR(INDEX(U380='ICD-codes-stroke'!$A$1:$A$20,)),"1",IF(OR(INDEX(U380='ICD-codes-stroke'!$A$22:$A$35,)),"2",IF(OR(INDEX(U380='ICD-codes-stroke'!$A$37:$A$64,)),"3","")))</f>
        <v>3</v>
      </c>
      <c r="AD380" s="1" t="str">
        <f>IF(COUNTIF(U380:AB380,"*"&amp;'ICD codes-diseases'!$A$15&amp;"*"),"YES",IF(COUNTIF(U380:AB380,"*"&amp;'ICD codes-diseases'!$A$16&amp;"*"),"YES",IF(COUNTIF(U380:AB380,"*"&amp;'ICD codes-diseases'!$A$17&amp;"*"),"YES",IF(COUNTIF(U380:AB380,"*"&amp;'ICD codes-diseases'!$A$18&amp;"*"),"YES",IF(COUNTIF(U380:AB380,"*"&amp;'ICD codes-diseases'!$A$19&amp;"*"),"YES",IF(COUNTIF(U380:AB380,"*"&amp;'ICD codes-diseases'!$A$20&amp;"*"),"YES",IF(COUNTIF(U380:AB380,"*"&amp;'ICD codes-diseases'!$A$21&amp;"*"),"YES",IF(COUNTIF(U380:AB380,"*"&amp;'ICD codes-diseases'!$A$22&amp;"*"),"YES",IF(COUNTIF(U380:AB380,"*"&amp;'ICD codes-diseases'!$A$23&amp;"*"),"YES",IF(COUNTIF(U380:AB380,"*"&amp;'ICD codes-diseases'!$A$24&amp;"*"),"YES",IF(COUNTIF(U380:AB380,"*"&amp;'ICD codes-diseases'!$A$25&amp;"*"),"YES",IF(COUNTIF(U380:AB380,"*"&amp;'ICD codes-diseases'!$A$26&amp;"*"),"YES",IF(COUNTIF(U380:AB380,"*"&amp;'ICD codes-diseases'!$A$27&amp;"*"),"YES",IF(COUNTIF(U380:AB380,"*"&amp;'ICD codes-diseases'!$A$28&amp;"*"),"YES",IF(COUNTIF(U380:AB380,"*"&amp;'ICD codes-diseases'!$A$29&amp;"*"),"YES",IF(COUNTIF(U380:AB380,"*"&amp;'ICD codes-diseases'!$A$30&amp;"*"),"YES","NO"))))))))))))))))</f>
        <v>NO</v>
      </c>
      <c r="AE380" s="1" t="str">
        <f>IF(COUNTIF(U380:AB380,"*"&amp;'ICD codes-diseases'!$A$92&amp;"*"),"YES","NO")</f>
        <v>YES</v>
      </c>
      <c r="AF380" s="10" t="str">
        <f>IF(COUNTIF(U380:AB380,"*"&amp;'ICD codes-diseases'!$A$34&amp;"*"),"YES",IF(COUNTIF(U380:AB380,"*"&amp;'ICD codes-diseases'!$A$35&amp;"*"),"YES",IF(COUNTIF(U380:AB380,"*"&amp;'ICD codes-diseases'!$A$36&amp;"*"),"YES",IF(COUNTIF(U380:AB380,"*"&amp;'ICD codes-diseases'!$A$37&amp;"*"),"YES",IF(COUNTIF(U380:AB380,"*"&amp;'ICD codes-diseases'!$A$38&amp;"*"),"YES",IF(COUNTIF(U380:AB380,"*"&amp;'ICD codes-diseases'!$A$39&amp;"*"),"YES","NO"))))))</f>
        <v>NO</v>
      </c>
      <c r="AG380" s="1" t="str">
        <f>IF(COUNTIF(U380:AB380,'ICD codes-diseases'!$A$113),"YES","NO")</f>
        <v>YES</v>
      </c>
      <c r="AH380" s="1" t="str">
        <f>IF(COUNTIF(U380:AB380,"*"&amp;'ICD codes-diseases'!$A$96&amp;"*"),"YES",IF(COUNTIF(U380:AB380,"*"&amp;'ICD codes-diseases'!$A$97&amp;"*"),"YES",IF(COUNTIF(U380:AB380,"*"&amp;'ICD codes-diseases'!$A$98&amp;"*"),"YES",IF(COUNTIF(U380:AB380,"*"&amp;'ICD codes-diseases'!$A$99&amp;"*"),"YES",IF(COUNTIF(U380:AB380,"*"&amp;'ICD codes-diseases'!$A$100&amp;"*"),"YES",IF(COUNTIF(U380:AB380,"*"&amp;'ICD codes-diseases'!$A$101&amp;"*"),"YES",IF(COUNTIF(U380:AB380,"*"&amp;'ICD codes-diseases'!$A$102&amp;"*"),"YES",IF(COUNTIF(U380:AB380,"*"&amp;'ICD codes-diseases'!$A$103&amp;"*"),"YES","NO"))))))))</f>
        <v>NO</v>
      </c>
      <c r="AI380" s="1" t="str">
        <f>IF(COUNTIF(U380:AB380,"*"&amp;'ICD codes-diseases'!$A$116&amp;"*"),"YES",IF(COUNTIF(U380:AB380,"*"&amp;'ICD codes-diseases'!$A$117&amp;"*"),"YES","NO"))</f>
        <v>NO</v>
      </c>
      <c r="AJ380" s="1" t="str">
        <f>IF(COUNTIF(U380:AB380,"*"&amp;'ICD codes-diseases'!$A$206&amp;"*"),"YES","NO")</f>
        <v>NO</v>
      </c>
      <c r="AK380" s="1" t="str">
        <f>IF(COUNTIF(U380:AB380,"*"&amp;'ICD codes-diseases'!$A$217&amp;"*"),"YES","NO")</f>
        <v>YES</v>
      </c>
      <c r="AL380" s="1" t="str">
        <f>IF(COUNTIF(U380:AB380,"*"&amp;'ICD codes-diseases'!$A$216&amp;"*"),"YES","NO")</f>
        <v>NO</v>
      </c>
      <c r="AM380" s="1" t="str">
        <f>IF(COUNTIF(U380:AB380,"*"&amp;'ICD codes-diseases'!$A$73&amp;"*"),"YES",IF(COUNTIF(U380:AB380,"*"&amp;'ICD codes-diseases'!$A$74&amp;"*"),"YES",IF(COUNTIF(U380:AB380,"*"&amp;'ICD codes-diseases'!$A$75&amp;"*"),"YES","NO")))</f>
        <v>YES</v>
      </c>
      <c r="AN380" s="1" t="str">
        <f>IF(COUNTIF(U380:AB380,"*"&amp;'ICD codes-diseases'!$A$76&amp;"*"),"YES",IF(COUNTIF(U380:AB380,"*"&amp;'ICD codes-diseases'!$A$77&amp;"*"),"YES",IF(COUNTIF(U380:AB380,"*"&amp;'ICD codes-diseases'!$A$78&amp;"*"),"YES","NO")))</f>
        <v>NO</v>
      </c>
      <c r="AO380" s="1" t="str">
        <f>IF(COUNTIF(U380:AB380,"*"&amp;'ICD codes-diseases'!$A$209&amp;"*"),"YES",IF(COUNTIF(U380:AB380,"*"&amp;'ICD codes-diseases'!$A$212&amp;"*"),"YES","NO"))</f>
        <v>NO</v>
      </c>
      <c r="AP380" s="1" t="str">
        <f>IF(COUNTIF(U380:AB380,"*"&amp;'ICD codes-diseases'!$A$47&amp;"*"),"YES",IF(COUNTIF(U380:AB380,"*"&amp;'ICD codes-diseases'!$A$48&amp;"*"),"YES",IF(COUNTIF(U380:AB380,"*"&amp;'ICD codes-diseases'!$A$49&amp;"*"),"YES",IF(COUNTIF(U380:AB380,"*"&amp;'ICD codes-diseases'!$A$50&amp;"*"),"YES",IF(COUNTIF(U380:AB380,"*"&amp;'ICD codes-diseases'!$A$52&amp;"*"),"YES",IF(COUNTIF(U380:AB380,"*"&amp;'ICD codes-diseases'!$A$53&amp;"*"),"YES",IF(COUNTIF(U380:AB380,"*"&amp;'ICD codes-diseases'!$A$54&amp;"*"),"YES",IF(COUNTIF(U380:AB380,"*"&amp;'ICD codes-diseases'!$A$55&amp;"*"),"YES",IF(COUNTIF(U380:AB380,"*"&amp;'ICD codes-diseases'!$A$56&amp;"*"),"YES",IF(COUNTIF(U380:AB380,"*"&amp;'ICD codes-diseases'!$A$57&amp;"*"),"YES",IF(COUNTIF(U380:AB380,"*"&amp;'ICD codes-diseases'!$A$58&amp;"*"),"YES",IF(COUNTIF(U380:AB380,"*"&amp;'ICD codes-diseases'!$A$60&amp;"*"),"YES",IF(COUNTIF(U380:AB380,"*"&amp;'ICD codes-diseases'!$A$61&amp;"*"),"YES","NO")))))))))))))</f>
        <v>NO</v>
      </c>
      <c r="AQ380" s="10" t="b">
        <f t="shared" si="61"/>
        <v>0</v>
      </c>
      <c r="AR380">
        <v>5</v>
      </c>
      <c r="AS380">
        <v>5</v>
      </c>
      <c r="AT380">
        <v>5</v>
      </c>
      <c r="AU380">
        <v>5</v>
      </c>
      <c r="AV380" t="b">
        <f t="shared" si="62"/>
        <v>0</v>
      </c>
      <c r="AW380">
        <v>0</v>
      </c>
      <c r="AX380">
        <v>69</v>
      </c>
      <c r="AY380">
        <v>20</v>
      </c>
      <c r="AZ380">
        <v>1</v>
      </c>
      <c r="BA380">
        <v>3</v>
      </c>
      <c r="BB380">
        <v>3</v>
      </c>
      <c r="BC380">
        <v>1</v>
      </c>
      <c r="BD380">
        <v>1</v>
      </c>
      <c r="BE380">
        <f t="shared" si="69"/>
        <v>2</v>
      </c>
      <c r="BF380" t="s">
        <v>37</v>
      </c>
      <c r="BG380" t="s">
        <v>38</v>
      </c>
      <c r="BH380">
        <f t="shared" si="70"/>
        <v>2</v>
      </c>
      <c r="BI380" t="s">
        <v>37</v>
      </c>
      <c r="BJ380" t="s">
        <v>38</v>
      </c>
      <c r="BK380" t="s">
        <v>37</v>
      </c>
      <c r="BL380" t="b">
        <v>0</v>
      </c>
      <c r="BM380" s="16">
        <v>0</v>
      </c>
      <c r="BN380" s="16">
        <v>0</v>
      </c>
      <c r="BO380" s="16">
        <v>7</v>
      </c>
      <c r="BP380" s="16">
        <v>4</v>
      </c>
      <c r="BQ380" s="16">
        <v>4</v>
      </c>
      <c r="BR380" s="16">
        <v>4</v>
      </c>
      <c r="BS380" s="16">
        <v>7</v>
      </c>
      <c r="BT380" s="16">
        <v>1</v>
      </c>
      <c r="BU380" s="16">
        <v>0</v>
      </c>
      <c r="BV380" s="16">
        <v>0</v>
      </c>
      <c r="BW380" s="16">
        <v>1</v>
      </c>
      <c r="BX380" s="16">
        <v>7</v>
      </c>
      <c r="BY380" s="16">
        <v>4</v>
      </c>
      <c r="BZ380" s="16">
        <v>7</v>
      </c>
      <c r="CA380" s="16">
        <v>4</v>
      </c>
      <c r="CB380" s="16">
        <v>4</v>
      </c>
      <c r="CC380" s="18">
        <v>0</v>
      </c>
      <c r="CD380" s="18">
        <v>0</v>
      </c>
      <c r="CE380" s="18">
        <v>0</v>
      </c>
      <c r="CF380" s="18">
        <v>0</v>
      </c>
      <c r="CG380" s="18">
        <v>0</v>
      </c>
      <c r="CH380" s="18">
        <v>4</v>
      </c>
      <c r="CI380" s="18">
        <v>4</v>
      </c>
      <c r="CJ380" s="18">
        <v>4</v>
      </c>
      <c r="CK380" s="18">
        <v>0</v>
      </c>
      <c r="CL380" s="18">
        <v>0</v>
      </c>
      <c r="CM380" s="18">
        <v>0</v>
      </c>
      <c r="CN380" s="18">
        <v>0</v>
      </c>
      <c r="CO380" s="18">
        <v>4</v>
      </c>
      <c r="CP380" s="18">
        <v>4</v>
      </c>
      <c r="CQ380" s="18">
        <v>4</v>
      </c>
      <c r="CR380" s="18">
        <v>4</v>
      </c>
      <c r="CS380">
        <f t="shared" si="63"/>
        <v>2</v>
      </c>
      <c r="CT380">
        <f t="shared" si="64"/>
        <v>13</v>
      </c>
      <c r="CU380">
        <f t="shared" si="65"/>
        <v>0</v>
      </c>
      <c r="CV380">
        <f t="shared" si="66"/>
        <v>15</v>
      </c>
      <c r="CW380">
        <v>1</v>
      </c>
      <c r="CX380">
        <v>0</v>
      </c>
      <c r="CY380">
        <v>1</v>
      </c>
      <c r="CZ380" t="b">
        <v>0</v>
      </c>
    </row>
    <row r="381" spans="1:104" x14ac:dyDescent="0.35">
      <c r="A381" s="10">
        <v>380</v>
      </c>
      <c r="B381" t="s">
        <v>435</v>
      </c>
      <c r="C381" s="1">
        <v>17112</v>
      </c>
      <c r="D381" s="9">
        <f t="shared" si="71"/>
        <v>71</v>
      </c>
      <c r="E381" s="9">
        <f t="shared" si="67"/>
        <v>3</v>
      </c>
      <c r="F381" s="1">
        <v>42992</v>
      </c>
      <c r="G381" s="3">
        <v>43027.442106481481</v>
      </c>
      <c r="H381" s="12">
        <f t="shared" si="68"/>
        <v>1.1666666666666667</v>
      </c>
      <c r="I381">
        <v>4</v>
      </c>
      <c r="J381">
        <v>2</v>
      </c>
      <c r="K381">
        <f t="shared" si="60"/>
        <v>6</v>
      </c>
      <c r="L381" t="b">
        <v>0</v>
      </c>
      <c r="M381" t="b">
        <v>0</v>
      </c>
      <c r="N381" t="b">
        <v>0</v>
      </c>
      <c r="O381" t="b">
        <v>0</v>
      </c>
      <c r="P381" t="b">
        <v>0</v>
      </c>
      <c r="Q381" t="b">
        <v>0</v>
      </c>
      <c r="R381" t="b">
        <v>0</v>
      </c>
      <c r="S381" t="b">
        <v>1</v>
      </c>
      <c r="T381" t="b">
        <v>0</v>
      </c>
      <c r="U381" s="1" t="s">
        <v>49</v>
      </c>
      <c r="V381" t="s">
        <v>51</v>
      </c>
      <c r="W381" s="1" t="s">
        <v>48</v>
      </c>
      <c r="X381" t="s">
        <v>311</v>
      </c>
      <c r="Y381" s="1" t="s">
        <v>49</v>
      </c>
      <c r="Z381" s="1"/>
      <c r="AA381" s="1"/>
      <c r="AB381" s="1"/>
      <c r="AC381" s="11" t="str">
        <f>IF(OR(INDEX(U381='ICD-codes-stroke'!$A$1:$A$20,)),"1",IF(OR(INDEX(U381='ICD-codes-stroke'!$A$22:$A$35,)),"2",IF(OR(INDEX(U381='ICD-codes-stroke'!$A$37:$A$64,)),"3","")))</f>
        <v>3</v>
      </c>
      <c r="AD381" s="1" t="str">
        <f>IF(COUNTIF(U381:AB381,"*"&amp;'ICD codes-diseases'!$A$15&amp;"*"),"YES",IF(COUNTIF(U381:AB381,"*"&amp;'ICD codes-diseases'!$A$16&amp;"*"),"YES",IF(COUNTIF(U381:AB381,"*"&amp;'ICD codes-diseases'!$A$17&amp;"*"),"YES",IF(COUNTIF(U381:AB381,"*"&amp;'ICD codes-diseases'!$A$18&amp;"*"),"YES",IF(COUNTIF(U381:AB381,"*"&amp;'ICD codes-diseases'!$A$19&amp;"*"),"YES",IF(COUNTIF(U381:AB381,"*"&amp;'ICD codes-diseases'!$A$20&amp;"*"),"YES",IF(COUNTIF(U381:AB381,"*"&amp;'ICD codes-diseases'!$A$21&amp;"*"),"YES",IF(COUNTIF(U381:AB381,"*"&amp;'ICD codes-diseases'!$A$22&amp;"*"),"YES",IF(COUNTIF(U381:AB381,"*"&amp;'ICD codes-diseases'!$A$23&amp;"*"),"YES",IF(COUNTIF(U381:AB381,"*"&amp;'ICD codes-diseases'!$A$24&amp;"*"),"YES",IF(COUNTIF(U381:AB381,"*"&amp;'ICD codes-diseases'!$A$25&amp;"*"),"YES",IF(COUNTIF(U381:AB381,"*"&amp;'ICD codes-diseases'!$A$26&amp;"*"),"YES",IF(COUNTIF(U381:AB381,"*"&amp;'ICD codes-diseases'!$A$27&amp;"*"),"YES",IF(COUNTIF(U381:AB381,"*"&amp;'ICD codes-diseases'!$A$28&amp;"*"),"YES",IF(COUNTIF(U381:AB381,"*"&amp;'ICD codes-diseases'!$A$29&amp;"*"),"YES",IF(COUNTIF(U381:AB381,"*"&amp;'ICD codes-diseases'!$A$30&amp;"*"),"YES","NO"))))))))))))))))</f>
        <v>NO</v>
      </c>
      <c r="AE381" s="1" t="str">
        <f>IF(COUNTIF(U381:AB381,"*"&amp;'ICD codes-diseases'!$A$92&amp;"*"),"YES","NO")</f>
        <v>YES</v>
      </c>
      <c r="AF381" s="10" t="str">
        <f>IF(COUNTIF(U381:AB381,"*"&amp;'ICD codes-diseases'!$A$34&amp;"*"),"YES",IF(COUNTIF(U381:AB381,"*"&amp;'ICD codes-diseases'!$A$35&amp;"*"),"YES",IF(COUNTIF(U381:AB381,"*"&amp;'ICD codes-diseases'!$A$36&amp;"*"),"YES",IF(COUNTIF(U381:AB381,"*"&amp;'ICD codes-diseases'!$A$37&amp;"*"),"YES",IF(COUNTIF(U381:AB381,"*"&amp;'ICD codes-diseases'!$A$38&amp;"*"),"YES",IF(COUNTIF(U381:AB381,"*"&amp;'ICD codes-diseases'!$A$39&amp;"*"),"YES","NO"))))))</f>
        <v>NO</v>
      </c>
      <c r="AG381" s="1" t="str">
        <f>IF(COUNTIF(U381:AB381,'ICD codes-diseases'!$A$113),"YES","NO")</f>
        <v>NO</v>
      </c>
      <c r="AH381" s="1" t="str">
        <f>IF(COUNTIF(U381:AB381,"*"&amp;'ICD codes-diseases'!$A$96&amp;"*"),"YES",IF(COUNTIF(U381:AB381,"*"&amp;'ICD codes-diseases'!$A$97&amp;"*"),"YES",IF(COUNTIF(U381:AB381,"*"&amp;'ICD codes-diseases'!$A$98&amp;"*"),"YES",IF(COUNTIF(U381:AB381,"*"&amp;'ICD codes-diseases'!$A$99&amp;"*"),"YES",IF(COUNTIF(U381:AB381,"*"&amp;'ICD codes-diseases'!$A$100&amp;"*"),"YES",IF(COUNTIF(U381:AB381,"*"&amp;'ICD codes-diseases'!$A$101&amp;"*"),"YES",IF(COUNTIF(U381:AB381,"*"&amp;'ICD codes-diseases'!$A$102&amp;"*"),"YES",IF(COUNTIF(U381:AB381,"*"&amp;'ICD codes-diseases'!$A$103&amp;"*"),"YES","NO"))))))))</f>
        <v>NO</v>
      </c>
      <c r="AI381" s="1" t="str">
        <f>IF(COUNTIF(U381:AB381,"*"&amp;'ICD codes-diseases'!$A$116&amp;"*"),"YES",IF(COUNTIF(U381:AB381,"*"&amp;'ICD codes-diseases'!$A$117&amp;"*"),"YES","NO"))</f>
        <v>NO</v>
      </c>
      <c r="AJ381" s="1" t="str">
        <f>IF(COUNTIF(U381:AB381,"*"&amp;'ICD codes-diseases'!$A$206&amp;"*"),"YES","NO")</f>
        <v>NO</v>
      </c>
      <c r="AK381" s="1" t="str">
        <f>IF(COUNTIF(U381:AB381,"*"&amp;'ICD codes-diseases'!$A$217&amp;"*"),"YES","NO")</f>
        <v>NO</v>
      </c>
      <c r="AL381" s="1" t="str">
        <f>IF(COUNTIF(U381:AB381,"*"&amp;'ICD codes-diseases'!$A$216&amp;"*"),"YES","NO")</f>
        <v>NO</v>
      </c>
      <c r="AM381" s="1" t="str">
        <f>IF(COUNTIF(U381:AB381,"*"&amp;'ICD codes-diseases'!$A$73&amp;"*"),"YES",IF(COUNTIF(U381:AB381,"*"&amp;'ICD codes-diseases'!$A$74&amp;"*"),"YES",IF(COUNTIF(U381:AB381,"*"&amp;'ICD codes-diseases'!$A$75&amp;"*"),"YES","NO")))</f>
        <v>YES</v>
      </c>
      <c r="AN381" s="1" t="str">
        <f>IF(COUNTIF(U381:AB381,"*"&amp;'ICD codes-diseases'!$A$76&amp;"*"),"YES",IF(COUNTIF(U381:AB381,"*"&amp;'ICD codes-diseases'!$A$77&amp;"*"),"YES",IF(COUNTIF(U381:AB381,"*"&amp;'ICD codes-diseases'!$A$78&amp;"*"),"YES","NO")))</f>
        <v>NO</v>
      </c>
      <c r="AO381" s="1" t="str">
        <f>IF(COUNTIF(U381:AB381,"*"&amp;'ICD codes-diseases'!$A$209&amp;"*"),"YES",IF(COUNTIF(U381:AB381,"*"&amp;'ICD codes-diseases'!$A$212&amp;"*"),"YES","NO"))</f>
        <v>NO</v>
      </c>
      <c r="AP381" s="1" t="str">
        <f>IF(COUNTIF(U381:AB381,"*"&amp;'ICD codes-diseases'!$A$47&amp;"*"),"YES",IF(COUNTIF(U381:AB381,"*"&amp;'ICD codes-diseases'!$A$48&amp;"*"),"YES",IF(COUNTIF(U381:AB381,"*"&amp;'ICD codes-diseases'!$A$49&amp;"*"),"YES",IF(COUNTIF(U381:AB381,"*"&amp;'ICD codes-diseases'!$A$50&amp;"*"),"YES",IF(COUNTIF(U381:AB381,"*"&amp;'ICD codes-diseases'!$A$52&amp;"*"),"YES",IF(COUNTIF(U381:AB381,"*"&amp;'ICD codes-diseases'!$A$53&amp;"*"),"YES",IF(COUNTIF(U381:AB381,"*"&amp;'ICD codes-diseases'!$A$54&amp;"*"),"YES",IF(COUNTIF(U381:AB381,"*"&amp;'ICD codes-diseases'!$A$55&amp;"*"),"YES",IF(COUNTIF(U381:AB381,"*"&amp;'ICD codes-diseases'!$A$56&amp;"*"),"YES",IF(COUNTIF(U381:AB381,"*"&amp;'ICD codes-diseases'!$A$57&amp;"*"),"YES",IF(COUNTIF(U381:AB381,"*"&amp;'ICD codes-diseases'!$A$58&amp;"*"),"YES",IF(COUNTIF(U381:AB381,"*"&amp;'ICD codes-diseases'!$A$60&amp;"*"),"YES",IF(COUNTIF(U381:AB381,"*"&amp;'ICD codes-diseases'!$A$61&amp;"*"),"YES","NO")))))))))))))</f>
        <v>YES</v>
      </c>
      <c r="AQ381" s="10" t="b">
        <f t="shared" si="61"/>
        <v>1</v>
      </c>
      <c r="AR381">
        <v>3</v>
      </c>
      <c r="AS381">
        <v>5</v>
      </c>
      <c r="AT381">
        <v>5</v>
      </c>
      <c r="AU381">
        <v>5</v>
      </c>
      <c r="AV381" t="b">
        <f t="shared" si="62"/>
        <v>0</v>
      </c>
      <c r="AW381">
        <v>0</v>
      </c>
      <c r="AX381" s="9">
        <v>42</v>
      </c>
      <c r="AY381" s="9">
        <v>20</v>
      </c>
      <c r="AZ381">
        <v>1</v>
      </c>
      <c r="BA381">
        <v>3</v>
      </c>
      <c r="BB381">
        <v>1</v>
      </c>
      <c r="BC381">
        <v>0</v>
      </c>
      <c r="BD381">
        <v>1</v>
      </c>
      <c r="BE381">
        <f t="shared" si="69"/>
        <v>2</v>
      </c>
      <c r="BF381" t="s">
        <v>37</v>
      </c>
      <c r="BG381" t="s">
        <v>38</v>
      </c>
      <c r="BH381">
        <f t="shared" si="70"/>
        <v>2</v>
      </c>
      <c r="BI381" t="s">
        <v>37</v>
      </c>
      <c r="BJ381" t="s">
        <v>38</v>
      </c>
      <c r="BK381" t="s">
        <v>37</v>
      </c>
      <c r="BL381" t="b">
        <v>0</v>
      </c>
      <c r="BM381" s="16">
        <v>4</v>
      </c>
      <c r="BN381" s="16">
        <v>4</v>
      </c>
      <c r="BO381" s="16">
        <v>7</v>
      </c>
      <c r="BP381" s="16">
        <v>7</v>
      </c>
      <c r="BQ381" s="16">
        <v>7</v>
      </c>
      <c r="BR381" s="16">
        <v>4</v>
      </c>
      <c r="BS381" s="16">
        <v>4</v>
      </c>
      <c r="BT381" s="16">
        <v>4</v>
      </c>
      <c r="BU381" s="16">
        <v>7</v>
      </c>
      <c r="BV381" s="16">
        <v>4</v>
      </c>
      <c r="BW381" s="16">
        <v>7</v>
      </c>
      <c r="BX381" s="16">
        <v>7</v>
      </c>
      <c r="BY381" s="16">
        <v>4</v>
      </c>
      <c r="BZ381" s="16">
        <v>7</v>
      </c>
      <c r="CA381" s="16">
        <v>4</v>
      </c>
      <c r="CB381" s="16">
        <v>4</v>
      </c>
      <c r="CC381" s="18">
        <v>0</v>
      </c>
      <c r="CD381" s="18">
        <v>0</v>
      </c>
      <c r="CE381" s="18">
        <v>7</v>
      </c>
      <c r="CF381" s="18">
        <v>4</v>
      </c>
      <c r="CG381" s="18">
        <v>4</v>
      </c>
      <c r="CH381" s="18">
        <v>4</v>
      </c>
      <c r="CI381" s="18">
        <v>4</v>
      </c>
      <c r="CJ381" s="18">
        <v>4</v>
      </c>
      <c r="CK381" s="18">
        <v>0</v>
      </c>
      <c r="CL381" s="18">
        <v>0</v>
      </c>
      <c r="CM381" s="18">
        <v>0</v>
      </c>
      <c r="CN381" s="18">
        <v>7</v>
      </c>
      <c r="CO381" s="18">
        <v>4</v>
      </c>
      <c r="CP381" s="18">
        <v>4</v>
      </c>
      <c r="CQ381" s="18">
        <v>4</v>
      </c>
      <c r="CR381" s="18">
        <v>4</v>
      </c>
      <c r="CS381">
        <f t="shared" si="63"/>
        <v>0</v>
      </c>
      <c r="CT381">
        <f t="shared" si="64"/>
        <v>18</v>
      </c>
      <c r="CU381">
        <f t="shared" si="65"/>
        <v>0</v>
      </c>
      <c r="CV381">
        <f t="shared" si="66"/>
        <v>18</v>
      </c>
      <c r="CW381">
        <v>0</v>
      </c>
      <c r="CX381">
        <v>0</v>
      </c>
      <c r="CY381">
        <v>4</v>
      </c>
      <c r="CZ381" t="b">
        <v>1</v>
      </c>
    </row>
    <row r="382" spans="1:104" x14ac:dyDescent="0.35">
      <c r="A382" s="10">
        <v>381</v>
      </c>
      <c r="B382" t="s">
        <v>435</v>
      </c>
      <c r="C382" s="1">
        <v>25429</v>
      </c>
      <c r="D382" s="9">
        <f t="shared" si="71"/>
        <v>47</v>
      </c>
      <c r="E382" s="9">
        <f t="shared" si="67"/>
        <v>1</v>
      </c>
      <c r="F382" s="1">
        <v>42831</v>
      </c>
      <c r="G382" s="3">
        <v>42857</v>
      </c>
      <c r="H382" s="12">
        <f t="shared" si="68"/>
        <v>0.86666666666666659</v>
      </c>
      <c r="I382">
        <v>4</v>
      </c>
      <c r="J382">
        <v>0</v>
      </c>
      <c r="K382">
        <f t="shared" si="60"/>
        <v>2</v>
      </c>
      <c r="L382" t="b">
        <v>0</v>
      </c>
      <c r="M382" t="b">
        <v>1</v>
      </c>
      <c r="N382" t="b">
        <v>0</v>
      </c>
      <c r="O382" t="b">
        <v>0</v>
      </c>
      <c r="P382" t="b">
        <v>0</v>
      </c>
      <c r="Q382" t="b">
        <v>0</v>
      </c>
      <c r="R382" t="b">
        <v>0</v>
      </c>
      <c r="S382" t="b">
        <v>0</v>
      </c>
      <c r="T382" t="b">
        <v>0</v>
      </c>
      <c r="U382" s="1" t="s">
        <v>232</v>
      </c>
      <c r="V382" t="s">
        <v>51</v>
      </c>
      <c r="W382" s="1" t="s">
        <v>59</v>
      </c>
      <c r="X382" t="s">
        <v>71</v>
      </c>
      <c r="AC382" s="11" t="str">
        <f>IF(OR(INDEX(U382='ICD-codes-stroke'!$A$1:$A$20,)),"1",IF(OR(INDEX(U382='ICD-codes-stroke'!$A$22:$A$35,)),"2",IF(OR(INDEX(U382='ICD-codes-stroke'!$A$37:$A$64,)),"3","")))</f>
        <v>3</v>
      </c>
      <c r="AD382" s="1" t="str">
        <f>IF(COUNTIF(U382:AB382,"*"&amp;'ICD codes-diseases'!$A$15&amp;"*"),"YES",IF(COUNTIF(U382:AB382,"*"&amp;'ICD codes-diseases'!$A$16&amp;"*"),"YES",IF(COUNTIF(U382:AB382,"*"&amp;'ICD codes-diseases'!$A$17&amp;"*"),"YES",IF(COUNTIF(U382:AB382,"*"&amp;'ICD codes-diseases'!$A$18&amp;"*"),"YES",IF(COUNTIF(U382:AB382,"*"&amp;'ICD codes-diseases'!$A$19&amp;"*"),"YES",IF(COUNTIF(U382:AB382,"*"&amp;'ICD codes-diseases'!$A$20&amp;"*"),"YES",IF(COUNTIF(U382:AB382,"*"&amp;'ICD codes-diseases'!$A$21&amp;"*"),"YES",IF(COUNTIF(U382:AB382,"*"&amp;'ICD codes-diseases'!$A$22&amp;"*"),"YES",IF(COUNTIF(U382:AB382,"*"&amp;'ICD codes-diseases'!$A$23&amp;"*"),"YES",IF(COUNTIF(U382:AB382,"*"&amp;'ICD codes-diseases'!$A$24&amp;"*"),"YES",IF(COUNTIF(U382:AB382,"*"&amp;'ICD codes-diseases'!$A$25&amp;"*"),"YES",IF(COUNTIF(U382:AB382,"*"&amp;'ICD codes-diseases'!$A$26&amp;"*"),"YES",IF(COUNTIF(U382:AB382,"*"&amp;'ICD codes-diseases'!$A$27&amp;"*"),"YES",IF(COUNTIF(U382:AB382,"*"&amp;'ICD codes-diseases'!$A$28&amp;"*"),"YES",IF(COUNTIF(U382:AB382,"*"&amp;'ICD codes-diseases'!$A$29&amp;"*"),"YES",IF(COUNTIF(U382:AB382,"*"&amp;'ICD codes-diseases'!$A$30&amp;"*"),"YES","NO"))))))))))))))))</f>
        <v>NO</v>
      </c>
      <c r="AE382" s="1" t="str">
        <f>IF(COUNTIF(U382:AB382,"*"&amp;'ICD codes-diseases'!$A$92&amp;"*"),"YES","NO")</f>
        <v>NO</v>
      </c>
      <c r="AF382" s="10" t="str">
        <f>IF(COUNTIF(U382:AB382,"*"&amp;'ICD codes-diseases'!$A$34&amp;"*"),"YES",IF(COUNTIF(U382:AB382,"*"&amp;'ICD codes-diseases'!$A$35&amp;"*"),"YES",IF(COUNTIF(U382:AB382,"*"&amp;'ICD codes-diseases'!$A$36&amp;"*"),"YES",IF(COUNTIF(U382:AB382,"*"&amp;'ICD codes-diseases'!$A$37&amp;"*"),"YES",IF(COUNTIF(U382:AB382,"*"&amp;'ICD codes-diseases'!$A$38&amp;"*"),"YES",IF(COUNTIF(U382:AB382,"*"&amp;'ICD codes-diseases'!$A$39&amp;"*"),"YES","NO"))))))</f>
        <v>NO</v>
      </c>
      <c r="AG382" s="1" t="str">
        <f>IF(COUNTIF(U382:AB382,'ICD codes-diseases'!$A$113),"YES","NO")</f>
        <v>NO</v>
      </c>
      <c r="AH382" s="1" t="str">
        <f>IF(COUNTIF(U382:AB382,"*"&amp;'ICD codes-diseases'!$A$96&amp;"*"),"YES",IF(COUNTIF(U382:AB382,"*"&amp;'ICD codes-diseases'!$A$97&amp;"*"),"YES",IF(COUNTIF(U382:AB382,"*"&amp;'ICD codes-diseases'!$A$98&amp;"*"),"YES",IF(COUNTIF(U382:AB382,"*"&amp;'ICD codes-diseases'!$A$99&amp;"*"),"YES",IF(COUNTIF(U382:AB382,"*"&amp;'ICD codes-diseases'!$A$100&amp;"*"),"YES",IF(COUNTIF(U382:AB382,"*"&amp;'ICD codes-diseases'!$A$101&amp;"*"),"YES",IF(COUNTIF(U382:AB382,"*"&amp;'ICD codes-diseases'!$A$102&amp;"*"),"YES",IF(COUNTIF(U382:AB382,"*"&amp;'ICD codes-diseases'!$A$103&amp;"*"),"YES","NO"))))))))</f>
        <v>NO</v>
      </c>
      <c r="AI382" s="1" t="str">
        <f>IF(COUNTIF(U382:AB382,"*"&amp;'ICD codes-diseases'!$A$116&amp;"*"),"YES",IF(COUNTIF(U382:AB382,"*"&amp;'ICD codes-diseases'!$A$117&amp;"*"),"YES","NO"))</f>
        <v>NO</v>
      </c>
      <c r="AJ382" s="1" t="str">
        <f>IF(COUNTIF(U382:AB382,"*"&amp;'ICD codes-diseases'!$A$206&amp;"*"),"YES","NO")</f>
        <v>NO</v>
      </c>
      <c r="AK382" s="1" t="str">
        <f>IF(COUNTIF(U382:AB382,"*"&amp;'ICD codes-diseases'!$A$217&amp;"*"),"YES","NO")</f>
        <v>NO</v>
      </c>
      <c r="AL382" s="1" t="str">
        <f>IF(COUNTIF(U382:AB382,"*"&amp;'ICD codes-diseases'!$A$216&amp;"*"),"YES","NO")</f>
        <v>YES</v>
      </c>
      <c r="AM382" s="1" t="str">
        <f>IF(COUNTIF(U382:AB382,"*"&amp;'ICD codes-diseases'!$A$73&amp;"*"),"YES",IF(COUNTIF(U382:AB382,"*"&amp;'ICD codes-diseases'!$A$74&amp;"*"),"YES",IF(COUNTIF(U382:AB382,"*"&amp;'ICD codes-diseases'!$A$75&amp;"*"),"YES","NO")))</f>
        <v>YES</v>
      </c>
      <c r="AN382" s="1" t="str">
        <f>IF(COUNTIF(U382:AB382,"*"&amp;'ICD codes-diseases'!$A$76&amp;"*"),"YES",IF(COUNTIF(U382:AB382,"*"&amp;'ICD codes-diseases'!$A$77&amp;"*"),"YES",IF(COUNTIF(U382:AB382,"*"&amp;'ICD codes-diseases'!$A$78&amp;"*"),"YES","NO")))</f>
        <v>NO</v>
      </c>
      <c r="AO382" s="1" t="str">
        <f>IF(COUNTIF(U382:AB382,"*"&amp;'ICD codes-diseases'!$A$209&amp;"*"),"YES",IF(COUNTIF(U382:AB382,"*"&amp;'ICD codes-diseases'!$A$212&amp;"*"),"YES","NO"))</f>
        <v>NO</v>
      </c>
      <c r="AP382" s="1" t="str">
        <f>IF(COUNTIF(U382:AB382,"*"&amp;'ICD codes-diseases'!$A$47&amp;"*"),"YES",IF(COUNTIF(U382:AB382,"*"&amp;'ICD codes-diseases'!$A$48&amp;"*"),"YES",IF(COUNTIF(U382:AB382,"*"&amp;'ICD codes-diseases'!$A$49&amp;"*"),"YES",IF(COUNTIF(U382:AB382,"*"&amp;'ICD codes-diseases'!$A$50&amp;"*"),"YES",IF(COUNTIF(U382:AB382,"*"&amp;'ICD codes-diseases'!$A$52&amp;"*"),"YES",IF(COUNTIF(U382:AB382,"*"&amp;'ICD codes-diseases'!$A$53&amp;"*"),"YES",IF(COUNTIF(U382:AB382,"*"&amp;'ICD codes-diseases'!$A$54&amp;"*"),"YES",IF(COUNTIF(U382:AB382,"*"&amp;'ICD codes-diseases'!$A$55&amp;"*"),"YES",IF(COUNTIF(U382:AB382,"*"&amp;'ICD codes-diseases'!$A$56&amp;"*"),"YES",IF(COUNTIF(U382:AB382,"*"&amp;'ICD codes-diseases'!$A$57&amp;"*"),"YES",IF(COUNTIF(U382:AB382,"*"&amp;'ICD codes-diseases'!$A$58&amp;"*"),"YES",IF(COUNTIF(U382:AB382,"*"&amp;'ICD codes-diseases'!$A$60&amp;"*"),"YES",IF(COUNTIF(U382:AB382,"*"&amp;'ICD codes-diseases'!$A$61&amp;"*"),"YES","NO")))))))))))))</f>
        <v>YES</v>
      </c>
      <c r="AQ382" s="10" t="b">
        <f t="shared" si="61"/>
        <v>1</v>
      </c>
      <c r="AR382">
        <v>0</v>
      </c>
      <c r="AS382">
        <v>5</v>
      </c>
      <c r="AT382">
        <v>5</v>
      </c>
      <c r="AU382">
        <v>5</v>
      </c>
      <c r="AV382" t="b">
        <f t="shared" si="62"/>
        <v>1</v>
      </c>
      <c r="AW382">
        <v>3</v>
      </c>
      <c r="AX382">
        <v>82</v>
      </c>
      <c r="AY382">
        <v>55</v>
      </c>
      <c r="AZ382">
        <v>1</v>
      </c>
      <c r="BA382">
        <v>3</v>
      </c>
      <c r="BB382">
        <v>2</v>
      </c>
      <c r="BC382">
        <v>0</v>
      </c>
      <c r="BD382">
        <v>1</v>
      </c>
      <c r="BE382">
        <f t="shared" si="69"/>
        <v>2</v>
      </c>
      <c r="BF382" t="s">
        <v>37</v>
      </c>
      <c r="BG382" t="s">
        <v>38</v>
      </c>
      <c r="BH382">
        <f t="shared" si="70"/>
        <v>0</v>
      </c>
      <c r="BI382" t="s">
        <v>37</v>
      </c>
      <c r="BJ382" t="s">
        <v>37</v>
      </c>
      <c r="BK382" t="s">
        <v>37</v>
      </c>
      <c r="BL382" t="b">
        <v>0</v>
      </c>
      <c r="BM382" s="16">
        <v>4</v>
      </c>
      <c r="BN382" s="16">
        <v>4</v>
      </c>
      <c r="BO382" s="16">
        <v>7</v>
      </c>
      <c r="BP382" s="16">
        <v>4</v>
      </c>
      <c r="BQ382" s="16">
        <v>7</v>
      </c>
      <c r="BR382" s="16">
        <v>7</v>
      </c>
      <c r="BS382" s="16">
        <v>0</v>
      </c>
      <c r="BT382" s="16">
        <v>4</v>
      </c>
      <c r="BU382" s="16">
        <v>4</v>
      </c>
      <c r="BV382" s="16">
        <v>4</v>
      </c>
      <c r="BW382" s="16">
        <v>7</v>
      </c>
      <c r="BX382" s="16">
        <v>7</v>
      </c>
      <c r="BY382" s="16">
        <v>7</v>
      </c>
      <c r="BZ382" s="16">
        <v>4</v>
      </c>
      <c r="CA382" s="16">
        <v>4</v>
      </c>
      <c r="CB382" s="16">
        <v>5</v>
      </c>
      <c r="CC382" s="18">
        <v>4</v>
      </c>
      <c r="CD382" s="18">
        <v>4</v>
      </c>
      <c r="CE382" s="18">
        <v>7</v>
      </c>
      <c r="CF382" s="18">
        <v>4</v>
      </c>
      <c r="CG382" s="18">
        <v>7</v>
      </c>
      <c r="CH382" s="18">
        <v>4</v>
      </c>
      <c r="CI382" s="18">
        <v>7</v>
      </c>
      <c r="CJ382" s="18">
        <v>4</v>
      </c>
      <c r="CK382" s="18">
        <v>4</v>
      </c>
      <c r="CL382" s="18">
        <v>4</v>
      </c>
      <c r="CM382" s="18">
        <v>7</v>
      </c>
      <c r="CN382" s="18">
        <v>7</v>
      </c>
      <c r="CO382" s="18">
        <v>7</v>
      </c>
      <c r="CP382" s="18">
        <v>7</v>
      </c>
      <c r="CQ382" s="18">
        <v>7</v>
      </c>
      <c r="CR382" s="18">
        <v>4</v>
      </c>
      <c r="CS382">
        <f t="shared" si="63"/>
        <v>0</v>
      </c>
      <c r="CT382">
        <f t="shared" si="64"/>
        <v>17</v>
      </c>
      <c r="CU382">
        <f t="shared" si="65"/>
        <v>0</v>
      </c>
      <c r="CV382">
        <f t="shared" si="66"/>
        <v>17</v>
      </c>
      <c r="CW382">
        <v>0</v>
      </c>
      <c r="CX382">
        <v>0</v>
      </c>
      <c r="CY382">
        <v>1</v>
      </c>
      <c r="CZ382" t="b">
        <v>0</v>
      </c>
    </row>
    <row r="383" spans="1:104" x14ac:dyDescent="0.35">
      <c r="A383" s="10">
        <v>382</v>
      </c>
      <c r="B383" t="s">
        <v>436</v>
      </c>
      <c r="C383" s="1">
        <v>20224</v>
      </c>
      <c r="D383" s="9">
        <f t="shared" si="71"/>
        <v>62</v>
      </c>
      <c r="E383" s="9">
        <f t="shared" si="67"/>
        <v>2</v>
      </c>
      <c r="F383" s="1">
        <v>42823</v>
      </c>
      <c r="G383" s="3">
        <v>42908.458275462966</v>
      </c>
      <c r="H383" s="12">
        <f t="shared" si="68"/>
        <v>2.7666666666666666</v>
      </c>
      <c r="I383">
        <v>4</v>
      </c>
      <c r="J383">
        <v>2</v>
      </c>
      <c r="K383">
        <f t="shared" si="60"/>
        <v>2</v>
      </c>
      <c r="L383" t="b">
        <v>0</v>
      </c>
      <c r="M383" t="b">
        <v>1</v>
      </c>
      <c r="N383" t="b">
        <v>0</v>
      </c>
      <c r="O383" t="b">
        <v>0</v>
      </c>
      <c r="P383" t="b">
        <v>0</v>
      </c>
      <c r="Q383" t="b">
        <v>0</v>
      </c>
      <c r="R383" t="b">
        <v>0</v>
      </c>
      <c r="S383" t="b">
        <v>0</v>
      </c>
      <c r="T383" t="b">
        <v>0</v>
      </c>
      <c r="U383" s="1" t="s">
        <v>49</v>
      </c>
      <c r="V383" t="s">
        <v>43</v>
      </c>
      <c r="W383" s="1" t="s">
        <v>129</v>
      </c>
      <c r="X383" t="s">
        <v>66</v>
      </c>
      <c r="Y383" s="1" t="s">
        <v>48</v>
      </c>
      <c r="Z383" s="1" t="s">
        <v>46</v>
      </c>
      <c r="AA383" s="1"/>
      <c r="AB383" s="1"/>
      <c r="AC383" s="11" t="str">
        <f>IF(OR(INDEX(U383='ICD-codes-stroke'!$A$1:$A$20,)),"1",IF(OR(INDEX(U383='ICD-codes-stroke'!$A$22:$A$35,)),"2",IF(OR(INDEX(U383='ICD-codes-stroke'!$A$37:$A$64,)),"3","")))</f>
        <v>3</v>
      </c>
      <c r="AD383" s="1" t="str">
        <f>IF(COUNTIF(U383:AB383,"*"&amp;'ICD codes-diseases'!$A$15&amp;"*"),"YES",IF(COUNTIF(U383:AB383,"*"&amp;'ICD codes-diseases'!$A$16&amp;"*"),"YES",IF(COUNTIF(U383:AB383,"*"&amp;'ICD codes-diseases'!$A$17&amp;"*"),"YES",IF(COUNTIF(U383:AB383,"*"&amp;'ICD codes-diseases'!$A$18&amp;"*"),"YES",IF(COUNTIF(U383:AB383,"*"&amp;'ICD codes-diseases'!$A$19&amp;"*"),"YES",IF(COUNTIF(U383:AB383,"*"&amp;'ICD codes-diseases'!$A$20&amp;"*"),"YES",IF(COUNTIF(U383:AB383,"*"&amp;'ICD codes-diseases'!$A$21&amp;"*"),"YES",IF(COUNTIF(U383:AB383,"*"&amp;'ICD codes-diseases'!$A$22&amp;"*"),"YES",IF(COUNTIF(U383:AB383,"*"&amp;'ICD codes-diseases'!$A$23&amp;"*"),"YES",IF(COUNTIF(U383:AB383,"*"&amp;'ICD codes-diseases'!$A$24&amp;"*"),"YES",IF(COUNTIF(U383:AB383,"*"&amp;'ICD codes-diseases'!$A$25&amp;"*"),"YES",IF(COUNTIF(U383:AB383,"*"&amp;'ICD codes-diseases'!$A$26&amp;"*"),"YES",IF(COUNTIF(U383:AB383,"*"&amp;'ICD codes-diseases'!$A$27&amp;"*"),"YES",IF(COUNTIF(U383:AB383,"*"&amp;'ICD codes-diseases'!$A$28&amp;"*"),"YES",IF(COUNTIF(U383:AB383,"*"&amp;'ICD codes-diseases'!$A$29&amp;"*"),"YES",IF(COUNTIF(U383:AB383,"*"&amp;'ICD codes-diseases'!$A$30&amp;"*"),"YES","NO"))))))))))))))))</f>
        <v>NO</v>
      </c>
      <c r="AE383" s="1" t="str">
        <f>IF(COUNTIF(U383:AB383,"*"&amp;'ICD codes-diseases'!$A$92&amp;"*"),"YES","NO")</f>
        <v>YES</v>
      </c>
      <c r="AF383" s="10" t="str">
        <f>IF(COUNTIF(U383:AB383,"*"&amp;'ICD codes-diseases'!$A$34&amp;"*"),"YES",IF(COUNTIF(U383:AB383,"*"&amp;'ICD codes-diseases'!$A$35&amp;"*"),"YES",IF(COUNTIF(U383:AB383,"*"&amp;'ICD codes-diseases'!$A$36&amp;"*"),"YES",IF(COUNTIF(U383:AB383,"*"&amp;'ICD codes-diseases'!$A$37&amp;"*"),"YES",IF(COUNTIF(U383:AB383,"*"&amp;'ICD codes-diseases'!$A$38&amp;"*"),"YES",IF(COUNTIF(U383:AB383,"*"&amp;'ICD codes-diseases'!$A$39&amp;"*"),"YES","NO"))))))</f>
        <v>NO</v>
      </c>
      <c r="AG383" s="1" t="str">
        <f>IF(COUNTIF(U383:AB383,'ICD codes-diseases'!$A$113),"YES","NO")</f>
        <v>NO</v>
      </c>
      <c r="AH383" s="1" t="str">
        <f>IF(COUNTIF(U383:AB383,"*"&amp;'ICD codes-diseases'!$A$96&amp;"*"),"YES",IF(COUNTIF(U383:AB383,"*"&amp;'ICD codes-diseases'!$A$97&amp;"*"),"YES",IF(COUNTIF(U383:AB383,"*"&amp;'ICD codes-diseases'!$A$98&amp;"*"),"YES",IF(COUNTIF(U383:AB383,"*"&amp;'ICD codes-diseases'!$A$99&amp;"*"),"YES",IF(COUNTIF(U383:AB383,"*"&amp;'ICD codes-diseases'!$A$100&amp;"*"),"YES",IF(COUNTIF(U383:AB383,"*"&amp;'ICD codes-diseases'!$A$101&amp;"*"),"YES",IF(COUNTIF(U383:AB383,"*"&amp;'ICD codes-diseases'!$A$102&amp;"*"),"YES",IF(COUNTIF(U383:AB383,"*"&amp;'ICD codes-diseases'!$A$103&amp;"*"),"YES","NO"))))))))</f>
        <v>NO</v>
      </c>
      <c r="AI383" s="1" t="str">
        <f>IF(COUNTIF(U383:AB383,"*"&amp;'ICD codes-diseases'!$A$116&amp;"*"),"YES",IF(COUNTIF(U383:AB383,"*"&amp;'ICD codes-diseases'!$A$117&amp;"*"),"YES","NO"))</f>
        <v>NO</v>
      </c>
      <c r="AJ383" s="1" t="str">
        <f>IF(COUNTIF(U383:AB383,"*"&amp;'ICD codes-diseases'!$A$206&amp;"*"),"YES","NO")</f>
        <v>NO</v>
      </c>
      <c r="AK383" s="1" t="str">
        <f>IF(COUNTIF(U383:AB383,"*"&amp;'ICD codes-diseases'!$A$217&amp;"*"),"YES","NO")</f>
        <v>NO</v>
      </c>
      <c r="AL383" s="1" t="str">
        <f>IF(COUNTIF(U383:AB383,"*"&amp;'ICD codes-diseases'!$A$216&amp;"*"),"YES","NO")</f>
        <v>NO</v>
      </c>
      <c r="AM383" s="1" t="str">
        <f>IF(COUNTIF(U383:AB383,"*"&amp;'ICD codes-diseases'!$A$73&amp;"*"),"YES",IF(COUNTIF(U383:AB383,"*"&amp;'ICD codes-diseases'!$A$74&amp;"*"),"YES",IF(COUNTIF(U383:AB383,"*"&amp;'ICD codes-diseases'!$A$75&amp;"*"),"YES","NO")))</f>
        <v>YES</v>
      </c>
      <c r="AN383" s="1" t="str">
        <f>IF(COUNTIF(U383:AB383,"*"&amp;'ICD codes-diseases'!$A$76&amp;"*"),"YES",IF(COUNTIF(U383:AB383,"*"&amp;'ICD codes-diseases'!$A$77&amp;"*"),"YES",IF(COUNTIF(U383:AB383,"*"&amp;'ICD codes-diseases'!$A$78&amp;"*"),"YES","NO")))</f>
        <v>NO</v>
      </c>
      <c r="AO383" s="1" t="str">
        <f>IF(COUNTIF(U383:AB383,"*"&amp;'ICD codes-diseases'!$A$209&amp;"*"),"YES",IF(COUNTIF(U383:AB383,"*"&amp;'ICD codes-diseases'!$A$212&amp;"*"),"YES","NO"))</f>
        <v>NO</v>
      </c>
      <c r="AP383" s="1" t="str">
        <f>IF(COUNTIF(U383:AB383,"*"&amp;'ICD codes-diseases'!$A$47&amp;"*"),"YES",IF(COUNTIF(U383:AB383,"*"&amp;'ICD codes-diseases'!$A$48&amp;"*"),"YES",IF(COUNTIF(U383:AB383,"*"&amp;'ICD codes-diseases'!$A$49&amp;"*"),"YES",IF(COUNTIF(U383:AB383,"*"&amp;'ICD codes-diseases'!$A$50&amp;"*"),"YES",IF(COUNTIF(U383:AB383,"*"&amp;'ICD codes-diseases'!$A$52&amp;"*"),"YES",IF(COUNTIF(U383:AB383,"*"&amp;'ICD codes-diseases'!$A$53&amp;"*"),"YES",IF(COUNTIF(U383:AB383,"*"&amp;'ICD codes-diseases'!$A$54&amp;"*"),"YES",IF(COUNTIF(U383:AB383,"*"&amp;'ICD codes-diseases'!$A$55&amp;"*"),"YES",IF(COUNTIF(U383:AB383,"*"&amp;'ICD codes-diseases'!$A$56&amp;"*"),"YES",IF(COUNTIF(U383:AB383,"*"&amp;'ICD codes-diseases'!$A$57&amp;"*"),"YES",IF(COUNTIF(U383:AB383,"*"&amp;'ICD codes-diseases'!$A$58&amp;"*"),"YES",IF(COUNTIF(U383:AB383,"*"&amp;'ICD codes-diseases'!$A$60&amp;"*"),"YES",IF(COUNTIF(U383:AB383,"*"&amp;'ICD codes-diseases'!$A$61&amp;"*"),"YES","NO")))))))))))))</f>
        <v>YES</v>
      </c>
      <c r="AQ383" s="10" t="b">
        <f t="shared" si="61"/>
        <v>0</v>
      </c>
      <c r="AR383">
        <v>5</v>
      </c>
      <c r="AS383">
        <v>5</v>
      </c>
      <c r="AT383">
        <v>5</v>
      </c>
      <c r="AU383">
        <v>5</v>
      </c>
      <c r="AV383" t="b">
        <f t="shared" si="62"/>
        <v>1</v>
      </c>
      <c r="AW383">
        <v>1</v>
      </c>
      <c r="AX383" s="9">
        <v>51</v>
      </c>
      <c r="AY383" s="9">
        <v>10</v>
      </c>
      <c r="AZ383">
        <v>0</v>
      </c>
      <c r="BA383">
        <v>3</v>
      </c>
      <c r="BB383">
        <v>2</v>
      </c>
      <c r="BC383">
        <v>0</v>
      </c>
      <c r="BD383">
        <v>1</v>
      </c>
      <c r="BE383">
        <f t="shared" si="69"/>
        <v>2</v>
      </c>
      <c r="BF383" t="s">
        <v>37</v>
      </c>
      <c r="BG383" t="s">
        <v>38</v>
      </c>
      <c r="BH383">
        <f t="shared" si="70"/>
        <v>2</v>
      </c>
      <c r="BI383" t="s">
        <v>37</v>
      </c>
      <c r="BJ383" t="s">
        <v>38</v>
      </c>
      <c r="BK383" t="s">
        <v>37</v>
      </c>
      <c r="BL383" t="b">
        <v>0</v>
      </c>
      <c r="BM383" s="16">
        <v>0</v>
      </c>
      <c r="BN383" s="16">
        <v>0</v>
      </c>
      <c r="BO383" s="16">
        <v>0</v>
      </c>
      <c r="BP383" s="16">
        <v>1</v>
      </c>
      <c r="BQ383" s="16">
        <v>0</v>
      </c>
      <c r="BR383" s="16">
        <v>0</v>
      </c>
      <c r="BS383" s="16">
        <v>0</v>
      </c>
      <c r="BT383" s="16">
        <v>4</v>
      </c>
      <c r="BU383" s="16">
        <v>0</v>
      </c>
      <c r="BV383" s="16">
        <v>0</v>
      </c>
      <c r="BW383" s="16">
        <v>0</v>
      </c>
      <c r="BX383" s="16">
        <v>3</v>
      </c>
      <c r="BY383" s="16">
        <v>3</v>
      </c>
      <c r="BZ383" s="16">
        <v>1</v>
      </c>
      <c r="CA383" s="16">
        <v>1</v>
      </c>
      <c r="CB383" s="16">
        <v>4</v>
      </c>
      <c r="CC383" s="18">
        <v>0</v>
      </c>
      <c r="CD383" s="18">
        <v>0</v>
      </c>
      <c r="CE383" s="18">
        <v>0</v>
      </c>
      <c r="CF383" s="18">
        <v>0</v>
      </c>
      <c r="CG383" s="18">
        <v>0</v>
      </c>
      <c r="CH383" s="18">
        <v>1</v>
      </c>
      <c r="CI383" s="18">
        <v>1</v>
      </c>
      <c r="CJ383" s="18">
        <v>1</v>
      </c>
      <c r="CK383" s="18">
        <v>0</v>
      </c>
      <c r="CL383" s="18">
        <v>0</v>
      </c>
      <c r="CM383" s="18">
        <v>0</v>
      </c>
      <c r="CN383" s="18">
        <v>0</v>
      </c>
      <c r="CO383" s="18">
        <v>0</v>
      </c>
      <c r="CP383" s="18">
        <v>0</v>
      </c>
      <c r="CQ383" s="18">
        <v>1</v>
      </c>
      <c r="CR383" s="18">
        <v>1</v>
      </c>
      <c r="CS383">
        <f t="shared" si="63"/>
        <v>8</v>
      </c>
      <c r="CT383">
        <f t="shared" si="64"/>
        <v>2</v>
      </c>
      <c r="CU383">
        <f t="shared" si="65"/>
        <v>2</v>
      </c>
      <c r="CV383">
        <f t="shared" si="66"/>
        <v>12</v>
      </c>
      <c r="CW383">
        <v>0</v>
      </c>
      <c r="CX383">
        <v>0</v>
      </c>
      <c r="CY383">
        <v>4</v>
      </c>
      <c r="CZ383" t="b">
        <v>1</v>
      </c>
    </row>
    <row r="384" spans="1:104" x14ac:dyDescent="0.35">
      <c r="A384" s="10">
        <v>383</v>
      </c>
      <c r="B384" t="s">
        <v>435</v>
      </c>
      <c r="C384" s="1">
        <v>17268</v>
      </c>
      <c r="D384" s="9">
        <f t="shared" si="71"/>
        <v>70</v>
      </c>
      <c r="E384" s="9">
        <f t="shared" si="67"/>
        <v>3</v>
      </c>
      <c r="F384" s="1">
        <v>42700</v>
      </c>
      <c r="G384" s="3">
        <v>43045.441064814811</v>
      </c>
      <c r="H384" s="12">
        <f t="shared" si="68"/>
        <v>11.333333333333332</v>
      </c>
      <c r="I384">
        <v>5</v>
      </c>
      <c r="J384">
        <v>2</v>
      </c>
      <c r="K384">
        <f t="shared" si="60"/>
        <v>2</v>
      </c>
      <c r="L384" t="b">
        <v>0</v>
      </c>
      <c r="M384" t="b">
        <v>1</v>
      </c>
      <c r="N384" t="b">
        <v>0</v>
      </c>
      <c r="O384" t="b">
        <v>0</v>
      </c>
      <c r="P384" t="b">
        <v>0</v>
      </c>
      <c r="Q384" t="b">
        <v>0</v>
      </c>
      <c r="R384" t="b">
        <v>0</v>
      </c>
      <c r="S384" t="b">
        <v>0</v>
      </c>
      <c r="T384" t="b">
        <v>0</v>
      </c>
      <c r="U384" s="1" t="s">
        <v>41</v>
      </c>
      <c r="V384" t="s">
        <v>43</v>
      </c>
      <c r="W384" s="1" t="s">
        <v>125</v>
      </c>
      <c r="X384" t="s">
        <v>327</v>
      </c>
      <c r="Y384" s="1" t="s">
        <v>40</v>
      </c>
      <c r="Z384" s="1" t="s">
        <v>48</v>
      </c>
      <c r="AA384" s="1" t="s">
        <v>90</v>
      </c>
      <c r="AB384" s="1"/>
      <c r="AC384" s="11" t="str">
        <f>IF(OR(INDEX(U384='ICD-codes-stroke'!$A$1:$A$20,)),"1",IF(OR(INDEX(U384='ICD-codes-stroke'!$A$22:$A$35,)),"2",IF(OR(INDEX(U384='ICD-codes-stroke'!$A$37:$A$64,)),"3","")))</f>
        <v>3</v>
      </c>
      <c r="AD384" s="1" t="str">
        <f>IF(COUNTIF(U384:AB384,"*"&amp;'ICD codes-diseases'!$A$15&amp;"*"),"YES",IF(COUNTIF(U384:AB384,"*"&amp;'ICD codes-diseases'!$A$16&amp;"*"),"YES",IF(COUNTIF(U384:AB384,"*"&amp;'ICD codes-diseases'!$A$17&amp;"*"),"YES",IF(COUNTIF(U384:AB384,"*"&amp;'ICD codes-diseases'!$A$18&amp;"*"),"YES",IF(COUNTIF(U384:AB384,"*"&amp;'ICD codes-diseases'!$A$19&amp;"*"),"YES",IF(COUNTIF(U384:AB384,"*"&amp;'ICD codes-diseases'!$A$20&amp;"*"),"YES",IF(COUNTIF(U384:AB384,"*"&amp;'ICD codes-diseases'!$A$21&amp;"*"),"YES",IF(COUNTIF(U384:AB384,"*"&amp;'ICD codes-diseases'!$A$22&amp;"*"),"YES",IF(COUNTIF(U384:AB384,"*"&amp;'ICD codes-diseases'!$A$23&amp;"*"),"YES",IF(COUNTIF(U384:AB384,"*"&amp;'ICD codes-diseases'!$A$24&amp;"*"),"YES",IF(COUNTIF(U384:AB384,"*"&amp;'ICD codes-diseases'!$A$25&amp;"*"),"YES",IF(COUNTIF(U384:AB384,"*"&amp;'ICD codes-diseases'!$A$26&amp;"*"),"YES",IF(COUNTIF(U384:AB384,"*"&amp;'ICD codes-diseases'!$A$27&amp;"*"),"YES",IF(COUNTIF(U384:AB384,"*"&amp;'ICD codes-diseases'!$A$28&amp;"*"),"YES",IF(COUNTIF(U384:AB384,"*"&amp;'ICD codes-diseases'!$A$29&amp;"*"),"YES",IF(COUNTIF(U384:AB384,"*"&amp;'ICD codes-diseases'!$A$30&amp;"*"),"YES","NO"))))))))))))))))</f>
        <v>NO</v>
      </c>
      <c r="AE384" s="1" t="str">
        <f>IF(COUNTIF(U384:AB384,"*"&amp;'ICD codes-diseases'!$A$92&amp;"*"),"YES","NO")</f>
        <v>YES</v>
      </c>
      <c r="AF384" s="10" t="str">
        <f>IF(COUNTIF(U384:AB384,"*"&amp;'ICD codes-diseases'!$A$34&amp;"*"),"YES",IF(COUNTIF(U384:AB384,"*"&amp;'ICD codes-diseases'!$A$35&amp;"*"),"YES",IF(COUNTIF(U384:AB384,"*"&amp;'ICD codes-diseases'!$A$36&amp;"*"),"YES",IF(COUNTIF(U384:AB384,"*"&amp;'ICD codes-diseases'!$A$37&amp;"*"),"YES",IF(COUNTIF(U384:AB384,"*"&amp;'ICD codes-diseases'!$A$38&amp;"*"),"YES",IF(COUNTIF(U384:AB384,"*"&amp;'ICD codes-diseases'!$A$39&amp;"*"),"YES","NO"))))))</f>
        <v>NO</v>
      </c>
      <c r="AG384" s="1" t="str">
        <f>IF(COUNTIF(U384:AB384,'ICD codes-diseases'!$A$113),"YES","NO")</f>
        <v>YES</v>
      </c>
      <c r="AH384" s="1" t="str">
        <f>IF(COUNTIF(U384:AB384,"*"&amp;'ICD codes-diseases'!$A$96&amp;"*"),"YES",IF(COUNTIF(U384:AB384,"*"&amp;'ICD codes-diseases'!$A$97&amp;"*"),"YES",IF(COUNTIF(U384:AB384,"*"&amp;'ICD codes-diseases'!$A$98&amp;"*"),"YES",IF(COUNTIF(U384:AB384,"*"&amp;'ICD codes-diseases'!$A$99&amp;"*"),"YES",IF(COUNTIF(U384:AB384,"*"&amp;'ICD codes-diseases'!$A$100&amp;"*"),"YES",IF(COUNTIF(U384:AB384,"*"&amp;'ICD codes-diseases'!$A$101&amp;"*"),"YES",IF(COUNTIF(U384:AB384,"*"&amp;'ICD codes-diseases'!$A$102&amp;"*"),"YES",IF(COUNTIF(U384:AB384,"*"&amp;'ICD codes-diseases'!$A$103&amp;"*"),"YES","NO"))))))))</f>
        <v>NO</v>
      </c>
      <c r="AI384" s="1" t="str">
        <f>IF(COUNTIF(U384:AB384,"*"&amp;'ICD codes-diseases'!$A$116&amp;"*"),"YES",IF(COUNTIF(U384:AB384,"*"&amp;'ICD codes-diseases'!$A$117&amp;"*"),"YES","NO"))</f>
        <v>NO</v>
      </c>
      <c r="AJ384" s="1" t="str">
        <f>IF(COUNTIF(U384:AB384,"*"&amp;'ICD codes-diseases'!$A$206&amp;"*"),"YES","NO")</f>
        <v>NO</v>
      </c>
      <c r="AK384" s="1" t="str">
        <f>IF(COUNTIF(U384:AB384,"*"&amp;'ICD codes-diseases'!$A$217&amp;"*"),"YES","NO")</f>
        <v>NO</v>
      </c>
      <c r="AL384" s="1" t="str">
        <f>IF(COUNTIF(U384:AB384,"*"&amp;'ICD codes-diseases'!$A$216&amp;"*"),"YES","NO")</f>
        <v>NO</v>
      </c>
      <c r="AM384" s="1" t="str">
        <f>IF(COUNTIF(U384:AB384,"*"&amp;'ICD codes-diseases'!$A$73&amp;"*"),"YES",IF(COUNTIF(U384:AB384,"*"&amp;'ICD codes-diseases'!$A$74&amp;"*"),"YES",IF(COUNTIF(U384:AB384,"*"&amp;'ICD codes-diseases'!$A$75&amp;"*"),"YES","NO")))</f>
        <v>YES</v>
      </c>
      <c r="AN384" s="1" t="str">
        <f>IF(COUNTIF(U384:AB384,"*"&amp;'ICD codes-diseases'!$A$76&amp;"*"),"YES",IF(COUNTIF(U384:AB384,"*"&amp;'ICD codes-diseases'!$A$77&amp;"*"),"YES",IF(COUNTIF(U384:AB384,"*"&amp;'ICD codes-diseases'!$A$78&amp;"*"),"YES","NO")))</f>
        <v>NO</v>
      </c>
      <c r="AO384" s="1" t="str">
        <f>IF(COUNTIF(U384:AB384,"*"&amp;'ICD codes-diseases'!$A$209&amp;"*"),"YES",IF(COUNTIF(U384:AB384,"*"&amp;'ICD codes-diseases'!$A$212&amp;"*"),"YES","NO"))</f>
        <v>NO</v>
      </c>
      <c r="AP384" s="1" t="str">
        <f>IF(COUNTIF(U384:AB384,"*"&amp;'ICD codes-diseases'!$A$47&amp;"*"),"YES",IF(COUNTIF(U384:AB384,"*"&amp;'ICD codes-diseases'!$A$48&amp;"*"),"YES",IF(COUNTIF(U384:AB384,"*"&amp;'ICD codes-diseases'!$A$49&amp;"*"),"YES",IF(COUNTIF(U384:AB384,"*"&amp;'ICD codes-diseases'!$A$50&amp;"*"),"YES",IF(COUNTIF(U384:AB384,"*"&amp;'ICD codes-diseases'!$A$52&amp;"*"),"YES",IF(COUNTIF(U384:AB384,"*"&amp;'ICD codes-diseases'!$A$53&amp;"*"),"YES",IF(COUNTIF(U384:AB384,"*"&amp;'ICD codes-diseases'!$A$54&amp;"*"),"YES",IF(COUNTIF(U384:AB384,"*"&amp;'ICD codes-diseases'!$A$55&amp;"*"),"YES",IF(COUNTIF(U384:AB384,"*"&amp;'ICD codes-diseases'!$A$56&amp;"*"),"YES",IF(COUNTIF(U384:AB384,"*"&amp;'ICD codes-diseases'!$A$57&amp;"*"),"YES",IF(COUNTIF(U384:AB384,"*"&amp;'ICD codes-diseases'!$A$58&amp;"*"),"YES",IF(COUNTIF(U384:AB384,"*"&amp;'ICD codes-diseases'!$A$60&amp;"*"),"YES",IF(COUNTIF(U384:AB384,"*"&amp;'ICD codes-diseases'!$A$61&amp;"*"),"YES","NO")))))))))))))</f>
        <v>NO</v>
      </c>
      <c r="AQ384" s="10" t="b">
        <f t="shared" si="61"/>
        <v>0</v>
      </c>
      <c r="AR384">
        <v>5</v>
      </c>
      <c r="AS384">
        <v>5</v>
      </c>
      <c r="AT384">
        <v>5</v>
      </c>
      <c r="AU384">
        <v>5</v>
      </c>
      <c r="AV384" t="b">
        <f t="shared" si="62"/>
        <v>0</v>
      </c>
      <c r="AW384">
        <v>0</v>
      </c>
      <c r="AX384" s="9">
        <v>102</v>
      </c>
      <c r="AY384" s="9">
        <v>55</v>
      </c>
      <c r="AZ384">
        <v>2</v>
      </c>
      <c r="BA384">
        <v>3</v>
      </c>
      <c r="BB384">
        <v>4</v>
      </c>
      <c r="BC384">
        <v>0</v>
      </c>
      <c r="BD384">
        <v>2</v>
      </c>
      <c r="BE384">
        <f t="shared" si="69"/>
        <v>2</v>
      </c>
      <c r="BF384" t="s">
        <v>37</v>
      </c>
      <c r="BG384" t="s">
        <v>38</v>
      </c>
      <c r="BH384">
        <f t="shared" si="70"/>
        <v>0</v>
      </c>
      <c r="BI384" t="s">
        <v>37</v>
      </c>
      <c r="BJ384" t="s">
        <v>37</v>
      </c>
      <c r="BK384" t="s">
        <v>37</v>
      </c>
      <c r="BL384" t="b">
        <v>1</v>
      </c>
      <c r="BM384" s="16">
        <v>4</v>
      </c>
      <c r="BN384" s="16">
        <v>4</v>
      </c>
      <c r="BO384" s="16">
        <v>4</v>
      </c>
      <c r="BP384" s="16">
        <v>4</v>
      </c>
      <c r="BQ384" s="16">
        <v>4</v>
      </c>
      <c r="BR384" s="16">
        <v>4</v>
      </c>
      <c r="BS384" s="16">
        <v>4</v>
      </c>
      <c r="BT384" s="16">
        <v>4</v>
      </c>
      <c r="BU384" s="16">
        <v>4</v>
      </c>
      <c r="BV384" s="16">
        <v>4</v>
      </c>
      <c r="BW384" s="16">
        <v>4</v>
      </c>
      <c r="BX384" s="16">
        <v>4</v>
      </c>
      <c r="BY384" s="16">
        <v>4</v>
      </c>
      <c r="BZ384" s="16">
        <v>4</v>
      </c>
      <c r="CA384" s="16">
        <v>4</v>
      </c>
      <c r="CB384" s="16">
        <v>4</v>
      </c>
      <c r="CC384" s="18">
        <v>5</v>
      </c>
      <c r="CD384" s="18">
        <v>4</v>
      </c>
      <c r="CE384" s="18">
        <v>7</v>
      </c>
      <c r="CF384" s="18">
        <v>7</v>
      </c>
      <c r="CG384" s="18">
        <v>7</v>
      </c>
      <c r="CH384" s="18">
        <v>4</v>
      </c>
      <c r="CI384" s="18">
        <v>4</v>
      </c>
      <c r="CJ384" s="18">
        <v>4</v>
      </c>
      <c r="CK384" s="18">
        <v>5</v>
      </c>
      <c r="CL384" s="18">
        <v>5</v>
      </c>
      <c r="CM384" s="18">
        <v>5</v>
      </c>
      <c r="CN384" s="18">
        <v>4</v>
      </c>
      <c r="CO384" s="18">
        <v>4</v>
      </c>
      <c r="CP384" s="18">
        <v>5</v>
      </c>
      <c r="CQ384" s="18">
        <v>4</v>
      </c>
      <c r="CR384" s="18">
        <v>4</v>
      </c>
      <c r="CS384">
        <f t="shared" si="63"/>
        <v>0</v>
      </c>
      <c r="CT384">
        <f t="shared" si="64"/>
        <v>29</v>
      </c>
      <c r="CU384">
        <f t="shared" si="65"/>
        <v>0</v>
      </c>
      <c r="CV384">
        <f t="shared" si="66"/>
        <v>29</v>
      </c>
      <c r="CW384">
        <v>2</v>
      </c>
      <c r="CX384">
        <v>1</v>
      </c>
      <c r="CY384">
        <v>0</v>
      </c>
      <c r="CZ384" t="b">
        <v>0</v>
      </c>
    </row>
    <row r="385" spans="1:104" x14ac:dyDescent="0.35">
      <c r="A385" s="10">
        <v>384</v>
      </c>
      <c r="B385" t="s">
        <v>436</v>
      </c>
      <c r="C385" s="1">
        <v>21601</v>
      </c>
      <c r="D385" s="9">
        <f t="shared" si="71"/>
        <v>58</v>
      </c>
      <c r="E385" s="9">
        <f t="shared" si="67"/>
        <v>2</v>
      </c>
      <c r="F385" s="1">
        <v>42802</v>
      </c>
      <c r="G385" s="3">
        <v>42821.445856481485</v>
      </c>
      <c r="H385" s="12">
        <f t="shared" si="68"/>
        <v>0.6333333333333333</v>
      </c>
      <c r="I385">
        <v>2</v>
      </c>
      <c r="J385">
        <v>0</v>
      </c>
      <c r="K385">
        <f t="shared" si="60"/>
        <v>1</v>
      </c>
      <c r="L385" t="b">
        <v>1</v>
      </c>
      <c r="M385" t="b">
        <v>0</v>
      </c>
      <c r="N385" t="b">
        <v>0</v>
      </c>
      <c r="O385" t="b">
        <v>0</v>
      </c>
      <c r="P385" t="b">
        <v>0</v>
      </c>
      <c r="Q385" t="b">
        <v>0</v>
      </c>
      <c r="R385" t="b">
        <v>0</v>
      </c>
      <c r="S385" t="b">
        <v>0</v>
      </c>
      <c r="T385" t="b">
        <v>0</v>
      </c>
      <c r="U385" t="s">
        <v>49</v>
      </c>
      <c r="V385" t="s">
        <v>43</v>
      </c>
      <c r="W385" s="1" t="s">
        <v>90</v>
      </c>
      <c r="X385" t="s">
        <v>49</v>
      </c>
      <c r="AC385" s="11" t="str">
        <f>IF(OR(INDEX(U385='ICD-codes-stroke'!$A$1:$A$20,)),"1",IF(OR(INDEX(U385='ICD-codes-stroke'!$A$22:$A$35,)),"2",IF(OR(INDEX(U385='ICD-codes-stroke'!$A$37:$A$64,)),"3","")))</f>
        <v>3</v>
      </c>
      <c r="AD385" s="1" t="str">
        <f>IF(COUNTIF(U385:AB385,"*"&amp;'ICD codes-diseases'!$A$15&amp;"*"),"YES",IF(COUNTIF(U385:AB385,"*"&amp;'ICD codes-diseases'!$A$16&amp;"*"),"YES",IF(COUNTIF(U385:AB385,"*"&amp;'ICD codes-diseases'!$A$17&amp;"*"),"YES",IF(COUNTIF(U385:AB385,"*"&amp;'ICD codes-diseases'!$A$18&amp;"*"),"YES",IF(COUNTIF(U385:AB385,"*"&amp;'ICD codes-diseases'!$A$19&amp;"*"),"YES",IF(COUNTIF(U385:AB385,"*"&amp;'ICD codes-diseases'!$A$20&amp;"*"),"YES",IF(COUNTIF(U385:AB385,"*"&amp;'ICD codes-diseases'!$A$21&amp;"*"),"YES",IF(COUNTIF(U385:AB385,"*"&amp;'ICD codes-diseases'!$A$22&amp;"*"),"YES",IF(COUNTIF(U385:AB385,"*"&amp;'ICD codes-diseases'!$A$23&amp;"*"),"YES",IF(COUNTIF(U385:AB385,"*"&amp;'ICD codes-diseases'!$A$24&amp;"*"),"YES",IF(COUNTIF(U385:AB385,"*"&amp;'ICD codes-diseases'!$A$25&amp;"*"),"YES",IF(COUNTIF(U385:AB385,"*"&amp;'ICD codes-diseases'!$A$26&amp;"*"),"YES",IF(COUNTIF(U385:AB385,"*"&amp;'ICD codes-diseases'!$A$27&amp;"*"),"YES",IF(COUNTIF(U385:AB385,"*"&amp;'ICD codes-diseases'!$A$28&amp;"*"),"YES",IF(COUNTIF(U385:AB385,"*"&amp;'ICD codes-diseases'!$A$29&amp;"*"),"YES",IF(COUNTIF(U385:AB385,"*"&amp;'ICD codes-diseases'!$A$30&amp;"*"),"YES","NO"))))))))))))))))</f>
        <v>NO</v>
      </c>
      <c r="AE385" s="1" t="str">
        <f>IF(COUNTIF(U385:AB385,"*"&amp;'ICD codes-diseases'!$A$92&amp;"*"),"YES","NO")</f>
        <v>NO</v>
      </c>
      <c r="AF385" s="10" t="str">
        <f>IF(COUNTIF(U385:AB385,"*"&amp;'ICD codes-diseases'!$A$34&amp;"*"),"YES",IF(COUNTIF(U385:AB385,"*"&amp;'ICD codes-diseases'!$A$35&amp;"*"),"YES",IF(COUNTIF(U385:AB385,"*"&amp;'ICD codes-diseases'!$A$36&amp;"*"),"YES",IF(COUNTIF(U385:AB385,"*"&amp;'ICD codes-diseases'!$A$37&amp;"*"),"YES",IF(COUNTIF(U385:AB385,"*"&amp;'ICD codes-diseases'!$A$38&amp;"*"),"YES",IF(COUNTIF(U385:AB385,"*"&amp;'ICD codes-diseases'!$A$39&amp;"*"),"YES","NO"))))))</f>
        <v>NO</v>
      </c>
      <c r="AG385" s="1" t="str">
        <f>IF(COUNTIF(U385:AB385,'ICD codes-diseases'!$A$113),"YES","NO")</f>
        <v>YES</v>
      </c>
      <c r="AH385" s="1" t="str">
        <f>IF(COUNTIF(U385:AB385,"*"&amp;'ICD codes-diseases'!$A$96&amp;"*"),"YES",IF(COUNTIF(U385:AB385,"*"&amp;'ICD codes-diseases'!$A$97&amp;"*"),"YES",IF(COUNTIF(U385:AB385,"*"&amp;'ICD codes-diseases'!$A$98&amp;"*"),"YES",IF(COUNTIF(U385:AB385,"*"&amp;'ICD codes-diseases'!$A$99&amp;"*"),"YES",IF(COUNTIF(U385:AB385,"*"&amp;'ICD codes-diseases'!$A$100&amp;"*"),"YES",IF(COUNTIF(U385:AB385,"*"&amp;'ICD codes-diseases'!$A$101&amp;"*"),"YES",IF(COUNTIF(U385:AB385,"*"&amp;'ICD codes-diseases'!$A$102&amp;"*"),"YES",IF(COUNTIF(U385:AB385,"*"&amp;'ICD codes-diseases'!$A$103&amp;"*"),"YES","NO"))))))))</f>
        <v>NO</v>
      </c>
      <c r="AI385" s="1" t="str">
        <f>IF(COUNTIF(U385:AB385,"*"&amp;'ICD codes-diseases'!$A$116&amp;"*"),"YES",IF(COUNTIF(U385:AB385,"*"&amp;'ICD codes-diseases'!$A$117&amp;"*"),"YES","NO"))</f>
        <v>NO</v>
      </c>
      <c r="AJ385" s="1" t="str">
        <f>IF(COUNTIF(U385:AB385,"*"&amp;'ICD codes-diseases'!$A$206&amp;"*"),"YES","NO")</f>
        <v>NO</v>
      </c>
      <c r="AK385" s="1" t="str">
        <f>IF(COUNTIF(U385:AB385,"*"&amp;'ICD codes-diseases'!$A$217&amp;"*"),"YES","NO")</f>
        <v>NO</v>
      </c>
      <c r="AL385" s="1" t="str">
        <f>IF(COUNTIF(U385:AB385,"*"&amp;'ICD codes-diseases'!$A$216&amp;"*"),"YES","NO")</f>
        <v>NO</v>
      </c>
      <c r="AM385" s="1" t="str">
        <f>IF(COUNTIF(U385:AB385,"*"&amp;'ICD codes-diseases'!$A$73&amp;"*"),"YES",IF(COUNTIF(U385:AB385,"*"&amp;'ICD codes-diseases'!$A$74&amp;"*"),"YES",IF(COUNTIF(U385:AB385,"*"&amp;'ICD codes-diseases'!$A$75&amp;"*"),"YES","NO")))</f>
        <v>YES</v>
      </c>
      <c r="AN385" s="1" t="str">
        <f>IF(COUNTIF(U385:AB385,"*"&amp;'ICD codes-diseases'!$A$76&amp;"*"),"YES",IF(COUNTIF(U385:AB385,"*"&amp;'ICD codes-diseases'!$A$77&amp;"*"),"YES",IF(COUNTIF(U385:AB385,"*"&amp;'ICD codes-diseases'!$A$78&amp;"*"),"YES","NO")))</f>
        <v>NO</v>
      </c>
      <c r="AO385" s="1" t="str">
        <f>IF(COUNTIF(U385:AB385,"*"&amp;'ICD codes-diseases'!$A$209&amp;"*"),"YES",IF(COUNTIF(U385:AB385,"*"&amp;'ICD codes-diseases'!$A$212&amp;"*"),"YES","NO"))</f>
        <v>NO</v>
      </c>
      <c r="AP385" s="1" t="str">
        <f>IF(COUNTIF(U385:AB385,"*"&amp;'ICD codes-diseases'!$A$47&amp;"*"),"YES",IF(COUNTIF(U385:AB385,"*"&amp;'ICD codes-diseases'!$A$48&amp;"*"),"YES",IF(COUNTIF(U385:AB385,"*"&amp;'ICD codes-diseases'!$A$49&amp;"*"),"YES",IF(COUNTIF(U385:AB385,"*"&amp;'ICD codes-diseases'!$A$50&amp;"*"),"YES",IF(COUNTIF(U385:AB385,"*"&amp;'ICD codes-diseases'!$A$52&amp;"*"),"YES",IF(COUNTIF(U385:AB385,"*"&amp;'ICD codes-diseases'!$A$53&amp;"*"),"YES",IF(COUNTIF(U385:AB385,"*"&amp;'ICD codes-diseases'!$A$54&amp;"*"),"YES",IF(COUNTIF(U385:AB385,"*"&amp;'ICD codes-diseases'!$A$55&amp;"*"),"YES",IF(COUNTIF(U385:AB385,"*"&amp;'ICD codes-diseases'!$A$56&amp;"*"),"YES",IF(COUNTIF(U385:AB385,"*"&amp;'ICD codes-diseases'!$A$57&amp;"*"),"YES",IF(COUNTIF(U385:AB385,"*"&amp;'ICD codes-diseases'!$A$58&amp;"*"),"YES",IF(COUNTIF(U385:AB385,"*"&amp;'ICD codes-diseases'!$A$60&amp;"*"),"YES",IF(COUNTIF(U385:AB385,"*"&amp;'ICD codes-diseases'!$A$61&amp;"*"),"YES","NO")))))))))))))</f>
        <v>NO</v>
      </c>
      <c r="AQ385" s="10" t="b">
        <f t="shared" si="61"/>
        <v>1</v>
      </c>
      <c r="AR385">
        <v>0</v>
      </c>
      <c r="AS385">
        <v>5</v>
      </c>
      <c r="AT385">
        <v>5</v>
      </c>
      <c r="AU385">
        <v>5</v>
      </c>
      <c r="AV385" t="b">
        <f t="shared" si="62"/>
        <v>0</v>
      </c>
      <c r="AW385">
        <v>0</v>
      </c>
      <c r="AX385">
        <v>72</v>
      </c>
      <c r="AY385">
        <v>30</v>
      </c>
      <c r="AZ385">
        <v>2</v>
      </c>
      <c r="BA385">
        <v>3</v>
      </c>
      <c r="BB385">
        <v>5</v>
      </c>
      <c r="BC385">
        <v>0</v>
      </c>
      <c r="BD385">
        <v>2</v>
      </c>
      <c r="BE385">
        <f t="shared" si="69"/>
        <v>2</v>
      </c>
      <c r="BF385" t="s">
        <v>37</v>
      </c>
      <c r="BG385" t="s">
        <v>38</v>
      </c>
      <c r="BH385">
        <f t="shared" si="70"/>
        <v>2</v>
      </c>
      <c r="BI385" t="s">
        <v>37</v>
      </c>
      <c r="BJ385" t="s">
        <v>38</v>
      </c>
      <c r="BK385" t="s">
        <v>37</v>
      </c>
      <c r="BL385" t="b">
        <v>0</v>
      </c>
      <c r="BM385" s="16">
        <v>4</v>
      </c>
      <c r="BN385" s="16">
        <v>4</v>
      </c>
      <c r="BO385" s="16">
        <v>4</v>
      </c>
      <c r="BP385" s="16">
        <v>4</v>
      </c>
      <c r="BQ385" s="16">
        <v>4</v>
      </c>
      <c r="BR385" s="16">
        <v>4</v>
      </c>
      <c r="BS385" s="16">
        <v>0</v>
      </c>
      <c r="BT385" s="16">
        <v>4</v>
      </c>
      <c r="BU385" s="16">
        <v>4</v>
      </c>
      <c r="BV385" s="16">
        <v>4</v>
      </c>
      <c r="BW385" s="16">
        <v>4</v>
      </c>
      <c r="BX385" s="16">
        <v>4</v>
      </c>
      <c r="BY385" s="16">
        <v>0</v>
      </c>
      <c r="BZ385" s="16">
        <v>4</v>
      </c>
      <c r="CA385" s="16">
        <v>4</v>
      </c>
      <c r="CB385" s="16">
        <v>4</v>
      </c>
      <c r="CC385" s="18">
        <v>5</v>
      </c>
      <c r="CD385" s="18">
        <v>5</v>
      </c>
      <c r="CE385" s="18">
        <v>1</v>
      </c>
      <c r="CF385" s="18">
        <v>5</v>
      </c>
      <c r="CG385" s="18">
        <v>1</v>
      </c>
      <c r="CH385" s="18">
        <v>4</v>
      </c>
      <c r="CI385" s="18">
        <v>4</v>
      </c>
      <c r="CJ385" s="18">
        <v>4</v>
      </c>
      <c r="CK385" s="18">
        <v>1</v>
      </c>
      <c r="CL385" s="18">
        <v>1</v>
      </c>
      <c r="CM385" s="18">
        <v>5</v>
      </c>
      <c r="CN385" s="18">
        <v>5</v>
      </c>
      <c r="CO385" s="18">
        <v>1</v>
      </c>
      <c r="CP385" s="18">
        <v>4</v>
      </c>
      <c r="CQ385" s="18">
        <v>4</v>
      </c>
      <c r="CR385" s="18">
        <v>4</v>
      </c>
      <c r="CS385">
        <f t="shared" si="63"/>
        <v>5</v>
      </c>
      <c r="CT385">
        <f t="shared" si="64"/>
        <v>25</v>
      </c>
      <c r="CU385">
        <f t="shared" si="65"/>
        <v>0</v>
      </c>
      <c r="CV385">
        <f t="shared" si="66"/>
        <v>30</v>
      </c>
      <c r="CW385">
        <v>1</v>
      </c>
      <c r="CX385">
        <v>0</v>
      </c>
      <c r="CY385">
        <v>2</v>
      </c>
      <c r="CZ385" t="b">
        <v>1</v>
      </c>
    </row>
    <row r="386" spans="1:104" x14ac:dyDescent="0.35">
      <c r="A386" s="10">
        <v>385</v>
      </c>
      <c r="B386" t="s">
        <v>435</v>
      </c>
      <c r="C386" s="1">
        <v>28775</v>
      </c>
      <c r="D386" s="9">
        <f t="shared" si="71"/>
        <v>38</v>
      </c>
      <c r="E386" s="9">
        <f t="shared" si="67"/>
        <v>1</v>
      </c>
      <c r="F386" s="1">
        <v>42751</v>
      </c>
      <c r="G386" s="3">
        <v>42801</v>
      </c>
      <c r="H386" s="12">
        <f t="shared" si="68"/>
        <v>1.7</v>
      </c>
      <c r="I386">
        <v>5</v>
      </c>
      <c r="J386">
        <v>2</v>
      </c>
      <c r="K386">
        <f t="shared" ref="K386:K411" si="72">IF(L386=TRUE,1,IF(M386=TRUE,2,IF(N386=TRUE,0,IF(O386=TRUE,0,IF(P386=TRUE,3,IF(Q386=TRUE,4,IF(R386=TRUE,5,IF(S386=TRUE,6,IF(T386=TRUE,7,)))))))))</f>
        <v>1</v>
      </c>
      <c r="L386" t="b">
        <v>1</v>
      </c>
      <c r="M386" t="b">
        <v>0</v>
      </c>
      <c r="N386" t="b">
        <v>0</v>
      </c>
      <c r="O386" t="b">
        <v>0</v>
      </c>
      <c r="P386" t="b">
        <v>0</v>
      </c>
      <c r="Q386" t="b">
        <v>0</v>
      </c>
      <c r="R386" t="b">
        <v>0</v>
      </c>
      <c r="S386" t="b">
        <v>0</v>
      </c>
      <c r="T386" t="b">
        <v>0</v>
      </c>
      <c r="U386" s="1" t="s">
        <v>57</v>
      </c>
      <c r="V386" t="s">
        <v>51</v>
      </c>
      <c r="W386" s="1" t="s">
        <v>328</v>
      </c>
      <c r="X386" t="s">
        <v>329</v>
      </c>
      <c r="Y386" s="1" t="s">
        <v>330</v>
      </c>
      <c r="Z386" s="1" t="s">
        <v>59</v>
      </c>
      <c r="AA386" s="1"/>
      <c r="AB386" s="1"/>
      <c r="AC386" s="11" t="str">
        <f>IF(OR(INDEX(U386='ICD-codes-stroke'!$A$1:$A$20,)),"1",IF(OR(INDEX(U386='ICD-codes-stroke'!$A$22:$A$35,)),"2",IF(OR(INDEX(U386='ICD-codes-stroke'!$A$37:$A$64,)),"3","")))</f>
        <v>3</v>
      </c>
      <c r="AD386" s="1" t="str">
        <f>IF(COUNTIF(U386:AB386,"*"&amp;'ICD codes-diseases'!$A$15&amp;"*"),"YES",IF(COUNTIF(U386:AB386,"*"&amp;'ICD codes-diseases'!$A$16&amp;"*"),"YES",IF(COUNTIF(U386:AB386,"*"&amp;'ICD codes-diseases'!$A$17&amp;"*"),"YES",IF(COUNTIF(U386:AB386,"*"&amp;'ICD codes-diseases'!$A$18&amp;"*"),"YES",IF(COUNTIF(U386:AB386,"*"&amp;'ICD codes-diseases'!$A$19&amp;"*"),"YES",IF(COUNTIF(U386:AB386,"*"&amp;'ICD codes-diseases'!$A$20&amp;"*"),"YES",IF(COUNTIF(U386:AB386,"*"&amp;'ICD codes-diseases'!$A$21&amp;"*"),"YES",IF(COUNTIF(U386:AB386,"*"&amp;'ICD codes-diseases'!$A$22&amp;"*"),"YES",IF(COUNTIF(U386:AB386,"*"&amp;'ICD codes-diseases'!$A$23&amp;"*"),"YES",IF(COUNTIF(U386:AB386,"*"&amp;'ICD codes-diseases'!$A$24&amp;"*"),"YES",IF(COUNTIF(U386:AB386,"*"&amp;'ICD codes-diseases'!$A$25&amp;"*"),"YES",IF(COUNTIF(U386:AB386,"*"&amp;'ICD codes-diseases'!$A$26&amp;"*"),"YES",IF(COUNTIF(U386:AB386,"*"&amp;'ICD codes-diseases'!$A$27&amp;"*"),"YES",IF(COUNTIF(U386:AB386,"*"&amp;'ICD codes-diseases'!$A$28&amp;"*"),"YES",IF(COUNTIF(U386:AB386,"*"&amp;'ICD codes-diseases'!$A$29&amp;"*"),"YES",IF(COUNTIF(U386:AB386,"*"&amp;'ICD codes-diseases'!$A$30&amp;"*"),"YES","NO"))))))))))))))))</f>
        <v>NO</v>
      </c>
      <c r="AE386" s="1" t="str">
        <f>IF(COUNTIF(U386:AB386,"*"&amp;'ICD codes-diseases'!$A$92&amp;"*"),"YES","NO")</f>
        <v>NO</v>
      </c>
      <c r="AF386" s="10" t="str">
        <f>IF(COUNTIF(U386:AB386,"*"&amp;'ICD codes-diseases'!$A$34&amp;"*"),"YES",IF(COUNTIF(U386:AB386,"*"&amp;'ICD codes-diseases'!$A$35&amp;"*"),"YES",IF(COUNTIF(U386:AB386,"*"&amp;'ICD codes-diseases'!$A$36&amp;"*"),"YES",IF(COUNTIF(U386:AB386,"*"&amp;'ICD codes-diseases'!$A$37&amp;"*"),"YES",IF(COUNTIF(U386:AB386,"*"&amp;'ICD codes-diseases'!$A$38&amp;"*"),"YES",IF(COUNTIF(U386:AB386,"*"&amp;'ICD codes-diseases'!$A$39&amp;"*"),"YES","NO"))))))</f>
        <v>NO</v>
      </c>
      <c r="AG386" s="1" t="str">
        <f>IF(COUNTIF(U386:AB386,'ICD codes-diseases'!$A$113),"YES","NO")</f>
        <v>NO</v>
      </c>
      <c r="AH386" s="1" t="str">
        <f>IF(COUNTIF(U386:AB386,"*"&amp;'ICD codes-diseases'!$A$96&amp;"*"),"YES",IF(COUNTIF(U386:AB386,"*"&amp;'ICD codes-diseases'!$A$97&amp;"*"),"YES",IF(COUNTIF(U386:AB386,"*"&amp;'ICD codes-diseases'!$A$98&amp;"*"),"YES",IF(COUNTIF(U386:AB386,"*"&amp;'ICD codes-diseases'!$A$99&amp;"*"),"YES",IF(COUNTIF(U386:AB386,"*"&amp;'ICD codes-diseases'!$A$100&amp;"*"),"YES",IF(COUNTIF(U386:AB386,"*"&amp;'ICD codes-diseases'!$A$101&amp;"*"),"YES",IF(COUNTIF(U386:AB386,"*"&amp;'ICD codes-diseases'!$A$102&amp;"*"),"YES",IF(COUNTIF(U386:AB386,"*"&amp;'ICD codes-diseases'!$A$103&amp;"*"),"YES","NO"))))))))</f>
        <v>NO</v>
      </c>
      <c r="AI386" s="1" t="str">
        <f>IF(COUNTIF(U386:AB386,"*"&amp;'ICD codes-diseases'!$A$116&amp;"*"),"YES",IF(COUNTIF(U386:AB386,"*"&amp;'ICD codes-diseases'!$A$117&amp;"*"),"YES","NO"))</f>
        <v>NO</v>
      </c>
      <c r="AJ386" s="1" t="str">
        <f>IF(COUNTIF(U386:AB386,"*"&amp;'ICD codes-diseases'!$A$206&amp;"*"),"YES","NO")</f>
        <v>NO</v>
      </c>
      <c r="AK386" s="1" t="str">
        <f>IF(COUNTIF(U386:AB386,"*"&amp;'ICD codes-diseases'!$A$217&amp;"*"),"YES","NO")</f>
        <v>NO</v>
      </c>
      <c r="AL386" s="1" t="str">
        <f>IF(COUNTIF(U386:AB386,"*"&amp;'ICD codes-diseases'!$A$216&amp;"*"),"YES","NO")</f>
        <v>YES</v>
      </c>
      <c r="AM386" s="1" t="str">
        <f>IF(COUNTIF(U386:AB386,"*"&amp;'ICD codes-diseases'!$A$73&amp;"*"),"YES",IF(COUNTIF(U386:AB386,"*"&amp;'ICD codes-diseases'!$A$74&amp;"*"),"YES",IF(COUNTIF(U386:AB386,"*"&amp;'ICD codes-diseases'!$A$75&amp;"*"),"YES","NO")))</f>
        <v>YES</v>
      </c>
      <c r="AN386" s="1" t="str">
        <f>IF(COUNTIF(U386:AB386,"*"&amp;'ICD codes-diseases'!$A$76&amp;"*"),"YES",IF(COUNTIF(U386:AB386,"*"&amp;'ICD codes-diseases'!$A$77&amp;"*"),"YES",IF(COUNTIF(U386:AB386,"*"&amp;'ICD codes-diseases'!$A$78&amp;"*"),"YES","NO")))</f>
        <v>NO</v>
      </c>
      <c r="AO386" s="1" t="str">
        <f>IF(COUNTIF(U386:AB386,"*"&amp;'ICD codes-diseases'!$A$209&amp;"*"),"YES",IF(COUNTIF(U386:AB386,"*"&amp;'ICD codes-diseases'!$A$212&amp;"*"),"YES","NO"))</f>
        <v>NO</v>
      </c>
      <c r="AP386" s="1" t="str">
        <f>IF(COUNTIF(U386:AB386,"*"&amp;'ICD codes-diseases'!$A$47&amp;"*"),"YES",IF(COUNTIF(U386:AB386,"*"&amp;'ICD codes-diseases'!$A$48&amp;"*"),"YES",IF(COUNTIF(U386:AB386,"*"&amp;'ICD codes-diseases'!$A$49&amp;"*"),"YES",IF(COUNTIF(U386:AB386,"*"&amp;'ICD codes-diseases'!$A$50&amp;"*"),"YES",IF(COUNTIF(U386:AB386,"*"&amp;'ICD codes-diseases'!$A$52&amp;"*"),"YES",IF(COUNTIF(U386:AB386,"*"&amp;'ICD codes-diseases'!$A$53&amp;"*"),"YES",IF(COUNTIF(U386:AB386,"*"&amp;'ICD codes-diseases'!$A$54&amp;"*"),"YES",IF(COUNTIF(U386:AB386,"*"&amp;'ICD codes-diseases'!$A$55&amp;"*"),"YES",IF(COUNTIF(U386:AB386,"*"&amp;'ICD codes-diseases'!$A$56&amp;"*"),"YES",IF(COUNTIF(U386:AB386,"*"&amp;'ICD codes-diseases'!$A$57&amp;"*"),"YES",IF(COUNTIF(U386:AB386,"*"&amp;'ICD codes-diseases'!$A$58&amp;"*"),"YES",IF(COUNTIF(U386:AB386,"*"&amp;'ICD codes-diseases'!$A$60&amp;"*"),"YES",IF(COUNTIF(U386:AB386,"*"&amp;'ICD codes-diseases'!$A$61&amp;"*"),"YES","NO")))))))))))))</f>
        <v>NO</v>
      </c>
      <c r="AQ386" s="10" t="b">
        <f t="shared" ref="AQ386:AQ411" si="73">IF(AND(AR386=5,AS386=5,AT386=5,AU386=5),FALSE,TRUE)</f>
        <v>0</v>
      </c>
      <c r="AR386">
        <v>5</v>
      </c>
      <c r="AS386">
        <v>5</v>
      </c>
      <c r="AT386">
        <v>5</v>
      </c>
      <c r="AU386">
        <v>5</v>
      </c>
      <c r="AV386" t="b">
        <f t="shared" ref="AV386:AV411" si="74">IF(AW386=0,FALSE,TRUE)</f>
        <v>0</v>
      </c>
      <c r="AW386">
        <v>0</v>
      </c>
      <c r="AX386">
        <v>38</v>
      </c>
      <c r="AY386">
        <v>5</v>
      </c>
      <c r="AZ386">
        <v>0</v>
      </c>
      <c r="BA386">
        <v>3</v>
      </c>
      <c r="BB386">
        <v>2</v>
      </c>
      <c r="BC386">
        <v>0</v>
      </c>
      <c r="BD386">
        <v>2</v>
      </c>
      <c r="BE386">
        <f t="shared" si="69"/>
        <v>2</v>
      </c>
      <c r="BF386" t="s">
        <v>37</v>
      </c>
      <c r="BG386" t="s">
        <v>38</v>
      </c>
      <c r="BH386">
        <f t="shared" si="70"/>
        <v>0</v>
      </c>
      <c r="BI386" t="s">
        <v>37</v>
      </c>
      <c r="BJ386" t="s">
        <v>37</v>
      </c>
      <c r="BK386" t="s">
        <v>37</v>
      </c>
      <c r="BL386" t="b">
        <v>0</v>
      </c>
      <c r="BM386" s="16">
        <v>0</v>
      </c>
      <c r="BN386" s="16">
        <v>0</v>
      </c>
      <c r="BO386" s="16">
        <v>0</v>
      </c>
      <c r="BP386" s="16">
        <v>0</v>
      </c>
      <c r="BQ386" s="16">
        <v>0</v>
      </c>
      <c r="BR386" s="16">
        <v>3</v>
      </c>
      <c r="BS386" s="16">
        <v>2</v>
      </c>
      <c r="BT386" s="16">
        <v>1</v>
      </c>
      <c r="BU386" s="16">
        <v>0</v>
      </c>
      <c r="BV386" s="16">
        <v>0</v>
      </c>
      <c r="BW386" s="16">
        <v>0</v>
      </c>
      <c r="BX386" s="16">
        <v>0</v>
      </c>
      <c r="BY386" s="16">
        <v>3</v>
      </c>
      <c r="BZ386" s="16">
        <v>3</v>
      </c>
      <c r="CA386" s="16">
        <v>3</v>
      </c>
      <c r="CB386" s="16">
        <v>1</v>
      </c>
      <c r="CC386" s="18">
        <v>0</v>
      </c>
      <c r="CD386" s="18">
        <v>0</v>
      </c>
      <c r="CE386" s="18">
        <v>0</v>
      </c>
      <c r="CF386" s="18">
        <v>0</v>
      </c>
      <c r="CG386" s="18">
        <v>0</v>
      </c>
      <c r="CH386" s="18">
        <v>3</v>
      </c>
      <c r="CI386" s="18">
        <v>3</v>
      </c>
      <c r="CJ386" s="18">
        <v>4</v>
      </c>
      <c r="CK386" s="18">
        <v>0</v>
      </c>
      <c r="CL386" s="18">
        <v>0</v>
      </c>
      <c r="CM386" s="18">
        <v>0</v>
      </c>
      <c r="CN386" s="18">
        <v>0</v>
      </c>
      <c r="CO386" s="18">
        <v>0</v>
      </c>
      <c r="CP386" s="18">
        <v>3</v>
      </c>
      <c r="CQ386" s="18">
        <v>3</v>
      </c>
      <c r="CR386" s="18">
        <v>4</v>
      </c>
      <c r="CS386">
        <f t="shared" ref="CS386:CS411" si="75">COUNTIF(BM386:BT386,1)+COUNTIF(BU386:CB386,1)+COUNTIF(CC386:CJ386,1)+COUNTIF(CK386:CR386,1)+COUNTIF(BM386:BT386,2)+COUNTIF(BU386:CB386,2)+COUNTIF(CC386:CJ386,2)+COUNTIF(CK386:CR386,2)</f>
        <v>3</v>
      </c>
      <c r="CT386">
        <f t="shared" ref="CT386:CT411" si="76">COUNTIF(BM386:BT386,4)+COUNTIF(BU386:CB386,4)+COUNTIF(CC386:CJ386,4)+COUNTIF(CK386:CR386,4)+COUNTIF(BM386:BT386,5)+COUNTIF(BU386:CB386,5)+COUNTIF(CC386:CJ386,5)+COUNTIF(CK386:CR386,5)</f>
        <v>2</v>
      </c>
      <c r="CU386">
        <f t="shared" ref="CU386:CU411" si="77">COUNTIF(BM386:BT386,3)+COUNTIF(BU386:CB386,3)+COUNTIF(CC386:CJ386,3)+COUNTIF(CK386:CR386,3)</f>
        <v>8</v>
      </c>
      <c r="CV386">
        <f t="shared" ref="CV386:CV411" si="78">SUM(CS386,CT386,CU386)</f>
        <v>13</v>
      </c>
      <c r="CW386">
        <v>0</v>
      </c>
      <c r="CX386">
        <v>0</v>
      </c>
      <c r="CY386">
        <v>4</v>
      </c>
      <c r="CZ386" t="b">
        <v>1</v>
      </c>
    </row>
    <row r="387" spans="1:104" x14ac:dyDescent="0.35">
      <c r="A387" s="10">
        <v>386</v>
      </c>
      <c r="B387" t="s">
        <v>435</v>
      </c>
      <c r="C387" s="1">
        <v>21427</v>
      </c>
      <c r="D387" s="9">
        <f t="shared" si="71"/>
        <v>58</v>
      </c>
      <c r="E387" s="9">
        <f t="shared" ref="E387:E411" si="79">IF(D387&lt;25,0,IF(D387&lt;50,1,IF(D387&lt;65,2,IF(D387&lt;80,3,4))))</f>
        <v>2</v>
      </c>
      <c r="F387" s="1">
        <v>42844</v>
      </c>
      <c r="G387" s="3">
        <v>42906.459849537037</v>
      </c>
      <c r="H387" s="12">
        <f t="shared" ref="H387:H411" si="80">YEARFRAC(F387,G387)*12</f>
        <v>2.0333333333333332</v>
      </c>
      <c r="I387">
        <v>4</v>
      </c>
      <c r="J387">
        <v>0</v>
      </c>
      <c r="K387">
        <f t="shared" si="72"/>
        <v>1</v>
      </c>
      <c r="L387" t="b">
        <v>1</v>
      </c>
      <c r="M387" t="b">
        <v>0</v>
      </c>
      <c r="N387" t="b">
        <v>0</v>
      </c>
      <c r="O387" t="b">
        <v>0</v>
      </c>
      <c r="P387" t="b">
        <v>0</v>
      </c>
      <c r="Q387" t="b">
        <v>0</v>
      </c>
      <c r="R387" t="b">
        <v>0</v>
      </c>
      <c r="S387" t="b">
        <v>0</v>
      </c>
      <c r="T387" t="b">
        <v>0</v>
      </c>
      <c r="U387" s="1" t="s">
        <v>49</v>
      </c>
      <c r="V387" t="s">
        <v>51</v>
      </c>
      <c r="W387" s="1" t="s">
        <v>48</v>
      </c>
      <c r="X387" t="s">
        <v>331</v>
      </c>
      <c r="Y387" s="1" t="s">
        <v>251</v>
      </c>
      <c r="Z387" s="1"/>
      <c r="AA387" s="1"/>
      <c r="AB387" s="1"/>
      <c r="AC387" s="11" t="str">
        <f>IF(OR(INDEX(U387='ICD-codes-stroke'!$A$1:$A$20,)),"1",IF(OR(INDEX(U387='ICD-codes-stroke'!$A$22:$A$35,)),"2",IF(OR(INDEX(U387='ICD-codes-stroke'!$A$37:$A$64,)),"3","")))</f>
        <v>3</v>
      </c>
      <c r="AD387" s="1" t="str">
        <f>IF(COUNTIF(U387:AB387,"*"&amp;'ICD codes-diseases'!$A$15&amp;"*"),"YES",IF(COUNTIF(U387:AB387,"*"&amp;'ICD codes-diseases'!$A$16&amp;"*"),"YES",IF(COUNTIF(U387:AB387,"*"&amp;'ICD codes-diseases'!$A$17&amp;"*"),"YES",IF(COUNTIF(U387:AB387,"*"&amp;'ICD codes-diseases'!$A$18&amp;"*"),"YES",IF(COUNTIF(U387:AB387,"*"&amp;'ICD codes-diseases'!$A$19&amp;"*"),"YES",IF(COUNTIF(U387:AB387,"*"&amp;'ICD codes-diseases'!$A$20&amp;"*"),"YES",IF(COUNTIF(U387:AB387,"*"&amp;'ICD codes-diseases'!$A$21&amp;"*"),"YES",IF(COUNTIF(U387:AB387,"*"&amp;'ICD codes-diseases'!$A$22&amp;"*"),"YES",IF(COUNTIF(U387:AB387,"*"&amp;'ICD codes-diseases'!$A$23&amp;"*"),"YES",IF(COUNTIF(U387:AB387,"*"&amp;'ICD codes-diseases'!$A$24&amp;"*"),"YES",IF(COUNTIF(U387:AB387,"*"&amp;'ICD codes-diseases'!$A$25&amp;"*"),"YES",IF(COUNTIF(U387:AB387,"*"&amp;'ICD codes-diseases'!$A$26&amp;"*"),"YES",IF(COUNTIF(U387:AB387,"*"&amp;'ICD codes-diseases'!$A$27&amp;"*"),"YES",IF(COUNTIF(U387:AB387,"*"&amp;'ICD codes-diseases'!$A$28&amp;"*"),"YES",IF(COUNTIF(U387:AB387,"*"&amp;'ICD codes-diseases'!$A$29&amp;"*"),"YES",IF(COUNTIF(U387:AB387,"*"&amp;'ICD codes-diseases'!$A$30&amp;"*"),"YES","NO"))))))))))))))))</f>
        <v>NO</v>
      </c>
      <c r="AE387" s="1" t="str">
        <f>IF(COUNTIF(U387:AB387,"*"&amp;'ICD codes-diseases'!$A$92&amp;"*"),"YES","NO")</f>
        <v>YES</v>
      </c>
      <c r="AF387" s="10" t="str">
        <f>IF(COUNTIF(U387:AB387,"*"&amp;'ICD codes-diseases'!$A$34&amp;"*"),"YES",IF(COUNTIF(U387:AB387,"*"&amp;'ICD codes-diseases'!$A$35&amp;"*"),"YES",IF(COUNTIF(U387:AB387,"*"&amp;'ICD codes-diseases'!$A$36&amp;"*"),"YES",IF(COUNTIF(U387:AB387,"*"&amp;'ICD codes-diseases'!$A$37&amp;"*"),"YES",IF(COUNTIF(U387:AB387,"*"&amp;'ICD codes-diseases'!$A$38&amp;"*"),"YES",IF(COUNTIF(U387:AB387,"*"&amp;'ICD codes-diseases'!$A$39&amp;"*"),"YES","NO"))))))</f>
        <v>NO</v>
      </c>
      <c r="AG387" s="1" t="str">
        <f>IF(COUNTIF(U387:AB387,'ICD codes-diseases'!$A$113),"YES","NO")</f>
        <v>NO</v>
      </c>
      <c r="AH387" s="1" t="str">
        <f>IF(COUNTIF(U387:AB387,"*"&amp;'ICD codes-diseases'!$A$96&amp;"*"),"YES",IF(COUNTIF(U387:AB387,"*"&amp;'ICD codes-diseases'!$A$97&amp;"*"),"YES",IF(COUNTIF(U387:AB387,"*"&amp;'ICD codes-diseases'!$A$98&amp;"*"),"YES",IF(COUNTIF(U387:AB387,"*"&amp;'ICD codes-diseases'!$A$99&amp;"*"),"YES",IF(COUNTIF(U387:AB387,"*"&amp;'ICD codes-diseases'!$A$100&amp;"*"),"YES",IF(COUNTIF(U387:AB387,"*"&amp;'ICD codes-diseases'!$A$101&amp;"*"),"YES",IF(COUNTIF(U387:AB387,"*"&amp;'ICD codes-diseases'!$A$102&amp;"*"),"YES",IF(COUNTIF(U387:AB387,"*"&amp;'ICD codes-diseases'!$A$103&amp;"*"),"YES","NO"))))))))</f>
        <v>NO</v>
      </c>
      <c r="AI387" s="1" t="str">
        <f>IF(COUNTIF(U387:AB387,"*"&amp;'ICD codes-diseases'!$A$116&amp;"*"),"YES",IF(COUNTIF(U387:AB387,"*"&amp;'ICD codes-diseases'!$A$117&amp;"*"),"YES","NO"))</f>
        <v>NO</v>
      </c>
      <c r="AJ387" s="1" t="str">
        <f>IF(COUNTIF(U387:AB387,"*"&amp;'ICD codes-diseases'!$A$206&amp;"*"),"YES","NO")</f>
        <v>NO</v>
      </c>
      <c r="AK387" s="1" t="str">
        <f>IF(COUNTIF(U387:AB387,"*"&amp;'ICD codes-diseases'!$A$217&amp;"*"),"YES","NO")</f>
        <v>NO</v>
      </c>
      <c r="AL387" s="1" t="str">
        <f>IF(COUNTIF(U387:AB387,"*"&amp;'ICD codes-diseases'!$A$216&amp;"*"),"YES","NO")</f>
        <v>NO</v>
      </c>
      <c r="AM387" s="1" t="str">
        <f>IF(COUNTIF(U387:AB387,"*"&amp;'ICD codes-diseases'!$A$73&amp;"*"),"YES",IF(COUNTIF(U387:AB387,"*"&amp;'ICD codes-diseases'!$A$74&amp;"*"),"YES",IF(COUNTIF(U387:AB387,"*"&amp;'ICD codes-diseases'!$A$75&amp;"*"),"YES","NO")))</f>
        <v>YES</v>
      </c>
      <c r="AN387" s="1" t="str">
        <f>IF(COUNTIF(U387:AB387,"*"&amp;'ICD codes-diseases'!$A$76&amp;"*"),"YES",IF(COUNTIF(U387:AB387,"*"&amp;'ICD codes-diseases'!$A$77&amp;"*"),"YES",IF(COUNTIF(U387:AB387,"*"&amp;'ICD codes-diseases'!$A$78&amp;"*"),"YES","NO")))</f>
        <v>NO</v>
      </c>
      <c r="AO387" s="1" t="str">
        <f>IF(COUNTIF(U387:AB387,"*"&amp;'ICD codes-diseases'!$A$209&amp;"*"),"YES",IF(COUNTIF(U387:AB387,"*"&amp;'ICD codes-diseases'!$A$212&amp;"*"),"YES","NO"))</f>
        <v>NO</v>
      </c>
      <c r="AP387" s="1" t="str">
        <f>IF(COUNTIF(U387:AB387,"*"&amp;'ICD codes-diseases'!$A$47&amp;"*"),"YES",IF(COUNTIF(U387:AB387,"*"&amp;'ICD codes-diseases'!$A$48&amp;"*"),"YES",IF(COUNTIF(U387:AB387,"*"&amp;'ICD codes-diseases'!$A$49&amp;"*"),"YES",IF(COUNTIF(U387:AB387,"*"&amp;'ICD codes-diseases'!$A$50&amp;"*"),"YES",IF(COUNTIF(U387:AB387,"*"&amp;'ICD codes-diseases'!$A$52&amp;"*"),"YES",IF(COUNTIF(U387:AB387,"*"&amp;'ICD codes-diseases'!$A$53&amp;"*"),"YES",IF(COUNTIF(U387:AB387,"*"&amp;'ICD codes-diseases'!$A$54&amp;"*"),"YES",IF(COUNTIF(U387:AB387,"*"&amp;'ICD codes-diseases'!$A$55&amp;"*"),"YES",IF(COUNTIF(U387:AB387,"*"&amp;'ICD codes-diseases'!$A$56&amp;"*"),"YES",IF(COUNTIF(U387:AB387,"*"&amp;'ICD codes-diseases'!$A$57&amp;"*"),"YES",IF(COUNTIF(U387:AB387,"*"&amp;'ICD codes-diseases'!$A$58&amp;"*"),"YES",IF(COUNTIF(U387:AB387,"*"&amp;'ICD codes-diseases'!$A$60&amp;"*"),"YES",IF(COUNTIF(U387:AB387,"*"&amp;'ICD codes-diseases'!$A$61&amp;"*"),"YES","NO")))))))))))))</f>
        <v>YES</v>
      </c>
      <c r="AQ387" s="10" t="b">
        <f t="shared" si="73"/>
        <v>1</v>
      </c>
      <c r="AR387">
        <v>0</v>
      </c>
      <c r="AS387">
        <v>5</v>
      </c>
      <c r="AT387">
        <v>5</v>
      </c>
      <c r="AU387">
        <v>5</v>
      </c>
      <c r="AV387" t="b">
        <f t="shared" si="74"/>
        <v>0</v>
      </c>
      <c r="AW387">
        <v>0</v>
      </c>
      <c r="AX387" s="9">
        <v>90</v>
      </c>
      <c r="AY387" s="9">
        <v>35</v>
      </c>
      <c r="AZ387">
        <v>1</v>
      </c>
      <c r="BA387">
        <v>3</v>
      </c>
      <c r="BB387">
        <v>3</v>
      </c>
      <c r="BC387">
        <v>0</v>
      </c>
      <c r="BD387">
        <v>1</v>
      </c>
      <c r="BE387">
        <f t="shared" ref="BE387:BE411" si="81">IF(AND(BF387="NEM",BG387="NEM"),0,IF(AND(BF387="IGEN",BG387="NEM"),1,IF(AND(BF387="NEM",BG387="IGEN"),2,3)))</f>
        <v>2</v>
      </c>
      <c r="BF387" t="s">
        <v>37</v>
      </c>
      <c r="BG387" t="s">
        <v>38</v>
      </c>
      <c r="BH387">
        <f t="shared" ref="BH387:BH411" si="82">IF(AND(BI387="NEM",BJ387="NEM"),0,IF(AND(BI387="IGEN",BJ387="NEM"),1,IF(AND(BI387="NEM",BJ387="IGEN"),2,3)))</f>
        <v>0</v>
      </c>
      <c r="BI387" t="s">
        <v>37</v>
      </c>
      <c r="BJ387" t="s">
        <v>37</v>
      </c>
      <c r="BK387" t="s">
        <v>37</v>
      </c>
      <c r="BL387" t="b">
        <v>0</v>
      </c>
      <c r="BM387" s="16">
        <v>4</v>
      </c>
      <c r="BN387" s="16">
        <v>4</v>
      </c>
      <c r="BO387" s="16">
        <v>7</v>
      </c>
      <c r="BP387" s="16">
        <v>7</v>
      </c>
      <c r="BQ387" s="16">
        <v>4</v>
      </c>
      <c r="BR387" s="16">
        <v>7</v>
      </c>
      <c r="BS387" s="16">
        <v>4</v>
      </c>
      <c r="BT387" s="16">
        <v>4</v>
      </c>
      <c r="BU387" s="16">
        <v>4</v>
      </c>
      <c r="BV387" s="16">
        <v>7</v>
      </c>
      <c r="BW387" s="16">
        <v>7</v>
      </c>
      <c r="BX387" s="16">
        <v>4</v>
      </c>
      <c r="BY387" s="16">
        <v>4</v>
      </c>
      <c r="BZ387" s="16">
        <v>7</v>
      </c>
      <c r="CA387" s="16">
        <v>4</v>
      </c>
      <c r="CB387" s="16">
        <v>4</v>
      </c>
      <c r="CC387" s="18">
        <v>4</v>
      </c>
      <c r="CD387" s="18">
        <v>4</v>
      </c>
      <c r="CE387" s="18">
        <v>7</v>
      </c>
      <c r="CF387" s="18">
        <v>4</v>
      </c>
      <c r="CG387" s="18">
        <v>4</v>
      </c>
      <c r="CH387" s="18">
        <v>4</v>
      </c>
      <c r="CI387" s="18">
        <v>4</v>
      </c>
      <c r="CJ387" s="18">
        <v>4</v>
      </c>
      <c r="CK387" s="18">
        <v>4</v>
      </c>
      <c r="CL387" s="18">
        <v>4</v>
      </c>
      <c r="CM387" s="18">
        <v>7</v>
      </c>
      <c r="CN387" s="18">
        <v>4</v>
      </c>
      <c r="CO387" s="18">
        <v>4</v>
      </c>
      <c r="CP387" s="18">
        <v>7</v>
      </c>
      <c r="CQ387" s="18">
        <v>4</v>
      </c>
      <c r="CR387" s="18">
        <v>4</v>
      </c>
      <c r="CS387">
        <f t="shared" si="75"/>
        <v>0</v>
      </c>
      <c r="CT387">
        <f t="shared" si="76"/>
        <v>23</v>
      </c>
      <c r="CU387">
        <f t="shared" si="77"/>
        <v>0</v>
      </c>
      <c r="CV387">
        <f t="shared" si="78"/>
        <v>23</v>
      </c>
      <c r="CW387">
        <v>0</v>
      </c>
      <c r="CX387">
        <v>1</v>
      </c>
      <c r="CY387">
        <v>1</v>
      </c>
      <c r="CZ387" t="b">
        <v>1</v>
      </c>
    </row>
    <row r="388" spans="1:104" x14ac:dyDescent="0.35">
      <c r="A388" s="10">
        <v>387</v>
      </c>
      <c r="B388" t="s">
        <v>436</v>
      </c>
      <c r="C388" s="1">
        <v>21578</v>
      </c>
      <c r="D388" s="9">
        <f t="shared" ref="D388:D411" si="83">INT((G388-C388)/365)</f>
        <v>58</v>
      </c>
      <c r="E388" s="9">
        <f t="shared" si="79"/>
        <v>2</v>
      </c>
      <c r="F388" s="1">
        <v>42924</v>
      </c>
      <c r="G388" s="3">
        <v>42969.447025462963</v>
      </c>
      <c r="H388" s="12">
        <f t="shared" si="80"/>
        <v>1.4666666666666666</v>
      </c>
      <c r="I388">
        <v>4</v>
      </c>
      <c r="J388">
        <v>2</v>
      </c>
      <c r="K388">
        <f t="shared" si="72"/>
        <v>1</v>
      </c>
      <c r="L388" t="b">
        <v>1</v>
      </c>
      <c r="M388" t="b">
        <v>0</v>
      </c>
      <c r="N388" t="b">
        <v>0</v>
      </c>
      <c r="O388" t="b">
        <v>0</v>
      </c>
      <c r="P388" t="b">
        <v>0</v>
      </c>
      <c r="Q388" t="b">
        <v>0</v>
      </c>
      <c r="R388" t="b">
        <v>0</v>
      </c>
      <c r="S388" t="b">
        <v>0</v>
      </c>
      <c r="T388" t="b">
        <v>0</v>
      </c>
      <c r="U388" s="1" t="s">
        <v>49</v>
      </c>
      <c r="V388" t="s">
        <v>43</v>
      </c>
      <c r="W388" s="1" t="s">
        <v>48</v>
      </c>
      <c r="X388" t="s">
        <v>129</v>
      </c>
      <c r="Y388" s="1" t="s">
        <v>81</v>
      </c>
      <c r="Z388" s="1"/>
      <c r="AA388" s="1"/>
      <c r="AB388" s="1"/>
      <c r="AC388" s="11" t="str">
        <f>IF(OR(INDEX(U388='ICD-codes-stroke'!$A$1:$A$20,)),"1",IF(OR(INDEX(U388='ICD-codes-stroke'!$A$22:$A$35,)),"2",IF(OR(INDEX(U388='ICD-codes-stroke'!$A$37:$A$64,)),"3","")))</f>
        <v>3</v>
      </c>
      <c r="AD388" s="1" t="str">
        <f>IF(COUNTIF(U388:AB388,"*"&amp;'ICD codes-diseases'!$A$15&amp;"*"),"YES",IF(COUNTIF(U388:AB388,"*"&amp;'ICD codes-diseases'!$A$16&amp;"*"),"YES",IF(COUNTIF(U388:AB388,"*"&amp;'ICD codes-diseases'!$A$17&amp;"*"),"YES",IF(COUNTIF(U388:AB388,"*"&amp;'ICD codes-diseases'!$A$18&amp;"*"),"YES",IF(COUNTIF(U388:AB388,"*"&amp;'ICD codes-diseases'!$A$19&amp;"*"),"YES",IF(COUNTIF(U388:AB388,"*"&amp;'ICD codes-diseases'!$A$20&amp;"*"),"YES",IF(COUNTIF(U388:AB388,"*"&amp;'ICD codes-diseases'!$A$21&amp;"*"),"YES",IF(COUNTIF(U388:AB388,"*"&amp;'ICD codes-diseases'!$A$22&amp;"*"),"YES",IF(COUNTIF(U388:AB388,"*"&amp;'ICD codes-diseases'!$A$23&amp;"*"),"YES",IF(COUNTIF(U388:AB388,"*"&amp;'ICD codes-diseases'!$A$24&amp;"*"),"YES",IF(COUNTIF(U388:AB388,"*"&amp;'ICD codes-diseases'!$A$25&amp;"*"),"YES",IF(COUNTIF(U388:AB388,"*"&amp;'ICD codes-diseases'!$A$26&amp;"*"),"YES",IF(COUNTIF(U388:AB388,"*"&amp;'ICD codes-diseases'!$A$27&amp;"*"),"YES",IF(COUNTIF(U388:AB388,"*"&amp;'ICD codes-diseases'!$A$28&amp;"*"),"YES",IF(COUNTIF(U388:AB388,"*"&amp;'ICD codes-diseases'!$A$29&amp;"*"),"YES",IF(COUNTIF(U388:AB388,"*"&amp;'ICD codes-diseases'!$A$30&amp;"*"),"YES","NO"))))))))))))))))</f>
        <v>YES</v>
      </c>
      <c r="AE388" s="1" t="str">
        <f>IF(COUNTIF(U388:AB388,"*"&amp;'ICD codes-diseases'!$A$92&amp;"*"),"YES","NO")</f>
        <v>YES</v>
      </c>
      <c r="AF388" s="10" t="str">
        <f>IF(COUNTIF(U388:AB388,"*"&amp;'ICD codes-diseases'!$A$34&amp;"*"),"YES",IF(COUNTIF(U388:AB388,"*"&amp;'ICD codes-diseases'!$A$35&amp;"*"),"YES",IF(COUNTIF(U388:AB388,"*"&amp;'ICD codes-diseases'!$A$36&amp;"*"),"YES",IF(COUNTIF(U388:AB388,"*"&amp;'ICD codes-diseases'!$A$37&amp;"*"),"YES",IF(COUNTIF(U388:AB388,"*"&amp;'ICD codes-diseases'!$A$38&amp;"*"),"YES",IF(COUNTIF(U388:AB388,"*"&amp;'ICD codes-diseases'!$A$39&amp;"*"),"YES","NO"))))))</f>
        <v>NO</v>
      </c>
      <c r="AG388" s="1" t="str">
        <f>IF(COUNTIF(U388:AB388,'ICD codes-diseases'!$A$113),"YES","NO")</f>
        <v>NO</v>
      </c>
      <c r="AH388" s="1" t="str">
        <f>IF(COUNTIF(U388:AB388,"*"&amp;'ICD codes-diseases'!$A$96&amp;"*"),"YES",IF(COUNTIF(U388:AB388,"*"&amp;'ICD codes-diseases'!$A$97&amp;"*"),"YES",IF(COUNTIF(U388:AB388,"*"&amp;'ICD codes-diseases'!$A$98&amp;"*"),"YES",IF(COUNTIF(U388:AB388,"*"&amp;'ICD codes-diseases'!$A$99&amp;"*"),"YES",IF(COUNTIF(U388:AB388,"*"&amp;'ICD codes-diseases'!$A$100&amp;"*"),"YES",IF(COUNTIF(U388:AB388,"*"&amp;'ICD codes-diseases'!$A$101&amp;"*"),"YES",IF(COUNTIF(U388:AB388,"*"&amp;'ICD codes-diseases'!$A$102&amp;"*"),"YES",IF(COUNTIF(U388:AB388,"*"&amp;'ICD codes-diseases'!$A$103&amp;"*"),"YES","NO"))))))))</f>
        <v>NO</v>
      </c>
      <c r="AI388" s="1" t="str">
        <f>IF(COUNTIF(U388:AB388,"*"&amp;'ICD codes-diseases'!$A$116&amp;"*"),"YES",IF(COUNTIF(U388:AB388,"*"&amp;'ICD codes-diseases'!$A$117&amp;"*"),"YES","NO"))</f>
        <v>NO</v>
      </c>
      <c r="AJ388" s="1" t="str">
        <f>IF(COUNTIF(U388:AB388,"*"&amp;'ICD codes-diseases'!$A$206&amp;"*"),"YES","NO")</f>
        <v>NO</v>
      </c>
      <c r="AK388" s="1" t="str">
        <f>IF(COUNTIF(U388:AB388,"*"&amp;'ICD codes-diseases'!$A$217&amp;"*"),"YES","NO")</f>
        <v>NO</v>
      </c>
      <c r="AL388" s="1" t="str">
        <f>IF(COUNTIF(U388:AB388,"*"&amp;'ICD codes-diseases'!$A$216&amp;"*"),"YES","NO")</f>
        <v>NO</v>
      </c>
      <c r="AM388" s="1" t="str">
        <f>IF(COUNTIF(U388:AB388,"*"&amp;'ICD codes-diseases'!$A$73&amp;"*"),"YES",IF(COUNTIF(U388:AB388,"*"&amp;'ICD codes-diseases'!$A$74&amp;"*"),"YES",IF(COUNTIF(U388:AB388,"*"&amp;'ICD codes-diseases'!$A$75&amp;"*"),"YES","NO")))</f>
        <v>YES</v>
      </c>
      <c r="AN388" s="1" t="str">
        <f>IF(COUNTIF(U388:AB388,"*"&amp;'ICD codes-diseases'!$A$76&amp;"*"),"YES",IF(COUNTIF(U388:AB388,"*"&amp;'ICD codes-diseases'!$A$77&amp;"*"),"YES",IF(COUNTIF(U388:AB388,"*"&amp;'ICD codes-diseases'!$A$78&amp;"*"),"YES","NO")))</f>
        <v>NO</v>
      </c>
      <c r="AO388" s="1" t="str">
        <f>IF(COUNTIF(U388:AB388,"*"&amp;'ICD codes-diseases'!$A$209&amp;"*"),"YES",IF(COUNTIF(U388:AB388,"*"&amp;'ICD codes-diseases'!$A$212&amp;"*"),"YES","NO"))</f>
        <v>NO</v>
      </c>
      <c r="AP388" s="1" t="str">
        <f>IF(COUNTIF(U388:AB388,"*"&amp;'ICD codes-diseases'!$A$47&amp;"*"),"YES",IF(COUNTIF(U388:AB388,"*"&amp;'ICD codes-diseases'!$A$48&amp;"*"),"YES",IF(COUNTIF(U388:AB388,"*"&amp;'ICD codes-diseases'!$A$49&amp;"*"),"YES",IF(COUNTIF(U388:AB388,"*"&amp;'ICD codes-diseases'!$A$50&amp;"*"),"YES",IF(COUNTIF(U388:AB388,"*"&amp;'ICD codes-diseases'!$A$52&amp;"*"),"YES",IF(COUNTIF(U388:AB388,"*"&amp;'ICD codes-diseases'!$A$53&amp;"*"),"YES",IF(COUNTIF(U388:AB388,"*"&amp;'ICD codes-diseases'!$A$54&amp;"*"),"YES",IF(COUNTIF(U388:AB388,"*"&amp;'ICD codes-diseases'!$A$55&amp;"*"),"YES",IF(COUNTIF(U388:AB388,"*"&amp;'ICD codes-diseases'!$A$56&amp;"*"),"YES",IF(COUNTIF(U388:AB388,"*"&amp;'ICD codes-diseases'!$A$57&amp;"*"),"YES",IF(COUNTIF(U388:AB388,"*"&amp;'ICD codes-diseases'!$A$58&amp;"*"),"YES",IF(COUNTIF(U388:AB388,"*"&amp;'ICD codes-diseases'!$A$60&amp;"*"),"YES",IF(COUNTIF(U388:AB388,"*"&amp;'ICD codes-diseases'!$A$61&amp;"*"),"YES","NO")))))))))))))</f>
        <v>YES</v>
      </c>
      <c r="AQ388" s="10" t="b">
        <f t="shared" si="73"/>
        <v>0</v>
      </c>
      <c r="AR388">
        <v>5</v>
      </c>
      <c r="AS388">
        <v>5</v>
      </c>
      <c r="AT388">
        <v>5</v>
      </c>
      <c r="AU388">
        <v>5</v>
      </c>
      <c r="AV388" t="b">
        <f t="shared" si="74"/>
        <v>1</v>
      </c>
      <c r="AW388">
        <v>3</v>
      </c>
      <c r="AX388" s="9">
        <v>82</v>
      </c>
      <c r="AY388" s="9">
        <v>50</v>
      </c>
      <c r="AZ388">
        <v>0</v>
      </c>
      <c r="BA388">
        <v>3</v>
      </c>
      <c r="BB388">
        <v>2</v>
      </c>
      <c r="BC388">
        <v>0</v>
      </c>
      <c r="BD388">
        <v>2</v>
      </c>
      <c r="BE388">
        <f t="shared" si="81"/>
        <v>3</v>
      </c>
      <c r="BF388" t="s">
        <v>38</v>
      </c>
      <c r="BG388" t="s">
        <v>38</v>
      </c>
      <c r="BH388">
        <f t="shared" si="82"/>
        <v>2</v>
      </c>
      <c r="BI388" t="s">
        <v>37</v>
      </c>
      <c r="BJ388" t="s">
        <v>38</v>
      </c>
      <c r="BK388" t="s">
        <v>37</v>
      </c>
      <c r="BL388" t="b">
        <v>0</v>
      </c>
      <c r="BM388" s="16">
        <v>0</v>
      </c>
      <c r="BN388" s="16">
        <v>0</v>
      </c>
      <c r="BO388" s="16">
        <v>0</v>
      </c>
      <c r="BP388" s="16">
        <v>0</v>
      </c>
      <c r="BQ388" s="16">
        <v>0</v>
      </c>
      <c r="BR388" s="16">
        <v>0</v>
      </c>
      <c r="BS388" s="16">
        <v>3</v>
      </c>
      <c r="BT388" s="16">
        <v>4</v>
      </c>
      <c r="BU388" s="16">
        <v>0</v>
      </c>
      <c r="BV388" s="16">
        <v>0</v>
      </c>
      <c r="BW388" s="16">
        <v>0</v>
      </c>
      <c r="BX388" s="16">
        <v>0</v>
      </c>
      <c r="BY388" s="16">
        <v>0</v>
      </c>
      <c r="BZ388" s="16">
        <v>3</v>
      </c>
      <c r="CA388" s="16">
        <v>1</v>
      </c>
      <c r="CB388" s="16">
        <v>1</v>
      </c>
      <c r="CC388" s="18">
        <v>0</v>
      </c>
      <c r="CD388" s="18">
        <v>0</v>
      </c>
      <c r="CE388" s="18">
        <v>0</v>
      </c>
      <c r="CF388" s="18">
        <v>0</v>
      </c>
      <c r="CG388" s="18">
        <v>0</v>
      </c>
      <c r="CH388" s="18">
        <v>3</v>
      </c>
      <c r="CI388" s="18">
        <v>1</v>
      </c>
      <c r="CJ388" s="18">
        <v>4</v>
      </c>
      <c r="CK388" s="18">
        <v>0</v>
      </c>
      <c r="CL388" s="18">
        <v>0</v>
      </c>
      <c r="CM388" s="18">
        <v>0</v>
      </c>
      <c r="CN388" s="18">
        <v>0</v>
      </c>
      <c r="CO388" s="18">
        <v>3</v>
      </c>
      <c r="CP388" s="18">
        <v>0</v>
      </c>
      <c r="CQ388" s="18">
        <v>0</v>
      </c>
      <c r="CR388" s="18">
        <v>1</v>
      </c>
      <c r="CS388">
        <f t="shared" si="75"/>
        <v>4</v>
      </c>
      <c r="CT388">
        <f t="shared" si="76"/>
        <v>2</v>
      </c>
      <c r="CU388">
        <f t="shared" si="77"/>
        <v>4</v>
      </c>
      <c r="CV388">
        <f t="shared" si="78"/>
        <v>10</v>
      </c>
      <c r="CW388">
        <v>0</v>
      </c>
      <c r="CX388">
        <v>0</v>
      </c>
      <c r="CY388">
        <v>4</v>
      </c>
      <c r="CZ388" t="b">
        <v>1</v>
      </c>
    </row>
    <row r="389" spans="1:104" x14ac:dyDescent="0.35">
      <c r="A389" s="10">
        <v>388</v>
      </c>
      <c r="B389" t="s">
        <v>436</v>
      </c>
      <c r="C389" s="1">
        <v>15979</v>
      </c>
      <c r="D389" s="9">
        <f t="shared" si="83"/>
        <v>73</v>
      </c>
      <c r="E389" s="9">
        <f t="shared" si="79"/>
        <v>3</v>
      </c>
      <c r="F389" s="1">
        <v>42864</v>
      </c>
      <c r="G389" s="3">
        <v>42919.454884259256</v>
      </c>
      <c r="H389" s="12">
        <f t="shared" si="80"/>
        <v>1.7999999999999998</v>
      </c>
      <c r="I389">
        <v>5</v>
      </c>
      <c r="J389">
        <v>0</v>
      </c>
      <c r="K389">
        <f t="shared" si="72"/>
        <v>2</v>
      </c>
      <c r="L389" t="b">
        <v>0</v>
      </c>
      <c r="M389" t="b">
        <v>1</v>
      </c>
      <c r="N389" t="b">
        <v>0</v>
      </c>
      <c r="O389" t="b">
        <v>0</v>
      </c>
      <c r="P389" t="b">
        <v>0</v>
      </c>
      <c r="Q389" t="b">
        <v>0</v>
      </c>
      <c r="R389" t="b">
        <v>0</v>
      </c>
      <c r="S389" t="b">
        <v>0</v>
      </c>
      <c r="T389" t="b">
        <v>0</v>
      </c>
      <c r="U389" s="1" t="s">
        <v>46</v>
      </c>
      <c r="V389" t="s">
        <v>48</v>
      </c>
      <c r="W389" s="1" t="s">
        <v>51</v>
      </c>
      <c r="X389" t="s">
        <v>85</v>
      </c>
      <c r="AC389" s="11" t="str">
        <f>IF(OR(INDEX(U389='ICD-codes-stroke'!$A$1:$A$20,)),"1",IF(OR(INDEX(U389='ICD-codes-stroke'!$A$22:$A$35,)),"2",IF(OR(INDEX(U389='ICD-codes-stroke'!$A$37:$A$64,)),"3","")))</f>
        <v>3</v>
      </c>
      <c r="AD389" s="1" t="str">
        <f>IF(COUNTIF(U389:AB389,"*"&amp;'ICD codes-diseases'!$A$15&amp;"*"),"YES",IF(COUNTIF(U389:AB389,"*"&amp;'ICD codes-diseases'!$A$16&amp;"*"),"YES",IF(COUNTIF(U389:AB389,"*"&amp;'ICD codes-diseases'!$A$17&amp;"*"),"YES",IF(COUNTIF(U389:AB389,"*"&amp;'ICD codes-diseases'!$A$18&amp;"*"),"YES",IF(COUNTIF(U389:AB389,"*"&amp;'ICD codes-diseases'!$A$19&amp;"*"),"YES",IF(COUNTIF(U389:AB389,"*"&amp;'ICD codes-diseases'!$A$20&amp;"*"),"YES",IF(COUNTIF(U389:AB389,"*"&amp;'ICD codes-diseases'!$A$21&amp;"*"),"YES",IF(COUNTIF(U389:AB389,"*"&amp;'ICD codes-diseases'!$A$22&amp;"*"),"YES",IF(COUNTIF(U389:AB389,"*"&amp;'ICD codes-diseases'!$A$23&amp;"*"),"YES",IF(COUNTIF(U389:AB389,"*"&amp;'ICD codes-diseases'!$A$24&amp;"*"),"YES",IF(COUNTIF(U389:AB389,"*"&amp;'ICD codes-diseases'!$A$25&amp;"*"),"YES",IF(COUNTIF(U389:AB389,"*"&amp;'ICD codes-diseases'!$A$26&amp;"*"),"YES",IF(COUNTIF(U389:AB389,"*"&amp;'ICD codes-diseases'!$A$27&amp;"*"),"YES",IF(COUNTIF(U389:AB389,"*"&amp;'ICD codes-diseases'!$A$28&amp;"*"),"YES",IF(COUNTIF(U389:AB389,"*"&amp;'ICD codes-diseases'!$A$29&amp;"*"),"YES",IF(COUNTIF(U389:AB389,"*"&amp;'ICD codes-diseases'!$A$30&amp;"*"),"YES","NO"))))))))))))))))</f>
        <v>NO</v>
      </c>
      <c r="AE389" s="1" t="str">
        <f>IF(COUNTIF(U389:AB389,"*"&amp;'ICD codes-diseases'!$A$92&amp;"*"),"YES","NO")</f>
        <v>YES</v>
      </c>
      <c r="AF389" s="10" t="str">
        <f>IF(COUNTIF(U389:AB389,"*"&amp;'ICD codes-diseases'!$A$34&amp;"*"),"YES",IF(COUNTIF(U389:AB389,"*"&amp;'ICD codes-diseases'!$A$35&amp;"*"),"YES",IF(COUNTIF(U389:AB389,"*"&amp;'ICD codes-diseases'!$A$36&amp;"*"),"YES",IF(COUNTIF(U389:AB389,"*"&amp;'ICD codes-diseases'!$A$37&amp;"*"),"YES",IF(COUNTIF(U389:AB389,"*"&amp;'ICD codes-diseases'!$A$38&amp;"*"),"YES",IF(COUNTIF(U389:AB389,"*"&amp;'ICD codes-diseases'!$A$39&amp;"*"),"YES","NO"))))))</f>
        <v>YES</v>
      </c>
      <c r="AG389" s="1" t="str">
        <f>IF(COUNTIF(U389:AB389,'ICD codes-diseases'!$A$113),"YES","NO")</f>
        <v>NO</v>
      </c>
      <c r="AH389" s="1" t="str">
        <f>IF(COUNTIF(U389:AB389,"*"&amp;'ICD codes-diseases'!$A$96&amp;"*"),"YES",IF(COUNTIF(U389:AB389,"*"&amp;'ICD codes-diseases'!$A$97&amp;"*"),"YES",IF(COUNTIF(U389:AB389,"*"&amp;'ICD codes-diseases'!$A$98&amp;"*"),"YES",IF(COUNTIF(U389:AB389,"*"&amp;'ICD codes-diseases'!$A$99&amp;"*"),"YES",IF(COUNTIF(U389:AB389,"*"&amp;'ICD codes-diseases'!$A$100&amp;"*"),"YES",IF(COUNTIF(U389:AB389,"*"&amp;'ICD codes-diseases'!$A$101&amp;"*"),"YES",IF(COUNTIF(U389:AB389,"*"&amp;'ICD codes-diseases'!$A$102&amp;"*"),"YES",IF(COUNTIF(U389:AB389,"*"&amp;'ICD codes-diseases'!$A$103&amp;"*"),"YES","NO"))))))))</f>
        <v>NO</v>
      </c>
      <c r="AI389" s="1" t="str">
        <f>IF(COUNTIF(U389:AB389,"*"&amp;'ICD codes-diseases'!$A$116&amp;"*"),"YES",IF(COUNTIF(U389:AB389,"*"&amp;'ICD codes-diseases'!$A$117&amp;"*"),"YES","NO"))</f>
        <v>NO</v>
      </c>
      <c r="AJ389" s="1" t="str">
        <f>IF(COUNTIF(U389:AB389,"*"&amp;'ICD codes-diseases'!$A$206&amp;"*"),"YES","NO")</f>
        <v>NO</v>
      </c>
      <c r="AK389" s="1" t="str">
        <f>IF(COUNTIF(U389:AB389,"*"&amp;'ICD codes-diseases'!$A$217&amp;"*"),"YES","NO")</f>
        <v>NO</v>
      </c>
      <c r="AL389" s="1" t="str">
        <f>IF(COUNTIF(U389:AB389,"*"&amp;'ICD codes-diseases'!$A$216&amp;"*"),"YES","NO")</f>
        <v>NO</v>
      </c>
      <c r="AM389" s="1" t="str">
        <f>IF(COUNTIF(U389:AB389,"*"&amp;'ICD codes-diseases'!$A$73&amp;"*"),"YES",IF(COUNTIF(U389:AB389,"*"&amp;'ICD codes-diseases'!$A$74&amp;"*"),"YES",IF(COUNTIF(U389:AB389,"*"&amp;'ICD codes-diseases'!$A$75&amp;"*"),"YES","NO")))</f>
        <v>YES</v>
      </c>
      <c r="AN389" s="1" t="str">
        <f>IF(COUNTIF(U389:AB389,"*"&amp;'ICD codes-diseases'!$A$76&amp;"*"),"YES",IF(COUNTIF(U389:AB389,"*"&amp;'ICD codes-diseases'!$A$77&amp;"*"),"YES",IF(COUNTIF(U389:AB389,"*"&amp;'ICD codes-diseases'!$A$78&amp;"*"),"YES","NO")))</f>
        <v>NO</v>
      </c>
      <c r="AO389" s="1" t="str">
        <f>IF(COUNTIF(U389:AB389,"*"&amp;'ICD codes-diseases'!$A$209&amp;"*"),"YES",IF(COUNTIF(U389:AB389,"*"&amp;'ICD codes-diseases'!$A$212&amp;"*"),"YES","NO"))</f>
        <v>NO</v>
      </c>
      <c r="AP389" s="1" t="str">
        <f>IF(COUNTIF(U389:AB389,"*"&amp;'ICD codes-diseases'!$A$47&amp;"*"),"YES",IF(COUNTIF(U389:AB389,"*"&amp;'ICD codes-diseases'!$A$48&amp;"*"),"YES",IF(COUNTIF(U389:AB389,"*"&amp;'ICD codes-diseases'!$A$49&amp;"*"),"YES",IF(COUNTIF(U389:AB389,"*"&amp;'ICD codes-diseases'!$A$50&amp;"*"),"YES",IF(COUNTIF(U389:AB389,"*"&amp;'ICD codes-diseases'!$A$52&amp;"*"),"YES",IF(COUNTIF(U389:AB389,"*"&amp;'ICD codes-diseases'!$A$53&amp;"*"),"YES",IF(COUNTIF(U389:AB389,"*"&amp;'ICD codes-diseases'!$A$54&amp;"*"),"YES",IF(COUNTIF(U389:AB389,"*"&amp;'ICD codes-diseases'!$A$55&amp;"*"),"YES",IF(COUNTIF(U389:AB389,"*"&amp;'ICD codes-diseases'!$A$56&amp;"*"),"YES",IF(COUNTIF(U389:AB389,"*"&amp;'ICD codes-diseases'!$A$57&amp;"*"),"YES",IF(COUNTIF(U389:AB389,"*"&amp;'ICD codes-diseases'!$A$58&amp;"*"),"YES",IF(COUNTIF(U389:AB389,"*"&amp;'ICD codes-diseases'!$A$60&amp;"*"),"YES",IF(COUNTIF(U389:AB389,"*"&amp;'ICD codes-diseases'!$A$61&amp;"*"),"YES","NO")))))))))))))</f>
        <v>NO</v>
      </c>
      <c r="AQ389" s="10" t="b">
        <f t="shared" si="73"/>
        <v>0</v>
      </c>
      <c r="AR389">
        <v>5</v>
      </c>
      <c r="AS389">
        <v>5</v>
      </c>
      <c r="AT389">
        <v>5</v>
      </c>
      <c r="AU389">
        <v>5</v>
      </c>
      <c r="AV389" t="b">
        <f t="shared" si="74"/>
        <v>1</v>
      </c>
      <c r="AW389">
        <v>3</v>
      </c>
      <c r="AX389" s="9">
        <v>56</v>
      </c>
      <c r="AY389" s="9">
        <v>35</v>
      </c>
      <c r="AZ389">
        <v>3</v>
      </c>
      <c r="BA389">
        <v>0</v>
      </c>
      <c r="BB389">
        <v>5</v>
      </c>
      <c r="BC389">
        <v>0</v>
      </c>
      <c r="BD389">
        <v>3</v>
      </c>
      <c r="BE389">
        <f t="shared" si="81"/>
        <v>0</v>
      </c>
      <c r="BF389" t="s">
        <v>37</v>
      </c>
      <c r="BG389" t="s">
        <v>37</v>
      </c>
      <c r="BH389">
        <f t="shared" si="82"/>
        <v>2</v>
      </c>
      <c r="BI389" t="s">
        <v>37</v>
      </c>
      <c r="BJ389" t="s">
        <v>38</v>
      </c>
      <c r="BK389" t="s">
        <v>37</v>
      </c>
      <c r="BL389" t="b">
        <v>1</v>
      </c>
      <c r="BM389" s="16">
        <v>4</v>
      </c>
      <c r="BN389" s="16">
        <v>4</v>
      </c>
      <c r="BO389" s="16">
        <v>4</v>
      </c>
      <c r="BP389" s="16">
        <v>5</v>
      </c>
      <c r="BQ389" s="16">
        <v>4</v>
      </c>
      <c r="BR389" s="16">
        <v>4</v>
      </c>
      <c r="BS389" s="16">
        <v>4</v>
      </c>
      <c r="BT389" s="16">
        <v>4</v>
      </c>
      <c r="BU389" s="16">
        <v>5</v>
      </c>
      <c r="BV389" s="16">
        <v>5</v>
      </c>
      <c r="BW389" s="16">
        <v>4</v>
      </c>
      <c r="BX389" s="16">
        <v>4</v>
      </c>
      <c r="BY389" s="16">
        <v>4</v>
      </c>
      <c r="BZ389" s="16">
        <v>4</v>
      </c>
      <c r="CA389" s="16">
        <v>4</v>
      </c>
      <c r="CB389" s="16">
        <v>4</v>
      </c>
      <c r="CC389" s="18">
        <v>4</v>
      </c>
      <c r="CD389" s="18">
        <v>4</v>
      </c>
      <c r="CE389" s="18">
        <v>4</v>
      </c>
      <c r="CF389" s="18">
        <v>4</v>
      </c>
      <c r="CG389" s="18">
        <v>4</v>
      </c>
      <c r="CH389" s="18">
        <v>4</v>
      </c>
      <c r="CI389" s="18">
        <v>4</v>
      </c>
      <c r="CJ389" s="18">
        <v>4</v>
      </c>
      <c r="CK389" s="18">
        <v>4</v>
      </c>
      <c r="CL389" s="18">
        <v>4</v>
      </c>
      <c r="CM389" s="18">
        <v>4</v>
      </c>
      <c r="CN389" s="18">
        <v>4</v>
      </c>
      <c r="CO389" s="18">
        <v>4</v>
      </c>
      <c r="CP389" s="18">
        <v>4</v>
      </c>
      <c r="CQ389" s="18">
        <v>4</v>
      </c>
      <c r="CR389" s="18">
        <v>4</v>
      </c>
      <c r="CS389">
        <f t="shared" si="75"/>
        <v>0</v>
      </c>
      <c r="CT389">
        <f t="shared" si="76"/>
        <v>32</v>
      </c>
      <c r="CU389">
        <f t="shared" si="77"/>
        <v>0</v>
      </c>
      <c r="CV389">
        <f t="shared" si="78"/>
        <v>32</v>
      </c>
      <c r="CW389">
        <v>2</v>
      </c>
      <c r="CX389">
        <v>2</v>
      </c>
      <c r="CY389">
        <v>4</v>
      </c>
      <c r="CZ389" t="b">
        <v>1</v>
      </c>
    </row>
    <row r="390" spans="1:104" x14ac:dyDescent="0.35">
      <c r="A390" s="10">
        <v>389</v>
      </c>
      <c r="B390" t="s">
        <v>436</v>
      </c>
      <c r="C390" s="1">
        <v>24941</v>
      </c>
      <c r="D390" s="9">
        <f t="shared" si="83"/>
        <v>49</v>
      </c>
      <c r="E390" s="9">
        <f t="shared" si="79"/>
        <v>1</v>
      </c>
      <c r="F390" s="1">
        <v>41692</v>
      </c>
      <c r="G390" s="3">
        <v>42971.452569444446</v>
      </c>
      <c r="H390" s="12">
        <f t="shared" si="80"/>
        <v>42.066666666666663</v>
      </c>
      <c r="I390">
        <v>4</v>
      </c>
      <c r="J390">
        <v>2</v>
      </c>
      <c r="K390">
        <f t="shared" si="72"/>
        <v>2</v>
      </c>
      <c r="L390" t="b">
        <v>0</v>
      </c>
      <c r="M390" t="b">
        <v>1</v>
      </c>
      <c r="N390" t="b">
        <v>0</v>
      </c>
      <c r="O390" t="b">
        <v>0</v>
      </c>
      <c r="P390" t="b">
        <v>0</v>
      </c>
      <c r="Q390" t="b">
        <v>0</v>
      </c>
      <c r="R390" t="b">
        <v>0</v>
      </c>
      <c r="S390" t="b">
        <v>0</v>
      </c>
      <c r="T390" t="b">
        <v>0</v>
      </c>
      <c r="U390" s="1" t="s">
        <v>163</v>
      </c>
      <c r="V390" t="s">
        <v>43</v>
      </c>
      <c r="W390" s="1" t="s">
        <v>48</v>
      </c>
      <c r="X390" t="s">
        <v>105</v>
      </c>
      <c r="Y390" s="1" t="s">
        <v>332</v>
      </c>
      <c r="Z390" s="1"/>
      <c r="AA390" s="1"/>
      <c r="AB390" s="1"/>
      <c r="AC390" s="11" t="str">
        <f>IF(OR(INDEX(U390='ICD-codes-stroke'!$A$1:$A$20,)),"1",IF(OR(INDEX(U390='ICD-codes-stroke'!$A$22:$A$35,)),"2",IF(OR(INDEX(U390='ICD-codes-stroke'!$A$37:$A$64,)),"3","")))</f>
        <v>2</v>
      </c>
      <c r="AD390" s="1" t="str">
        <f>IF(COUNTIF(U390:AB390,"*"&amp;'ICD codes-diseases'!$A$15&amp;"*"),"YES",IF(COUNTIF(U390:AB390,"*"&amp;'ICD codes-diseases'!$A$16&amp;"*"),"YES",IF(COUNTIF(U390:AB390,"*"&amp;'ICD codes-diseases'!$A$17&amp;"*"),"YES",IF(COUNTIF(U390:AB390,"*"&amp;'ICD codes-diseases'!$A$18&amp;"*"),"YES",IF(COUNTIF(U390:AB390,"*"&amp;'ICD codes-diseases'!$A$19&amp;"*"),"YES",IF(COUNTIF(U390:AB390,"*"&amp;'ICD codes-diseases'!$A$20&amp;"*"),"YES",IF(COUNTIF(U390:AB390,"*"&amp;'ICD codes-diseases'!$A$21&amp;"*"),"YES",IF(COUNTIF(U390:AB390,"*"&amp;'ICD codes-diseases'!$A$22&amp;"*"),"YES",IF(COUNTIF(U390:AB390,"*"&amp;'ICD codes-diseases'!$A$23&amp;"*"),"YES",IF(COUNTIF(U390:AB390,"*"&amp;'ICD codes-diseases'!$A$24&amp;"*"),"YES",IF(COUNTIF(U390:AB390,"*"&amp;'ICD codes-diseases'!$A$25&amp;"*"),"YES",IF(COUNTIF(U390:AB390,"*"&amp;'ICD codes-diseases'!$A$26&amp;"*"),"YES",IF(COUNTIF(U390:AB390,"*"&amp;'ICD codes-diseases'!$A$27&amp;"*"),"YES",IF(COUNTIF(U390:AB390,"*"&amp;'ICD codes-diseases'!$A$28&amp;"*"),"YES",IF(COUNTIF(U390:AB390,"*"&amp;'ICD codes-diseases'!$A$29&amp;"*"),"YES",IF(COUNTIF(U390:AB390,"*"&amp;'ICD codes-diseases'!$A$30&amp;"*"),"YES","NO"))))))))))))))))</f>
        <v>NO</v>
      </c>
      <c r="AE390" s="1" t="str">
        <f>IF(COUNTIF(U390:AB390,"*"&amp;'ICD codes-diseases'!$A$92&amp;"*"),"YES","NO")</f>
        <v>YES</v>
      </c>
      <c r="AF390" s="10" t="str">
        <f>IF(COUNTIF(U390:AB390,"*"&amp;'ICD codes-diseases'!$A$34&amp;"*"),"YES",IF(COUNTIF(U390:AB390,"*"&amp;'ICD codes-diseases'!$A$35&amp;"*"),"YES",IF(COUNTIF(U390:AB390,"*"&amp;'ICD codes-diseases'!$A$36&amp;"*"),"YES",IF(COUNTIF(U390:AB390,"*"&amp;'ICD codes-diseases'!$A$37&amp;"*"),"YES",IF(COUNTIF(U390:AB390,"*"&amp;'ICD codes-diseases'!$A$38&amp;"*"),"YES",IF(COUNTIF(U390:AB390,"*"&amp;'ICD codes-diseases'!$A$39&amp;"*"),"YES","NO"))))))</f>
        <v>NO</v>
      </c>
      <c r="AG390" s="1" t="str">
        <f>IF(COUNTIF(U390:AB390,'ICD codes-diseases'!$A$113),"YES","NO")</f>
        <v>NO</v>
      </c>
      <c r="AH390" s="1" t="str">
        <f>IF(COUNTIF(U390:AB390,"*"&amp;'ICD codes-diseases'!$A$96&amp;"*"),"YES",IF(COUNTIF(U390:AB390,"*"&amp;'ICD codes-diseases'!$A$97&amp;"*"),"YES",IF(COUNTIF(U390:AB390,"*"&amp;'ICD codes-diseases'!$A$98&amp;"*"),"YES",IF(COUNTIF(U390:AB390,"*"&amp;'ICD codes-diseases'!$A$99&amp;"*"),"YES",IF(COUNTIF(U390:AB390,"*"&amp;'ICD codes-diseases'!$A$100&amp;"*"),"YES",IF(COUNTIF(U390:AB390,"*"&amp;'ICD codes-diseases'!$A$101&amp;"*"),"YES",IF(COUNTIF(U390:AB390,"*"&amp;'ICD codes-diseases'!$A$102&amp;"*"),"YES",IF(COUNTIF(U390:AB390,"*"&amp;'ICD codes-diseases'!$A$103&amp;"*"),"YES","NO"))))))))</f>
        <v>NO</v>
      </c>
      <c r="AI390" s="1" t="str">
        <f>IF(COUNTIF(U390:AB390,"*"&amp;'ICD codes-diseases'!$A$116&amp;"*"),"YES",IF(COUNTIF(U390:AB390,"*"&amp;'ICD codes-diseases'!$A$117&amp;"*"),"YES","NO"))</f>
        <v>NO</v>
      </c>
      <c r="AJ390" s="1" t="str">
        <f>IF(COUNTIF(U390:AB390,"*"&amp;'ICD codes-diseases'!$A$206&amp;"*"),"YES","NO")</f>
        <v>NO</v>
      </c>
      <c r="AK390" s="1" t="str">
        <f>IF(COUNTIF(U390:AB390,"*"&amp;'ICD codes-diseases'!$A$217&amp;"*"),"YES","NO")</f>
        <v>NO</v>
      </c>
      <c r="AL390" s="1" t="str">
        <f>IF(COUNTIF(U390:AB390,"*"&amp;'ICD codes-diseases'!$A$216&amp;"*"),"YES","NO")</f>
        <v>NO</v>
      </c>
      <c r="AM390" s="1" t="str">
        <f>IF(COUNTIF(U390:AB390,"*"&amp;'ICD codes-diseases'!$A$73&amp;"*"),"YES",IF(COUNTIF(U390:AB390,"*"&amp;'ICD codes-diseases'!$A$74&amp;"*"),"YES",IF(COUNTIF(U390:AB390,"*"&amp;'ICD codes-diseases'!$A$75&amp;"*"),"YES","NO")))</f>
        <v>YES</v>
      </c>
      <c r="AN390" s="1" t="str">
        <f>IF(COUNTIF(U390:AB390,"*"&amp;'ICD codes-diseases'!$A$76&amp;"*"),"YES",IF(COUNTIF(U390:AB390,"*"&amp;'ICD codes-diseases'!$A$77&amp;"*"),"YES",IF(COUNTIF(U390:AB390,"*"&amp;'ICD codes-diseases'!$A$78&amp;"*"),"YES","NO")))</f>
        <v>NO</v>
      </c>
      <c r="AO390" s="1" t="str">
        <f>IF(COUNTIF(U390:AB390,"*"&amp;'ICD codes-diseases'!$A$209&amp;"*"),"YES",IF(COUNTIF(U390:AB390,"*"&amp;'ICD codes-diseases'!$A$212&amp;"*"),"YES","NO"))</f>
        <v>NO</v>
      </c>
      <c r="AP390" s="1" t="str">
        <f>IF(COUNTIF(U390:AB390,"*"&amp;'ICD codes-diseases'!$A$47&amp;"*"),"YES",IF(COUNTIF(U390:AB390,"*"&amp;'ICD codes-diseases'!$A$48&amp;"*"),"YES",IF(COUNTIF(U390:AB390,"*"&amp;'ICD codes-diseases'!$A$49&amp;"*"),"YES",IF(COUNTIF(U390:AB390,"*"&amp;'ICD codes-diseases'!$A$50&amp;"*"),"YES",IF(COUNTIF(U390:AB390,"*"&amp;'ICD codes-diseases'!$A$52&amp;"*"),"YES",IF(COUNTIF(U390:AB390,"*"&amp;'ICD codes-diseases'!$A$53&amp;"*"),"YES",IF(COUNTIF(U390:AB390,"*"&amp;'ICD codes-diseases'!$A$54&amp;"*"),"YES",IF(COUNTIF(U390:AB390,"*"&amp;'ICD codes-diseases'!$A$55&amp;"*"),"YES",IF(COUNTIF(U390:AB390,"*"&amp;'ICD codes-diseases'!$A$56&amp;"*"),"YES",IF(COUNTIF(U390:AB390,"*"&amp;'ICD codes-diseases'!$A$57&amp;"*"),"YES",IF(COUNTIF(U390:AB390,"*"&amp;'ICD codes-diseases'!$A$58&amp;"*"),"YES",IF(COUNTIF(U390:AB390,"*"&amp;'ICD codes-diseases'!$A$60&amp;"*"),"YES",IF(COUNTIF(U390:AB390,"*"&amp;'ICD codes-diseases'!$A$61&amp;"*"),"YES","NO")))))))))))))</f>
        <v>YES</v>
      </c>
      <c r="AQ390" s="10" t="b">
        <f t="shared" si="73"/>
        <v>0</v>
      </c>
      <c r="AR390">
        <v>5</v>
      </c>
      <c r="AS390">
        <v>5</v>
      </c>
      <c r="AT390">
        <v>5</v>
      </c>
      <c r="AU390">
        <v>5</v>
      </c>
      <c r="AV390" t="b">
        <f t="shared" si="74"/>
        <v>1</v>
      </c>
      <c r="AW390">
        <v>1</v>
      </c>
      <c r="AX390" s="9">
        <v>108</v>
      </c>
      <c r="AY390" s="9">
        <v>80</v>
      </c>
      <c r="AZ390">
        <v>2</v>
      </c>
      <c r="BA390">
        <v>3</v>
      </c>
      <c r="BB390">
        <v>2</v>
      </c>
      <c r="BC390">
        <v>0</v>
      </c>
      <c r="BD390">
        <v>1</v>
      </c>
      <c r="BE390">
        <f t="shared" si="81"/>
        <v>3</v>
      </c>
      <c r="BF390" t="s">
        <v>38</v>
      </c>
      <c r="BG390" t="s">
        <v>38</v>
      </c>
      <c r="BH390">
        <f t="shared" si="82"/>
        <v>2</v>
      </c>
      <c r="BI390" t="s">
        <v>37</v>
      </c>
      <c r="BJ390" t="s">
        <v>38</v>
      </c>
      <c r="BK390" t="s">
        <v>37</v>
      </c>
      <c r="BL390" t="b">
        <v>1</v>
      </c>
      <c r="BM390" s="16">
        <v>4</v>
      </c>
      <c r="BN390" s="16">
        <v>4</v>
      </c>
      <c r="BO390" s="16">
        <v>4</v>
      </c>
      <c r="BP390" s="16">
        <v>4</v>
      </c>
      <c r="BQ390" s="16">
        <v>4</v>
      </c>
      <c r="BR390" s="16">
        <v>4</v>
      </c>
      <c r="BS390" s="16">
        <v>4</v>
      </c>
      <c r="BT390" s="16">
        <v>4</v>
      </c>
      <c r="BU390" s="16">
        <v>4</v>
      </c>
      <c r="BV390" s="16">
        <v>4</v>
      </c>
      <c r="BW390" s="16">
        <v>4</v>
      </c>
      <c r="BX390" s="16">
        <v>4</v>
      </c>
      <c r="BY390" s="16">
        <v>4</v>
      </c>
      <c r="BZ390" s="16">
        <v>4</v>
      </c>
      <c r="CA390" s="16">
        <v>4</v>
      </c>
      <c r="CB390" s="16">
        <v>4</v>
      </c>
      <c r="CC390" s="18">
        <v>4</v>
      </c>
      <c r="CD390" s="18">
        <v>4</v>
      </c>
      <c r="CE390" s="18">
        <v>4</v>
      </c>
      <c r="CF390" s="18">
        <v>4</v>
      </c>
      <c r="CG390" s="18">
        <v>4</v>
      </c>
      <c r="CH390" s="18">
        <v>4</v>
      </c>
      <c r="CI390" s="18">
        <v>4</v>
      </c>
      <c r="CJ390" s="18">
        <v>4</v>
      </c>
      <c r="CK390" s="18">
        <v>4</v>
      </c>
      <c r="CL390" s="18">
        <v>4</v>
      </c>
      <c r="CM390" s="18">
        <v>4</v>
      </c>
      <c r="CN390" s="18">
        <v>4</v>
      </c>
      <c r="CO390" s="18">
        <v>1</v>
      </c>
      <c r="CP390" s="18">
        <v>4</v>
      </c>
      <c r="CQ390" s="18">
        <v>4</v>
      </c>
      <c r="CR390" s="18">
        <v>4</v>
      </c>
      <c r="CS390">
        <f t="shared" si="75"/>
        <v>1</v>
      </c>
      <c r="CT390">
        <f t="shared" si="76"/>
        <v>31</v>
      </c>
      <c r="CU390">
        <f t="shared" si="77"/>
        <v>0</v>
      </c>
      <c r="CV390">
        <f t="shared" si="78"/>
        <v>32</v>
      </c>
      <c r="CW390">
        <v>1</v>
      </c>
      <c r="CX390">
        <v>1</v>
      </c>
      <c r="CY390">
        <v>4</v>
      </c>
      <c r="CZ390" t="b">
        <v>1</v>
      </c>
    </row>
    <row r="391" spans="1:104" x14ac:dyDescent="0.35">
      <c r="A391" s="10">
        <v>390</v>
      </c>
      <c r="B391" t="s">
        <v>436</v>
      </c>
      <c r="C391" s="1">
        <v>26719</v>
      </c>
      <c r="D391" s="9">
        <f t="shared" si="83"/>
        <v>43</v>
      </c>
      <c r="E391" s="9">
        <f t="shared" si="79"/>
        <v>1</v>
      </c>
      <c r="F391" s="1">
        <v>42704</v>
      </c>
      <c r="G391" s="3">
        <v>42745.434664351851</v>
      </c>
      <c r="H391" s="12">
        <f t="shared" si="80"/>
        <v>1.3333333333333333</v>
      </c>
      <c r="I391">
        <v>3</v>
      </c>
      <c r="J391">
        <v>2</v>
      </c>
      <c r="K391">
        <f t="shared" si="72"/>
        <v>2</v>
      </c>
      <c r="L391" t="b">
        <v>0</v>
      </c>
      <c r="M391" t="b">
        <v>1</v>
      </c>
      <c r="N391" t="b">
        <v>0</v>
      </c>
      <c r="O391" t="b">
        <v>0</v>
      </c>
      <c r="P391" t="b">
        <v>0</v>
      </c>
      <c r="Q391" t="b">
        <v>0</v>
      </c>
      <c r="R391" t="b">
        <v>0</v>
      </c>
      <c r="S391" t="b">
        <v>0</v>
      </c>
      <c r="T391" t="b">
        <v>0</v>
      </c>
      <c r="U391" t="s">
        <v>57</v>
      </c>
      <c r="V391" t="s">
        <v>51</v>
      </c>
      <c r="W391" t="s">
        <v>333</v>
      </c>
      <c r="X391" t="s">
        <v>59</v>
      </c>
      <c r="AC391" s="11" t="str">
        <f>IF(OR(INDEX(U391='ICD-codes-stroke'!$A$1:$A$20,)),"1",IF(OR(INDEX(U391='ICD-codes-stroke'!$A$22:$A$35,)),"2",IF(OR(INDEX(U391='ICD-codes-stroke'!$A$37:$A$64,)),"3","")))</f>
        <v>3</v>
      </c>
      <c r="AD391" s="1" t="str">
        <f>IF(COUNTIF(U391:AB391,"*"&amp;'ICD codes-diseases'!$A$15&amp;"*"),"YES",IF(COUNTIF(U391:AB391,"*"&amp;'ICD codes-diseases'!$A$16&amp;"*"),"YES",IF(COUNTIF(U391:AB391,"*"&amp;'ICD codes-diseases'!$A$17&amp;"*"),"YES",IF(COUNTIF(U391:AB391,"*"&amp;'ICD codes-diseases'!$A$18&amp;"*"),"YES",IF(COUNTIF(U391:AB391,"*"&amp;'ICD codes-diseases'!$A$19&amp;"*"),"YES",IF(COUNTIF(U391:AB391,"*"&amp;'ICD codes-diseases'!$A$20&amp;"*"),"YES",IF(COUNTIF(U391:AB391,"*"&amp;'ICD codes-diseases'!$A$21&amp;"*"),"YES",IF(COUNTIF(U391:AB391,"*"&amp;'ICD codes-diseases'!$A$22&amp;"*"),"YES",IF(COUNTIF(U391:AB391,"*"&amp;'ICD codes-diseases'!$A$23&amp;"*"),"YES",IF(COUNTIF(U391:AB391,"*"&amp;'ICD codes-diseases'!$A$24&amp;"*"),"YES",IF(COUNTIF(U391:AB391,"*"&amp;'ICD codes-diseases'!$A$25&amp;"*"),"YES",IF(COUNTIF(U391:AB391,"*"&amp;'ICD codes-diseases'!$A$26&amp;"*"),"YES",IF(COUNTIF(U391:AB391,"*"&amp;'ICD codes-diseases'!$A$27&amp;"*"),"YES",IF(COUNTIF(U391:AB391,"*"&amp;'ICD codes-diseases'!$A$28&amp;"*"),"YES",IF(COUNTIF(U391:AB391,"*"&amp;'ICD codes-diseases'!$A$29&amp;"*"),"YES",IF(COUNTIF(U391:AB391,"*"&amp;'ICD codes-diseases'!$A$30&amp;"*"),"YES","NO"))))))))))))))))</f>
        <v>NO</v>
      </c>
      <c r="AE391" s="1" t="str">
        <f>IF(COUNTIF(U391:AB391,"*"&amp;'ICD codes-diseases'!$A$92&amp;"*"),"YES","NO")</f>
        <v>NO</v>
      </c>
      <c r="AF391" s="10" t="str">
        <f>IF(COUNTIF(U391:AB391,"*"&amp;'ICD codes-diseases'!$A$34&amp;"*"),"YES",IF(COUNTIF(U391:AB391,"*"&amp;'ICD codes-diseases'!$A$35&amp;"*"),"YES",IF(COUNTIF(U391:AB391,"*"&amp;'ICD codes-diseases'!$A$36&amp;"*"),"YES",IF(COUNTIF(U391:AB391,"*"&amp;'ICD codes-diseases'!$A$37&amp;"*"),"YES",IF(COUNTIF(U391:AB391,"*"&amp;'ICD codes-diseases'!$A$38&amp;"*"),"YES",IF(COUNTIF(U391:AB391,"*"&amp;'ICD codes-diseases'!$A$39&amp;"*"),"YES","NO"))))))</f>
        <v>NO</v>
      </c>
      <c r="AG391" s="1" t="str">
        <f>IF(COUNTIF(U391:AB391,'ICD codes-diseases'!$A$113),"YES","NO")</f>
        <v>NO</v>
      </c>
      <c r="AH391" s="1" t="str">
        <f>IF(COUNTIF(U391:AB391,"*"&amp;'ICD codes-diseases'!$A$96&amp;"*"),"YES",IF(COUNTIF(U391:AB391,"*"&amp;'ICD codes-diseases'!$A$97&amp;"*"),"YES",IF(COUNTIF(U391:AB391,"*"&amp;'ICD codes-diseases'!$A$98&amp;"*"),"YES",IF(COUNTIF(U391:AB391,"*"&amp;'ICD codes-diseases'!$A$99&amp;"*"),"YES",IF(COUNTIF(U391:AB391,"*"&amp;'ICD codes-diseases'!$A$100&amp;"*"),"YES",IF(COUNTIF(U391:AB391,"*"&amp;'ICD codes-diseases'!$A$101&amp;"*"),"YES",IF(COUNTIF(U391:AB391,"*"&amp;'ICD codes-diseases'!$A$102&amp;"*"),"YES",IF(COUNTIF(U391:AB391,"*"&amp;'ICD codes-diseases'!$A$103&amp;"*"),"YES","NO"))))))))</f>
        <v>NO</v>
      </c>
      <c r="AI391" s="1" t="str">
        <f>IF(COUNTIF(U391:AB391,"*"&amp;'ICD codes-diseases'!$A$116&amp;"*"),"YES",IF(COUNTIF(U391:AB391,"*"&amp;'ICD codes-diseases'!$A$117&amp;"*"),"YES","NO"))</f>
        <v>NO</v>
      </c>
      <c r="AJ391" s="1" t="str">
        <f>IF(COUNTIF(U391:AB391,"*"&amp;'ICD codes-diseases'!$A$206&amp;"*"),"YES","NO")</f>
        <v>NO</v>
      </c>
      <c r="AK391" s="1" t="str">
        <f>IF(COUNTIF(U391:AB391,"*"&amp;'ICD codes-diseases'!$A$217&amp;"*"),"YES","NO")</f>
        <v>NO</v>
      </c>
      <c r="AL391" s="1" t="str">
        <f>IF(COUNTIF(U391:AB391,"*"&amp;'ICD codes-diseases'!$A$216&amp;"*"),"YES","NO")</f>
        <v>YES</v>
      </c>
      <c r="AM391" s="1" t="str">
        <f>IF(COUNTIF(U391:AB391,"*"&amp;'ICD codes-diseases'!$A$73&amp;"*"),"YES",IF(COUNTIF(U391:AB391,"*"&amp;'ICD codes-diseases'!$A$74&amp;"*"),"YES",IF(COUNTIF(U391:AB391,"*"&amp;'ICD codes-diseases'!$A$75&amp;"*"),"YES","NO")))</f>
        <v>YES</v>
      </c>
      <c r="AN391" s="1" t="str">
        <f>IF(COUNTIF(U391:AB391,"*"&amp;'ICD codes-diseases'!$A$76&amp;"*"),"YES",IF(COUNTIF(U391:AB391,"*"&amp;'ICD codes-diseases'!$A$77&amp;"*"),"YES",IF(COUNTIF(U391:AB391,"*"&amp;'ICD codes-diseases'!$A$78&amp;"*"),"YES","NO")))</f>
        <v>NO</v>
      </c>
      <c r="AO391" s="1" t="str">
        <f>IF(COUNTIF(U391:AB391,"*"&amp;'ICD codes-diseases'!$A$209&amp;"*"),"YES",IF(COUNTIF(U391:AB391,"*"&amp;'ICD codes-diseases'!$A$212&amp;"*"),"YES","NO"))</f>
        <v>NO</v>
      </c>
      <c r="AP391" s="1" t="str">
        <f>IF(COUNTIF(U391:AB391,"*"&amp;'ICD codes-diseases'!$A$47&amp;"*"),"YES",IF(COUNTIF(U391:AB391,"*"&amp;'ICD codes-diseases'!$A$48&amp;"*"),"YES",IF(COUNTIF(U391:AB391,"*"&amp;'ICD codes-diseases'!$A$49&amp;"*"),"YES",IF(COUNTIF(U391:AB391,"*"&amp;'ICD codes-diseases'!$A$50&amp;"*"),"YES",IF(COUNTIF(U391:AB391,"*"&amp;'ICD codes-diseases'!$A$52&amp;"*"),"YES",IF(COUNTIF(U391:AB391,"*"&amp;'ICD codes-diseases'!$A$53&amp;"*"),"YES",IF(COUNTIF(U391:AB391,"*"&amp;'ICD codes-diseases'!$A$54&amp;"*"),"YES",IF(COUNTIF(U391:AB391,"*"&amp;'ICD codes-diseases'!$A$55&amp;"*"),"YES",IF(COUNTIF(U391:AB391,"*"&amp;'ICD codes-diseases'!$A$56&amp;"*"),"YES",IF(COUNTIF(U391:AB391,"*"&amp;'ICD codes-diseases'!$A$57&amp;"*"),"YES",IF(COUNTIF(U391:AB391,"*"&amp;'ICD codes-diseases'!$A$58&amp;"*"),"YES",IF(COUNTIF(U391:AB391,"*"&amp;'ICD codes-diseases'!$A$60&amp;"*"),"YES",IF(COUNTIF(U391:AB391,"*"&amp;'ICD codes-diseases'!$A$61&amp;"*"),"YES","NO")))))))))))))</f>
        <v>NO</v>
      </c>
      <c r="AQ391" s="10" t="b">
        <f t="shared" si="73"/>
        <v>0</v>
      </c>
      <c r="AR391">
        <v>5</v>
      </c>
      <c r="AS391">
        <v>5</v>
      </c>
      <c r="AT391">
        <v>5</v>
      </c>
      <c r="AU391">
        <v>5</v>
      </c>
      <c r="AV391" t="b">
        <f t="shared" si="74"/>
        <v>1</v>
      </c>
      <c r="AW391">
        <v>1</v>
      </c>
      <c r="AX391">
        <v>58</v>
      </c>
      <c r="AY391">
        <v>10</v>
      </c>
      <c r="AZ391">
        <v>0</v>
      </c>
      <c r="BA391">
        <v>3</v>
      </c>
      <c r="BB391">
        <v>1</v>
      </c>
      <c r="BC391">
        <v>0</v>
      </c>
      <c r="BD391">
        <v>1</v>
      </c>
      <c r="BE391">
        <f t="shared" si="81"/>
        <v>2</v>
      </c>
      <c r="BF391" t="s">
        <v>37</v>
      </c>
      <c r="BG391" t="s">
        <v>38</v>
      </c>
      <c r="BH391">
        <f t="shared" si="82"/>
        <v>2</v>
      </c>
      <c r="BI391" t="s">
        <v>37</v>
      </c>
      <c r="BJ391" t="s">
        <v>38</v>
      </c>
      <c r="BK391" t="s">
        <v>37</v>
      </c>
      <c r="BL391" t="b">
        <v>0</v>
      </c>
      <c r="BM391" s="16">
        <v>2</v>
      </c>
      <c r="BN391" s="16">
        <v>0</v>
      </c>
      <c r="BO391" s="16">
        <v>7</v>
      </c>
      <c r="BP391" s="16">
        <v>7</v>
      </c>
      <c r="BQ391" s="16">
        <v>4</v>
      </c>
      <c r="BR391" s="16">
        <v>4</v>
      </c>
      <c r="BS391" s="16">
        <v>4</v>
      </c>
      <c r="BT391" s="16">
        <v>7</v>
      </c>
      <c r="BU391" s="16">
        <v>3</v>
      </c>
      <c r="BV391" s="16">
        <v>3</v>
      </c>
      <c r="BW391" s="16">
        <v>0</v>
      </c>
      <c r="BX391" s="16">
        <v>7</v>
      </c>
      <c r="BY391" s="16">
        <v>0</v>
      </c>
      <c r="BZ391" s="16">
        <v>4</v>
      </c>
      <c r="CA391" s="16">
        <v>4</v>
      </c>
      <c r="CB391" s="16">
        <v>7</v>
      </c>
      <c r="CC391" s="18">
        <v>0</v>
      </c>
      <c r="CD391" s="18">
        <v>0</v>
      </c>
      <c r="CE391" s="18">
        <v>0</v>
      </c>
      <c r="CF391" s="18">
        <v>3</v>
      </c>
      <c r="CG391" s="18">
        <v>2</v>
      </c>
      <c r="CH391" s="18">
        <v>3</v>
      </c>
      <c r="CI391" s="18">
        <v>4</v>
      </c>
      <c r="CJ391" s="18">
        <v>5</v>
      </c>
      <c r="CK391" s="18">
        <v>0</v>
      </c>
      <c r="CL391" s="18">
        <v>0</v>
      </c>
      <c r="CM391" s="18">
        <v>0</v>
      </c>
      <c r="CN391" s="18">
        <v>2</v>
      </c>
      <c r="CO391" s="18">
        <v>3</v>
      </c>
      <c r="CP391" s="18">
        <v>3</v>
      </c>
      <c r="CQ391" s="18">
        <v>4</v>
      </c>
      <c r="CR391" s="18">
        <v>5</v>
      </c>
      <c r="CS391">
        <f t="shared" si="75"/>
        <v>3</v>
      </c>
      <c r="CT391">
        <f t="shared" si="76"/>
        <v>9</v>
      </c>
      <c r="CU391">
        <f t="shared" si="77"/>
        <v>6</v>
      </c>
      <c r="CV391">
        <f t="shared" si="78"/>
        <v>18</v>
      </c>
      <c r="CW391">
        <v>1</v>
      </c>
      <c r="CX391">
        <v>0</v>
      </c>
      <c r="CY391">
        <v>4</v>
      </c>
      <c r="CZ391" t="b">
        <v>1</v>
      </c>
    </row>
    <row r="392" spans="1:104" x14ac:dyDescent="0.35">
      <c r="A392" s="10">
        <v>391</v>
      </c>
      <c r="B392" t="s">
        <v>436</v>
      </c>
      <c r="C392" s="1">
        <v>25107</v>
      </c>
      <c r="D392" s="9">
        <f t="shared" si="83"/>
        <v>48</v>
      </c>
      <c r="E392" s="9">
        <f t="shared" si="79"/>
        <v>1</v>
      </c>
      <c r="F392" s="1">
        <v>42821</v>
      </c>
      <c r="G392" s="3">
        <v>42907.4453125</v>
      </c>
      <c r="H392" s="12">
        <f t="shared" si="80"/>
        <v>2.8</v>
      </c>
      <c r="I392">
        <v>3</v>
      </c>
      <c r="J392">
        <v>0</v>
      </c>
      <c r="K392">
        <f t="shared" si="72"/>
        <v>7</v>
      </c>
      <c r="L392" t="b">
        <v>0</v>
      </c>
      <c r="M392" t="b">
        <v>0</v>
      </c>
      <c r="N392" t="b">
        <v>0</v>
      </c>
      <c r="O392" t="b">
        <v>0</v>
      </c>
      <c r="P392" t="b">
        <v>0</v>
      </c>
      <c r="Q392" t="b">
        <v>0</v>
      </c>
      <c r="R392" t="b">
        <v>0</v>
      </c>
      <c r="S392" t="b">
        <v>0</v>
      </c>
      <c r="T392" t="b">
        <v>1</v>
      </c>
      <c r="U392" s="1" t="s">
        <v>84</v>
      </c>
      <c r="V392" t="s">
        <v>51</v>
      </c>
      <c r="W392" s="1" t="s">
        <v>48</v>
      </c>
      <c r="X392" t="s">
        <v>136</v>
      </c>
      <c r="Y392" s="1" t="s">
        <v>157</v>
      </c>
      <c r="Z392" s="1"/>
      <c r="AA392" s="1"/>
      <c r="AB392" s="1"/>
      <c r="AC392" s="11" t="str">
        <f>IF(OR(INDEX(U392='ICD-codes-stroke'!$A$1:$A$20,)),"1",IF(OR(INDEX(U392='ICD-codes-stroke'!$A$22:$A$35,)),"2",IF(OR(INDEX(U392='ICD-codes-stroke'!$A$37:$A$64,)),"3","")))</f>
        <v>2</v>
      </c>
      <c r="AD392" s="1" t="str">
        <f>IF(COUNTIF(U392:AB392,"*"&amp;'ICD codes-diseases'!$A$15&amp;"*"),"YES",IF(COUNTIF(U392:AB392,"*"&amp;'ICD codes-diseases'!$A$16&amp;"*"),"YES",IF(COUNTIF(U392:AB392,"*"&amp;'ICD codes-diseases'!$A$17&amp;"*"),"YES",IF(COUNTIF(U392:AB392,"*"&amp;'ICD codes-diseases'!$A$18&amp;"*"),"YES",IF(COUNTIF(U392:AB392,"*"&amp;'ICD codes-diseases'!$A$19&amp;"*"),"YES",IF(COUNTIF(U392:AB392,"*"&amp;'ICD codes-diseases'!$A$20&amp;"*"),"YES",IF(COUNTIF(U392:AB392,"*"&amp;'ICD codes-diseases'!$A$21&amp;"*"),"YES",IF(COUNTIF(U392:AB392,"*"&amp;'ICD codes-diseases'!$A$22&amp;"*"),"YES",IF(COUNTIF(U392:AB392,"*"&amp;'ICD codes-diseases'!$A$23&amp;"*"),"YES",IF(COUNTIF(U392:AB392,"*"&amp;'ICD codes-diseases'!$A$24&amp;"*"),"YES",IF(COUNTIF(U392:AB392,"*"&amp;'ICD codes-diseases'!$A$25&amp;"*"),"YES",IF(COUNTIF(U392:AB392,"*"&amp;'ICD codes-diseases'!$A$26&amp;"*"),"YES",IF(COUNTIF(U392:AB392,"*"&amp;'ICD codes-diseases'!$A$27&amp;"*"),"YES",IF(COUNTIF(U392:AB392,"*"&amp;'ICD codes-diseases'!$A$28&amp;"*"),"YES",IF(COUNTIF(U392:AB392,"*"&amp;'ICD codes-diseases'!$A$29&amp;"*"),"YES",IF(COUNTIF(U392:AB392,"*"&amp;'ICD codes-diseases'!$A$30&amp;"*"),"YES","NO"))))))))))))))))</f>
        <v>NO</v>
      </c>
      <c r="AE392" s="1" t="str">
        <f>IF(COUNTIF(U392:AB392,"*"&amp;'ICD codes-diseases'!$A$92&amp;"*"),"YES","NO")</f>
        <v>YES</v>
      </c>
      <c r="AF392" s="10" t="str">
        <f>IF(COUNTIF(U392:AB392,"*"&amp;'ICD codes-diseases'!$A$34&amp;"*"),"YES",IF(COUNTIF(U392:AB392,"*"&amp;'ICD codes-diseases'!$A$35&amp;"*"),"YES",IF(COUNTIF(U392:AB392,"*"&amp;'ICD codes-diseases'!$A$36&amp;"*"),"YES",IF(COUNTIF(U392:AB392,"*"&amp;'ICD codes-diseases'!$A$37&amp;"*"),"YES",IF(COUNTIF(U392:AB392,"*"&amp;'ICD codes-diseases'!$A$38&amp;"*"),"YES",IF(COUNTIF(U392:AB392,"*"&amp;'ICD codes-diseases'!$A$39&amp;"*"),"YES","NO"))))))</f>
        <v>NO</v>
      </c>
      <c r="AG392" s="1" t="str">
        <f>IF(COUNTIF(U392:AB392,'ICD codes-diseases'!$A$113),"YES","NO")</f>
        <v>NO</v>
      </c>
      <c r="AH392" s="1" t="str">
        <f>IF(COUNTIF(U392:AB392,"*"&amp;'ICD codes-diseases'!$A$96&amp;"*"),"YES",IF(COUNTIF(U392:AB392,"*"&amp;'ICD codes-diseases'!$A$97&amp;"*"),"YES",IF(COUNTIF(U392:AB392,"*"&amp;'ICD codes-diseases'!$A$98&amp;"*"),"YES",IF(COUNTIF(U392:AB392,"*"&amp;'ICD codes-diseases'!$A$99&amp;"*"),"YES",IF(COUNTIF(U392:AB392,"*"&amp;'ICD codes-diseases'!$A$100&amp;"*"),"YES",IF(COUNTIF(U392:AB392,"*"&amp;'ICD codes-diseases'!$A$101&amp;"*"),"YES",IF(COUNTIF(U392:AB392,"*"&amp;'ICD codes-diseases'!$A$102&amp;"*"),"YES",IF(COUNTIF(U392:AB392,"*"&amp;'ICD codes-diseases'!$A$103&amp;"*"),"YES","NO"))))))))</f>
        <v>NO</v>
      </c>
      <c r="AI392" s="1" t="str">
        <f>IF(COUNTIF(U392:AB392,"*"&amp;'ICD codes-diseases'!$A$116&amp;"*"),"YES",IF(COUNTIF(U392:AB392,"*"&amp;'ICD codes-diseases'!$A$117&amp;"*"),"YES","NO"))</f>
        <v>NO</v>
      </c>
      <c r="AJ392" s="1" t="str">
        <f>IF(COUNTIF(U392:AB392,"*"&amp;'ICD codes-diseases'!$A$206&amp;"*"),"YES","NO")</f>
        <v>NO</v>
      </c>
      <c r="AK392" s="1" t="str">
        <f>IF(COUNTIF(U392:AB392,"*"&amp;'ICD codes-diseases'!$A$217&amp;"*"),"YES","NO")</f>
        <v>NO</v>
      </c>
      <c r="AL392" s="1" t="str">
        <f>IF(COUNTIF(U392:AB392,"*"&amp;'ICD codes-diseases'!$A$216&amp;"*"),"YES","NO")</f>
        <v>NO</v>
      </c>
      <c r="AM392" s="1" t="str">
        <f>IF(COUNTIF(U392:AB392,"*"&amp;'ICD codes-diseases'!$A$73&amp;"*"),"YES",IF(COUNTIF(U392:AB392,"*"&amp;'ICD codes-diseases'!$A$74&amp;"*"),"YES",IF(COUNTIF(U392:AB392,"*"&amp;'ICD codes-diseases'!$A$75&amp;"*"),"YES","NO")))</f>
        <v>YES</v>
      </c>
      <c r="AN392" s="1" t="str">
        <f>IF(COUNTIF(U392:AB392,"*"&amp;'ICD codes-diseases'!$A$76&amp;"*"),"YES",IF(COUNTIF(U392:AB392,"*"&amp;'ICD codes-diseases'!$A$77&amp;"*"),"YES",IF(COUNTIF(U392:AB392,"*"&amp;'ICD codes-diseases'!$A$78&amp;"*"),"YES","NO")))</f>
        <v>NO</v>
      </c>
      <c r="AO392" s="1" t="str">
        <f>IF(COUNTIF(U392:AB392,"*"&amp;'ICD codes-diseases'!$A$209&amp;"*"),"YES",IF(COUNTIF(U392:AB392,"*"&amp;'ICD codes-diseases'!$A$212&amp;"*"),"YES","NO"))</f>
        <v>NO</v>
      </c>
      <c r="AP392" s="1" t="str">
        <f>IF(COUNTIF(U392:AB392,"*"&amp;'ICD codes-diseases'!$A$47&amp;"*"),"YES",IF(COUNTIF(U392:AB392,"*"&amp;'ICD codes-diseases'!$A$48&amp;"*"),"YES",IF(COUNTIF(U392:AB392,"*"&amp;'ICD codes-diseases'!$A$49&amp;"*"),"YES",IF(COUNTIF(U392:AB392,"*"&amp;'ICD codes-diseases'!$A$50&amp;"*"),"YES",IF(COUNTIF(U392:AB392,"*"&amp;'ICD codes-diseases'!$A$52&amp;"*"),"YES",IF(COUNTIF(U392:AB392,"*"&amp;'ICD codes-diseases'!$A$53&amp;"*"),"YES",IF(COUNTIF(U392:AB392,"*"&amp;'ICD codes-diseases'!$A$54&amp;"*"),"YES",IF(COUNTIF(U392:AB392,"*"&amp;'ICD codes-diseases'!$A$55&amp;"*"),"YES",IF(COUNTIF(U392:AB392,"*"&amp;'ICD codes-diseases'!$A$56&amp;"*"),"YES",IF(COUNTIF(U392:AB392,"*"&amp;'ICD codes-diseases'!$A$57&amp;"*"),"YES",IF(COUNTIF(U392:AB392,"*"&amp;'ICD codes-diseases'!$A$58&amp;"*"),"YES",IF(COUNTIF(U392:AB392,"*"&amp;'ICD codes-diseases'!$A$60&amp;"*"),"YES",IF(COUNTIF(U392:AB392,"*"&amp;'ICD codes-diseases'!$A$61&amp;"*"),"YES","NO")))))))))))))</f>
        <v>NO</v>
      </c>
      <c r="AQ392" s="10" t="b">
        <f t="shared" si="73"/>
        <v>0</v>
      </c>
      <c r="AR392">
        <v>5</v>
      </c>
      <c r="AS392">
        <v>5</v>
      </c>
      <c r="AT392">
        <v>5</v>
      </c>
      <c r="AU392">
        <v>5</v>
      </c>
      <c r="AV392" t="b">
        <f t="shared" si="74"/>
        <v>0</v>
      </c>
      <c r="AW392">
        <v>0</v>
      </c>
      <c r="AX392" s="9">
        <v>56</v>
      </c>
      <c r="AY392" s="9">
        <v>15</v>
      </c>
      <c r="AZ392">
        <v>0</v>
      </c>
      <c r="BA392">
        <v>3</v>
      </c>
      <c r="BB392">
        <v>3</v>
      </c>
      <c r="BC392">
        <v>0</v>
      </c>
      <c r="BD392">
        <v>1</v>
      </c>
      <c r="BE392">
        <f t="shared" si="81"/>
        <v>2</v>
      </c>
      <c r="BF392" t="s">
        <v>37</v>
      </c>
      <c r="BG392" t="s">
        <v>38</v>
      </c>
      <c r="BH392">
        <f t="shared" si="82"/>
        <v>3</v>
      </c>
      <c r="BI392" t="s">
        <v>38</v>
      </c>
      <c r="BJ392" t="s">
        <v>38</v>
      </c>
      <c r="BK392" t="s">
        <v>37</v>
      </c>
      <c r="BL392" t="b">
        <v>0</v>
      </c>
      <c r="BM392" s="16">
        <v>0</v>
      </c>
      <c r="BN392" s="16">
        <v>0</v>
      </c>
      <c r="BO392" s="16">
        <v>0</v>
      </c>
      <c r="BP392" s="16">
        <v>1</v>
      </c>
      <c r="BQ392" s="16">
        <v>3</v>
      </c>
      <c r="BR392" s="16">
        <v>0</v>
      </c>
      <c r="BS392" s="16">
        <v>0</v>
      </c>
      <c r="BT392" s="16">
        <v>4</v>
      </c>
      <c r="BU392" s="16">
        <v>0</v>
      </c>
      <c r="BV392" s="16">
        <v>0</v>
      </c>
      <c r="BW392" s="16">
        <v>0</v>
      </c>
      <c r="BX392" s="16">
        <v>3</v>
      </c>
      <c r="BY392" s="16">
        <v>7</v>
      </c>
      <c r="BZ392" s="16">
        <v>1</v>
      </c>
      <c r="CA392" s="16">
        <v>0</v>
      </c>
      <c r="CB392" s="16">
        <v>4</v>
      </c>
      <c r="CC392" s="18">
        <v>0</v>
      </c>
      <c r="CD392" s="18">
        <v>0</v>
      </c>
      <c r="CE392" s="18">
        <v>0</v>
      </c>
      <c r="CF392" s="18">
        <v>0</v>
      </c>
      <c r="CG392" s="18">
        <v>0</v>
      </c>
      <c r="CH392" s="18">
        <v>0</v>
      </c>
      <c r="CI392" s="18">
        <v>1</v>
      </c>
      <c r="CJ392" s="18">
        <v>4</v>
      </c>
      <c r="CK392" s="18">
        <v>0</v>
      </c>
      <c r="CL392" s="18">
        <v>0</v>
      </c>
      <c r="CM392" s="18">
        <v>0</v>
      </c>
      <c r="CN392" s="18">
        <v>0</v>
      </c>
      <c r="CO392" s="18">
        <v>0</v>
      </c>
      <c r="CP392" s="18">
        <v>1</v>
      </c>
      <c r="CQ392" s="18">
        <v>1</v>
      </c>
      <c r="CR392" s="18">
        <v>0</v>
      </c>
      <c r="CS392">
        <f t="shared" si="75"/>
        <v>5</v>
      </c>
      <c r="CT392">
        <f t="shared" si="76"/>
        <v>3</v>
      </c>
      <c r="CU392">
        <f t="shared" si="77"/>
        <v>2</v>
      </c>
      <c r="CV392">
        <f t="shared" si="78"/>
        <v>10</v>
      </c>
      <c r="CW392">
        <v>0</v>
      </c>
      <c r="CX392">
        <v>0</v>
      </c>
      <c r="CY392">
        <v>4</v>
      </c>
      <c r="CZ392" t="b">
        <v>1</v>
      </c>
    </row>
    <row r="393" spans="1:104" x14ac:dyDescent="0.35">
      <c r="A393" s="10">
        <v>392</v>
      </c>
      <c r="B393" t="s">
        <v>435</v>
      </c>
      <c r="C393" s="1">
        <v>18838</v>
      </c>
      <c r="D393" s="9">
        <f t="shared" si="83"/>
        <v>65</v>
      </c>
      <c r="E393" s="9">
        <f t="shared" si="79"/>
        <v>3</v>
      </c>
      <c r="F393" s="1">
        <v>42706</v>
      </c>
      <c r="G393" s="3">
        <v>42751</v>
      </c>
      <c r="H393" s="12">
        <f t="shared" si="80"/>
        <v>1.4666666666666666</v>
      </c>
      <c r="I393">
        <v>5</v>
      </c>
      <c r="J393">
        <v>0</v>
      </c>
      <c r="K393">
        <f t="shared" si="72"/>
        <v>1</v>
      </c>
      <c r="L393" t="b">
        <v>1</v>
      </c>
      <c r="M393" t="b">
        <v>0</v>
      </c>
      <c r="N393" t="b">
        <v>0</v>
      </c>
      <c r="O393" t="b">
        <v>0</v>
      </c>
      <c r="P393" t="b">
        <v>0</v>
      </c>
      <c r="Q393" t="b">
        <v>0</v>
      </c>
      <c r="R393" t="b">
        <v>0</v>
      </c>
      <c r="S393" t="b">
        <v>0</v>
      </c>
      <c r="T393" t="b">
        <v>0</v>
      </c>
      <c r="U393" t="s">
        <v>41</v>
      </c>
      <c r="V393" t="s">
        <v>43</v>
      </c>
      <c r="W393" t="s">
        <v>48</v>
      </c>
      <c r="X393" t="s">
        <v>90</v>
      </c>
      <c r="Y393" t="s">
        <v>59</v>
      </c>
      <c r="AC393" s="11" t="str">
        <f>IF(OR(INDEX(U393='ICD-codes-stroke'!$A$1:$A$20,)),"1",IF(OR(INDEX(U393='ICD-codes-stroke'!$A$22:$A$35,)),"2",IF(OR(INDEX(U393='ICD-codes-stroke'!$A$37:$A$64,)),"3","")))</f>
        <v>3</v>
      </c>
      <c r="AD393" s="1" t="str">
        <f>IF(COUNTIF(U393:AB393,"*"&amp;'ICD codes-diseases'!$A$15&amp;"*"),"YES",IF(COUNTIF(U393:AB393,"*"&amp;'ICD codes-diseases'!$A$16&amp;"*"),"YES",IF(COUNTIF(U393:AB393,"*"&amp;'ICD codes-diseases'!$A$17&amp;"*"),"YES",IF(COUNTIF(U393:AB393,"*"&amp;'ICD codes-diseases'!$A$18&amp;"*"),"YES",IF(COUNTIF(U393:AB393,"*"&amp;'ICD codes-diseases'!$A$19&amp;"*"),"YES",IF(COUNTIF(U393:AB393,"*"&amp;'ICD codes-diseases'!$A$20&amp;"*"),"YES",IF(COUNTIF(U393:AB393,"*"&amp;'ICD codes-diseases'!$A$21&amp;"*"),"YES",IF(COUNTIF(U393:AB393,"*"&amp;'ICD codes-diseases'!$A$22&amp;"*"),"YES",IF(COUNTIF(U393:AB393,"*"&amp;'ICD codes-diseases'!$A$23&amp;"*"),"YES",IF(COUNTIF(U393:AB393,"*"&amp;'ICD codes-diseases'!$A$24&amp;"*"),"YES",IF(COUNTIF(U393:AB393,"*"&amp;'ICD codes-diseases'!$A$25&amp;"*"),"YES",IF(COUNTIF(U393:AB393,"*"&amp;'ICD codes-diseases'!$A$26&amp;"*"),"YES",IF(COUNTIF(U393:AB393,"*"&amp;'ICD codes-diseases'!$A$27&amp;"*"),"YES",IF(COUNTIF(U393:AB393,"*"&amp;'ICD codes-diseases'!$A$28&amp;"*"),"YES",IF(COUNTIF(U393:AB393,"*"&amp;'ICD codes-diseases'!$A$29&amp;"*"),"YES",IF(COUNTIF(U393:AB393,"*"&amp;'ICD codes-diseases'!$A$30&amp;"*"),"YES","NO"))))))))))))))))</f>
        <v>NO</v>
      </c>
      <c r="AE393" s="1" t="str">
        <f>IF(COUNTIF(U393:AB393,"*"&amp;'ICD codes-diseases'!$A$92&amp;"*"),"YES","NO")</f>
        <v>YES</v>
      </c>
      <c r="AF393" s="10" t="str">
        <f>IF(COUNTIF(U393:AB393,"*"&amp;'ICD codes-diseases'!$A$34&amp;"*"),"YES",IF(COUNTIF(U393:AB393,"*"&amp;'ICD codes-diseases'!$A$35&amp;"*"),"YES",IF(COUNTIF(U393:AB393,"*"&amp;'ICD codes-diseases'!$A$36&amp;"*"),"YES",IF(COUNTIF(U393:AB393,"*"&amp;'ICD codes-diseases'!$A$37&amp;"*"),"YES",IF(COUNTIF(U393:AB393,"*"&amp;'ICD codes-diseases'!$A$38&amp;"*"),"YES",IF(COUNTIF(U393:AB393,"*"&amp;'ICD codes-diseases'!$A$39&amp;"*"),"YES","NO"))))))</f>
        <v>NO</v>
      </c>
      <c r="AG393" s="1" t="str">
        <f>IF(COUNTIF(U393:AB393,'ICD codes-diseases'!$A$113),"YES","NO")</f>
        <v>YES</v>
      </c>
      <c r="AH393" s="1" t="str">
        <f>IF(COUNTIF(U393:AB393,"*"&amp;'ICD codes-diseases'!$A$96&amp;"*"),"YES",IF(COUNTIF(U393:AB393,"*"&amp;'ICD codes-diseases'!$A$97&amp;"*"),"YES",IF(COUNTIF(U393:AB393,"*"&amp;'ICD codes-diseases'!$A$98&amp;"*"),"YES",IF(COUNTIF(U393:AB393,"*"&amp;'ICD codes-diseases'!$A$99&amp;"*"),"YES",IF(COUNTIF(U393:AB393,"*"&amp;'ICD codes-diseases'!$A$100&amp;"*"),"YES",IF(COUNTIF(U393:AB393,"*"&amp;'ICD codes-diseases'!$A$101&amp;"*"),"YES",IF(COUNTIF(U393:AB393,"*"&amp;'ICD codes-diseases'!$A$102&amp;"*"),"YES",IF(COUNTIF(U393:AB393,"*"&amp;'ICD codes-diseases'!$A$103&amp;"*"),"YES","NO"))))))))</f>
        <v>NO</v>
      </c>
      <c r="AI393" s="1" t="str">
        <f>IF(COUNTIF(U393:AB393,"*"&amp;'ICD codes-diseases'!$A$116&amp;"*"),"YES",IF(COUNTIF(U393:AB393,"*"&amp;'ICD codes-diseases'!$A$117&amp;"*"),"YES","NO"))</f>
        <v>NO</v>
      </c>
      <c r="AJ393" s="1" t="str">
        <f>IF(COUNTIF(U393:AB393,"*"&amp;'ICD codes-diseases'!$A$206&amp;"*"),"YES","NO")</f>
        <v>NO</v>
      </c>
      <c r="AK393" s="1" t="str">
        <f>IF(COUNTIF(U393:AB393,"*"&amp;'ICD codes-diseases'!$A$217&amp;"*"),"YES","NO")</f>
        <v>NO</v>
      </c>
      <c r="AL393" s="1" t="str">
        <f>IF(COUNTIF(U393:AB393,"*"&amp;'ICD codes-diseases'!$A$216&amp;"*"),"YES","NO")</f>
        <v>YES</v>
      </c>
      <c r="AM393" s="1" t="str">
        <f>IF(COUNTIF(U393:AB393,"*"&amp;'ICD codes-diseases'!$A$73&amp;"*"),"YES",IF(COUNTIF(U393:AB393,"*"&amp;'ICD codes-diseases'!$A$74&amp;"*"),"YES",IF(COUNTIF(U393:AB393,"*"&amp;'ICD codes-diseases'!$A$75&amp;"*"),"YES","NO")))</f>
        <v>YES</v>
      </c>
      <c r="AN393" s="1" t="str">
        <f>IF(COUNTIF(U393:AB393,"*"&amp;'ICD codes-diseases'!$A$76&amp;"*"),"YES",IF(COUNTIF(U393:AB393,"*"&amp;'ICD codes-diseases'!$A$77&amp;"*"),"YES",IF(COUNTIF(U393:AB393,"*"&amp;'ICD codes-diseases'!$A$78&amp;"*"),"YES","NO")))</f>
        <v>NO</v>
      </c>
      <c r="AO393" s="1" t="str">
        <f>IF(COUNTIF(U393:AB393,"*"&amp;'ICD codes-diseases'!$A$209&amp;"*"),"YES",IF(COUNTIF(U393:AB393,"*"&amp;'ICD codes-diseases'!$A$212&amp;"*"),"YES","NO"))</f>
        <v>NO</v>
      </c>
      <c r="AP393" s="1" t="str">
        <f>IF(COUNTIF(U393:AB393,"*"&amp;'ICD codes-diseases'!$A$47&amp;"*"),"YES",IF(COUNTIF(U393:AB393,"*"&amp;'ICD codes-diseases'!$A$48&amp;"*"),"YES",IF(COUNTIF(U393:AB393,"*"&amp;'ICD codes-diseases'!$A$49&amp;"*"),"YES",IF(COUNTIF(U393:AB393,"*"&amp;'ICD codes-diseases'!$A$50&amp;"*"),"YES",IF(COUNTIF(U393:AB393,"*"&amp;'ICD codes-diseases'!$A$52&amp;"*"),"YES",IF(COUNTIF(U393:AB393,"*"&amp;'ICD codes-diseases'!$A$53&amp;"*"),"YES",IF(COUNTIF(U393:AB393,"*"&amp;'ICD codes-diseases'!$A$54&amp;"*"),"YES",IF(COUNTIF(U393:AB393,"*"&amp;'ICD codes-diseases'!$A$55&amp;"*"),"YES",IF(COUNTIF(U393:AB393,"*"&amp;'ICD codes-diseases'!$A$56&amp;"*"),"YES",IF(COUNTIF(U393:AB393,"*"&amp;'ICD codes-diseases'!$A$57&amp;"*"),"YES",IF(COUNTIF(U393:AB393,"*"&amp;'ICD codes-diseases'!$A$58&amp;"*"),"YES",IF(COUNTIF(U393:AB393,"*"&amp;'ICD codes-diseases'!$A$60&amp;"*"),"YES",IF(COUNTIF(U393:AB393,"*"&amp;'ICD codes-diseases'!$A$61&amp;"*"),"YES","NO")))))))))))))</f>
        <v>NO</v>
      </c>
      <c r="AQ393" s="10" t="b">
        <f t="shared" si="73"/>
        <v>0</v>
      </c>
      <c r="AR393">
        <v>5</v>
      </c>
      <c r="AS393">
        <v>5</v>
      </c>
      <c r="AT393">
        <v>5</v>
      </c>
      <c r="AU393">
        <v>5</v>
      </c>
      <c r="AV393" t="b">
        <f t="shared" si="74"/>
        <v>0</v>
      </c>
      <c r="AW393">
        <v>0</v>
      </c>
      <c r="AX393">
        <v>45</v>
      </c>
      <c r="AY393">
        <v>10</v>
      </c>
      <c r="AZ393">
        <v>3</v>
      </c>
      <c r="BA393">
        <v>1</v>
      </c>
      <c r="BB393">
        <v>4</v>
      </c>
      <c r="BC393">
        <v>0</v>
      </c>
      <c r="BD393">
        <v>1</v>
      </c>
      <c r="BE393">
        <f t="shared" si="81"/>
        <v>2</v>
      </c>
      <c r="BF393" t="s">
        <v>37</v>
      </c>
      <c r="BG393" t="s">
        <v>38</v>
      </c>
      <c r="BH393">
        <f t="shared" si="82"/>
        <v>2</v>
      </c>
      <c r="BI393" t="s">
        <v>37</v>
      </c>
      <c r="BJ393" t="s">
        <v>38</v>
      </c>
      <c r="BK393" t="s">
        <v>37</v>
      </c>
      <c r="BL393" t="b">
        <v>0</v>
      </c>
      <c r="BM393" s="16">
        <v>4</v>
      </c>
      <c r="BN393" s="16">
        <v>4</v>
      </c>
      <c r="BO393" s="16">
        <v>4</v>
      </c>
      <c r="BP393" s="16">
        <v>4</v>
      </c>
      <c r="BQ393" s="16">
        <v>4</v>
      </c>
      <c r="BR393" s="16">
        <v>4</v>
      </c>
      <c r="BS393" s="16">
        <v>4</v>
      </c>
      <c r="BT393" s="16">
        <v>4</v>
      </c>
      <c r="BU393" s="16">
        <v>4</v>
      </c>
      <c r="BV393" s="16">
        <v>4</v>
      </c>
      <c r="BW393" s="16">
        <v>4</v>
      </c>
      <c r="BX393" s="16">
        <v>4</v>
      </c>
      <c r="BY393" s="16">
        <v>4</v>
      </c>
      <c r="BZ393" s="16">
        <v>4</v>
      </c>
      <c r="CA393" s="16">
        <v>4</v>
      </c>
      <c r="CB393" s="16">
        <v>4</v>
      </c>
      <c r="CC393" s="18">
        <v>4</v>
      </c>
      <c r="CD393" s="18">
        <v>4</v>
      </c>
      <c r="CE393" s="18">
        <v>4</v>
      </c>
      <c r="CF393" s="18">
        <v>4</v>
      </c>
      <c r="CG393" s="18">
        <v>4</v>
      </c>
      <c r="CH393" s="18">
        <v>4</v>
      </c>
      <c r="CI393" s="18">
        <v>4</v>
      </c>
      <c r="CJ393" s="18">
        <v>4</v>
      </c>
      <c r="CK393" s="18">
        <v>4</v>
      </c>
      <c r="CL393" s="18">
        <v>4</v>
      </c>
      <c r="CM393" s="18">
        <v>4</v>
      </c>
      <c r="CN393" s="18">
        <v>4</v>
      </c>
      <c r="CO393" s="18">
        <v>4</v>
      </c>
      <c r="CP393" s="18">
        <v>4</v>
      </c>
      <c r="CQ393" s="18">
        <v>4</v>
      </c>
      <c r="CR393" s="18">
        <v>4</v>
      </c>
      <c r="CS393">
        <f t="shared" si="75"/>
        <v>0</v>
      </c>
      <c r="CT393">
        <f t="shared" si="76"/>
        <v>32</v>
      </c>
      <c r="CU393">
        <f t="shared" si="77"/>
        <v>0</v>
      </c>
      <c r="CV393">
        <f t="shared" si="78"/>
        <v>32</v>
      </c>
      <c r="CW393">
        <v>2</v>
      </c>
      <c r="CX393">
        <v>2</v>
      </c>
      <c r="CY393">
        <v>4</v>
      </c>
      <c r="CZ393" t="b">
        <v>1</v>
      </c>
    </row>
    <row r="394" spans="1:104" x14ac:dyDescent="0.35">
      <c r="A394" s="10">
        <v>393</v>
      </c>
      <c r="B394" t="s">
        <v>435</v>
      </c>
      <c r="C394" s="1">
        <v>27885</v>
      </c>
      <c r="D394" s="9">
        <f t="shared" si="83"/>
        <v>40</v>
      </c>
      <c r="E394" s="9">
        <f t="shared" si="79"/>
        <v>1</v>
      </c>
      <c r="F394" s="1">
        <v>42831</v>
      </c>
      <c r="G394" s="3">
        <v>42849.440798611111</v>
      </c>
      <c r="H394" s="12">
        <f t="shared" si="80"/>
        <v>0.60000000000000009</v>
      </c>
      <c r="I394">
        <v>5</v>
      </c>
      <c r="J394">
        <v>0</v>
      </c>
      <c r="K394">
        <f t="shared" si="72"/>
        <v>1</v>
      </c>
      <c r="L394" t="b">
        <v>1</v>
      </c>
      <c r="M394" t="b">
        <v>0</v>
      </c>
      <c r="N394" t="b">
        <v>0</v>
      </c>
      <c r="O394" t="b">
        <v>0</v>
      </c>
      <c r="P394" t="b">
        <v>0</v>
      </c>
      <c r="Q394" t="b">
        <v>0</v>
      </c>
      <c r="R394" t="b">
        <v>0</v>
      </c>
      <c r="S394" t="b">
        <v>0</v>
      </c>
      <c r="T394" t="b">
        <v>0</v>
      </c>
      <c r="U394" s="1" t="s">
        <v>194</v>
      </c>
      <c r="V394" s="1" t="s">
        <v>49</v>
      </c>
      <c r="W394" s="1" t="s">
        <v>43</v>
      </c>
      <c r="X394" s="1" t="s">
        <v>53</v>
      </c>
      <c r="Y394" s="1" t="s">
        <v>79</v>
      </c>
      <c r="Z394" s="1"/>
      <c r="AA394" s="1"/>
      <c r="AB394" s="1"/>
      <c r="AC394" s="11" t="str">
        <f>IF(OR(INDEX(U394='ICD-codes-stroke'!$A$1:$A$20,)),"1",IF(OR(INDEX(U394='ICD-codes-stroke'!$A$22:$A$35,)),"2",IF(OR(INDEX(U394='ICD-codes-stroke'!$A$37:$A$64,)),"3","")))</f>
        <v>3</v>
      </c>
      <c r="AD394" s="1" t="str">
        <f>IF(COUNTIF(U394:AB394,"*"&amp;'ICD codes-diseases'!$A$15&amp;"*"),"YES",IF(COUNTIF(U394:AB394,"*"&amp;'ICD codes-diseases'!$A$16&amp;"*"),"YES",IF(COUNTIF(U394:AB394,"*"&amp;'ICD codes-diseases'!$A$17&amp;"*"),"YES",IF(COUNTIF(U394:AB394,"*"&amp;'ICD codes-diseases'!$A$18&amp;"*"),"YES",IF(COUNTIF(U394:AB394,"*"&amp;'ICD codes-diseases'!$A$19&amp;"*"),"YES",IF(COUNTIF(U394:AB394,"*"&amp;'ICD codes-diseases'!$A$20&amp;"*"),"YES",IF(COUNTIF(U394:AB394,"*"&amp;'ICD codes-diseases'!$A$21&amp;"*"),"YES",IF(COUNTIF(U394:AB394,"*"&amp;'ICD codes-diseases'!$A$22&amp;"*"),"YES",IF(COUNTIF(U394:AB394,"*"&amp;'ICD codes-diseases'!$A$23&amp;"*"),"YES",IF(COUNTIF(U394:AB394,"*"&amp;'ICD codes-diseases'!$A$24&amp;"*"),"YES",IF(COUNTIF(U394:AB394,"*"&amp;'ICD codes-diseases'!$A$25&amp;"*"),"YES",IF(COUNTIF(U394:AB394,"*"&amp;'ICD codes-diseases'!$A$26&amp;"*"),"YES",IF(COUNTIF(U394:AB394,"*"&amp;'ICD codes-diseases'!$A$27&amp;"*"),"YES",IF(COUNTIF(U394:AB394,"*"&amp;'ICD codes-diseases'!$A$28&amp;"*"),"YES",IF(COUNTIF(U394:AB394,"*"&amp;'ICD codes-diseases'!$A$29&amp;"*"),"YES",IF(COUNTIF(U394:AB394,"*"&amp;'ICD codes-diseases'!$A$30&amp;"*"),"YES","NO"))))))))))))))))</f>
        <v>NO</v>
      </c>
      <c r="AE394" s="1" t="str">
        <f>IF(COUNTIF(U394:AB394,"*"&amp;'ICD codes-diseases'!$A$92&amp;"*"),"YES","NO")</f>
        <v>NO</v>
      </c>
      <c r="AF394" s="10" t="str">
        <f>IF(COUNTIF(U394:AB394,"*"&amp;'ICD codes-diseases'!$A$34&amp;"*"),"YES",IF(COUNTIF(U394:AB394,"*"&amp;'ICD codes-diseases'!$A$35&amp;"*"),"YES",IF(COUNTIF(U394:AB394,"*"&amp;'ICD codes-diseases'!$A$36&amp;"*"),"YES",IF(COUNTIF(U394:AB394,"*"&amp;'ICD codes-diseases'!$A$37&amp;"*"),"YES",IF(COUNTIF(U394:AB394,"*"&amp;'ICD codes-diseases'!$A$38&amp;"*"),"YES",IF(COUNTIF(U394:AB394,"*"&amp;'ICD codes-diseases'!$A$39&amp;"*"),"YES","NO"))))))</f>
        <v>NO</v>
      </c>
      <c r="AG394" s="1" t="str">
        <f>IF(COUNTIF(U394:AB394,'ICD codes-diseases'!$A$113),"YES","NO")</f>
        <v>NO</v>
      </c>
      <c r="AH394" s="1" t="str">
        <f>IF(COUNTIF(U394:AB394,"*"&amp;'ICD codes-diseases'!$A$96&amp;"*"),"YES",IF(COUNTIF(U394:AB394,"*"&amp;'ICD codes-diseases'!$A$97&amp;"*"),"YES",IF(COUNTIF(U394:AB394,"*"&amp;'ICD codes-diseases'!$A$98&amp;"*"),"YES",IF(COUNTIF(U394:AB394,"*"&amp;'ICD codes-diseases'!$A$99&amp;"*"),"YES",IF(COUNTIF(U394:AB394,"*"&amp;'ICD codes-diseases'!$A$100&amp;"*"),"YES",IF(COUNTIF(U394:AB394,"*"&amp;'ICD codes-diseases'!$A$101&amp;"*"),"YES",IF(COUNTIF(U394:AB394,"*"&amp;'ICD codes-diseases'!$A$102&amp;"*"),"YES",IF(COUNTIF(U394:AB394,"*"&amp;'ICD codes-diseases'!$A$103&amp;"*"),"YES","NO"))))))))</f>
        <v>NO</v>
      </c>
      <c r="AI394" s="1" t="str">
        <f>IF(COUNTIF(U394:AB394,"*"&amp;'ICD codes-diseases'!$A$116&amp;"*"),"YES",IF(COUNTIF(U394:AB394,"*"&amp;'ICD codes-diseases'!$A$117&amp;"*"),"YES","NO"))</f>
        <v>NO</v>
      </c>
      <c r="AJ394" s="1" t="str">
        <f>IF(COUNTIF(U394:AB394,"*"&amp;'ICD codes-diseases'!$A$206&amp;"*"),"YES","NO")</f>
        <v>NO</v>
      </c>
      <c r="AK394" s="1" t="str">
        <f>IF(COUNTIF(U394:AB394,"*"&amp;'ICD codes-diseases'!$A$217&amp;"*"),"YES","NO")</f>
        <v>YES</v>
      </c>
      <c r="AL394" s="1" t="str">
        <f>IF(COUNTIF(U394:AB394,"*"&amp;'ICD codes-diseases'!$A$216&amp;"*"),"YES","NO")</f>
        <v>NO</v>
      </c>
      <c r="AM394" s="1" t="str">
        <f>IF(COUNTIF(U394:AB394,"*"&amp;'ICD codes-diseases'!$A$73&amp;"*"),"YES",IF(COUNTIF(U394:AB394,"*"&amp;'ICD codes-diseases'!$A$74&amp;"*"),"YES",IF(COUNTIF(U394:AB394,"*"&amp;'ICD codes-diseases'!$A$75&amp;"*"),"YES","NO")))</f>
        <v>YES</v>
      </c>
      <c r="AN394" s="1" t="str">
        <f>IF(COUNTIF(U394:AB394,"*"&amp;'ICD codes-diseases'!$A$76&amp;"*"),"YES",IF(COUNTIF(U394:AB394,"*"&amp;'ICD codes-diseases'!$A$77&amp;"*"),"YES",IF(COUNTIF(U394:AB394,"*"&amp;'ICD codes-diseases'!$A$78&amp;"*"),"YES","NO")))</f>
        <v>NO</v>
      </c>
      <c r="AO394" s="1" t="str">
        <f>IF(COUNTIF(U394:AB394,"*"&amp;'ICD codes-diseases'!$A$209&amp;"*"),"YES",IF(COUNTIF(U394:AB394,"*"&amp;'ICD codes-diseases'!$A$212&amp;"*"),"YES","NO"))</f>
        <v>YES</v>
      </c>
      <c r="AP394" s="1" t="str">
        <f>IF(COUNTIF(U394:AB394,"*"&amp;'ICD codes-diseases'!$A$47&amp;"*"),"YES",IF(COUNTIF(U394:AB394,"*"&amp;'ICD codes-diseases'!$A$48&amp;"*"),"YES",IF(COUNTIF(U394:AB394,"*"&amp;'ICD codes-diseases'!$A$49&amp;"*"),"YES",IF(COUNTIF(U394:AB394,"*"&amp;'ICD codes-diseases'!$A$50&amp;"*"),"YES",IF(COUNTIF(U394:AB394,"*"&amp;'ICD codes-diseases'!$A$52&amp;"*"),"YES",IF(COUNTIF(U394:AB394,"*"&amp;'ICD codes-diseases'!$A$53&amp;"*"),"YES",IF(COUNTIF(U394:AB394,"*"&amp;'ICD codes-diseases'!$A$54&amp;"*"),"YES",IF(COUNTIF(U394:AB394,"*"&amp;'ICD codes-diseases'!$A$55&amp;"*"),"YES",IF(COUNTIF(U394:AB394,"*"&amp;'ICD codes-diseases'!$A$56&amp;"*"),"YES",IF(COUNTIF(U394:AB394,"*"&amp;'ICD codes-diseases'!$A$57&amp;"*"),"YES",IF(COUNTIF(U394:AB394,"*"&amp;'ICD codes-diseases'!$A$58&amp;"*"),"YES",IF(COUNTIF(U394:AB394,"*"&amp;'ICD codes-diseases'!$A$60&amp;"*"),"YES",IF(COUNTIF(U394:AB394,"*"&amp;'ICD codes-diseases'!$A$61&amp;"*"),"YES","NO")))))))))))))</f>
        <v>NO</v>
      </c>
      <c r="AQ394" s="10" t="b">
        <f t="shared" si="73"/>
        <v>0</v>
      </c>
      <c r="AR394">
        <v>5</v>
      </c>
      <c r="AS394">
        <v>5</v>
      </c>
      <c r="AT394">
        <v>5</v>
      </c>
      <c r="AU394">
        <v>5</v>
      </c>
      <c r="AV394" t="b">
        <f t="shared" si="74"/>
        <v>1</v>
      </c>
      <c r="AW394">
        <v>1</v>
      </c>
      <c r="AX394" s="9">
        <v>43</v>
      </c>
      <c r="AY394" s="9">
        <v>5</v>
      </c>
      <c r="AZ394">
        <v>0</v>
      </c>
      <c r="BA394">
        <v>3</v>
      </c>
      <c r="BB394">
        <v>2</v>
      </c>
      <c r="BC394">
        <v>0</v>
      </c>
      <c r="BD394">
        <v>1</v>
      </c>
      <c r="BE394">
        <f t="shared" si="81"/>
        <v>3</v>
      </c>
      <c r="BF394" t="s">
        <v>38</v>
      </c>
      <c r="BG394" t="s">
        <v>38</v>
      </c>
      <c r="BH394">
        <f t="shared" si="82"/>
        <v>3</v>
      </c>
      <c r="BI394" t="s">
        <v>38</v>
      </c>
      <c r="BJ394" t="s">
        <v>38</v>
      </c>
      <c r="BK394" t="s">
        <v>37</v>
      </c>
      <c r="BL394" t="b">
        <v>0</v>
      </c>
      <c r="BM394" s="16">
        <v>7</v>
      </c>
      <c r="BN394" s="16">
        <v>7</v>
      </c>
      <c r="BO394" s="16">
        <v>7</v>
      </c>
      <c r="BP394" s="16">
        <v>7</v>
      </c>
      <c r="BQ394" s="16">
        <v>4</v>
      </c>
      <c r="BR394" s="16">
        <v>7</v>
      </c>
      <c r="BS394" s="16">
        <v>4</v>
      </c>
      <c r="BT394" s="16">
        <v>4</v>
      </c>
      <c r="BU394" s="16">
        <v>7</v>
      </c>
      <c r="BV394" s="16">
        <v>7</v>
      </c>
      <c r="BW394" s="16">
        <v>0</v>
      </c>
      <c r="BX394" s="16">
        <v>0</v>
      </c>
      <c r="BY394" s="16">
        <v>4</v>
      </c>
      <c r="BZ394" s="16">
        <v>0</v>
      </c>
      <c r="CA394" s="16">
        <v>1</v>
      </c>
      <c r="CB394" s="16">
        <v>4</v>
      </c>
      <c r="CC394" s="18">
        <v>0</v>
      </c>
      <c r="CD394" s="18">
        <v>0</v>
      </c>
      <c r="CE394" s="18">
        <v>0</v>
      </c>
      <c r="CF394" s="18">
        <v>0</v>
      </c>
      <c r="CG394" s="18">
        <v>0</v>
      </c>
      <c r="CH394" s="18">
        <v>4</v>
      </c>
      <c r="CI394" s="18">
        <v>0</v>
      </c>
      <c r="CJ394" s="18">
        <v>4</v>
      </c>
      <c r="CK394" s="18">
        <v>0</v>
      </c>
      <c r="CL394" s="18">
        <v>0</v>
      </c>
      <c r="CM394" s="18">
        <v>0</v>
      </c>
      <c r="CN394" s="18">
        <v>0</v>
      </c>
      <c r="CO394" s="18">
        <v>4</v>
      </c>
      <c r="CP394" s="18">
        <v>4</v>
      </c>
      <c r="CQ394" s="18">
        <v>3</v>
      </c>
      <c r="CR394" s="18">
        <v>4</v>
      </c>
      <c r="CS394">
        <f t="shared" si="75"/>
        <v>1</v>
      </c>
      <c r="CT394">
        <f t="shared" si="76"/>
        <v>10</v>
      </c>
      <c r="CU394">
        <f t="shared" si="77"/>
        <v>1</v>
      </c>
      <c r="CV394">
        <f t="shared" si="78"/>
        <v>12</v>
      </c>
      <c r="CW394">
        <v>1</v>
      </c>
      <c r="CX394">
        <v>0</v>
      </c>
      <c r="CY394">
        <v>2</v>
      </c>
      <c r="CZ394" t="b">
        <v>1</v>
      </c>
    </row>
    <row r="395" spans="1:104" x14ac:dyDescent="0.35">
      <c r="A395" s="10">
        <v>394</v>
      </c>
      <c r="B395" t="s">
        <v>436</v>
      </c>
      <c r="C395" s="1">
        <v>26934</v>
      </c>
      <c r="D395" s="9">
        <f t="shared" si="83"/>
        <v>43</v>
      </c>
      <c r="E395" s="9">
        <f t="shared" si="79"/>
        <v>1</v>
      </c>
      <c r="F395" s="1">
        <v>42852</v>
      </c>
      <c r="G395" s="3">
        <v>42901.444745370369</v>
      </c>
      <c r="H395" s="12">
        <f t="shared" si="80"/>
        <v>1.6</v>
      </c>
      <c r="I395">
        <v>4</v>
      </c>
      <c r="J395">
        <v>0</v>
      </c>
      <c r="K395">
        <f t="shared" si="72"/>
        <v>2</v>
      </c>
      <c r="L395" t="b">
        <v>0</v>
      </c>
      <c r="M395" t="b">
        <v>1</v>
      </c>
      <c r="N395" t="b">
        <v>0</v>
      </c>
      <c r="O395" t="b">
        <v>0</v>
      </c>
      <c r="P395" t="b">
        <v>0</v>
      </c>
      <c r="Q395" t="b">
        <v>0</v>
      </c>
      <c r="R395" t="b">
        <v>0</v>
      </c>
      <c r="S395" t="b">
        <v>0</v>
      </c>
      <c r="T395" t="b">
        <v>0</v>
      </c>
      <c r="U395" s="1" t="s">
        <v>57</v>
      </c>
      <c r="V395" t="s">
        <v>43</v>
      </c>
      <c r="W395" s="1" t="s">
        <v>48</v>
      </c>
      <c r="X395" t="s">
        <v>165</v>
      </c>
      <c r="AC395" s="11" t="str">
        <f>IF(OR(INDEX(U395='ICD-codes-stroke'!$A$1:$A$20,)),"1",IF(OR(INDEX(U395='ICD-codes-stroke'!$A$22:$A$35,)),"2",IF(OR(INDEX(U395='ICD-codes-stroke'!$A$37:$A$64,)),"3","")))</f>
        <v>3</v>
      </c>
      <c r="AD395" s="1" t="str">
        <f>IF(COUNTIF(U395:AB395,"*"&amp;'ICD codes-diseases'!$A$15&amp;"*"),"YES",IF(COUNTIF(U395:AB395,"*"&amp;'ICD codes-diseases'!$A$16&amp;"*"),"YES",IF(COUNTIF(U395:AB395,"*"&amp;'ICD codes-diseases'!$A$17&amp;"*"),"YES",IF(COUNTIF(U395:AB395,"*"&amp;'ICD codes-diseases'!$A$18&amp;"*"),"YES",IF(COUNTIF(U395:AB395,"*"&amp;'ICD codes-diseases'!$A$19&amp;"*"),"YES",IF(COUNTIF(U395:AB395,"*"&amp;'ICD codes-diseases'!$A$20&amp;"*"),"YES",IF(COUNTIF(U395:AB395,"*"&amp;'ICD codes-diseases'!$A$21&amp;"*"),"YES",IF(COUNTIF(U395:AB395,"*"&amp;'ICD codes-diseases'!$A$22&amp;"*"),"YES",IF(COUNTIF(U395:AB395,"*"&amp;'ICD codes-diseases'!$A$23&amp;"*"),"YES",IF(COUNTIF(U395:AB395,"*"&amp;'ICD codes-diseases'!$A$24&amp;"*"),"YES",IF(COUNTIF(U395:AB395,"*"&amp;'ICD codes-diseases'!$A$25&amp;"*"),"YES",IF(COUNTIF(U395:AB395,"*"&amp;'ICD codes-diseases'!$A$26&amp;"*"),"YES",IF(COUNTIF(U395:AB395,"*"&amp;'ICD codes-diseases'!$A$27&amp;"*"),"YES",IF(COUNTIF(U395:AB395,"*"&amp;'ICD codes-diseases'!$A$28&amp;"*"),"YES",IF(COUNTIF(U395:AB395,"*"&amp;'ICD codes-diseases'!$A$29&amp;"*"),"YES",IF(COUNTIF(U395:AB395,"*"&amp;'ICD codes-diseases'!$A$30&amp;"*"),"YES","NO"))))))))))))))))</f>
        <v>NO</v>
      </c>
      <c r="AE395" s="1" t="str">
        <f>IF(COUNTIF(U395:AB395,"*"&amp;'ICD codes-diseases'!$A$92&amp;"*"),"YES","NO")</f>
        <v>YES</v>
      </c>
      <c r="AF395" s="10" t="str">
        <f>IF(COUNTIF(U395:AB395,"*"&amp;'ICD codes-diseases'!$A$34&amp;"*"),"YES",IF(COUNTIF(U395:AB395,"*"&amp;'ICD codes-diseases'!$A$35&amp;"*"),"YES",IF(COUNTIF(U395:AB395,"*"&amp;'ICD codes-diseases'!$A$36&amp;"*"),"YES",IF(COUNTIF(U395:AB395,"*"&amp;'ICD codes-diseases'!$A$37&amp;"*"),"YES",IF(COUNTIF(U395:AB395,"*"&amp;'ICD codes-diseases'!$A$38&amp;"*"),"YES",IF(COUNTIF(U395:AB395,"*"&amp;'ICD codes-diseases'!$A$39&amp;"*"),"YES","NO"))))))</f>
        <v>NO</v>
      </c>
      <c r="AG395" s="1" t="str">
        <f>IF(COUNTIF(U395:AB395,'ICD codes-diseases'!$A$113),"YES","NO")</f>
        <v>NO</v>
      </c>
      <c r="AH395" s="1" t="str">
        <f>IF(COUNTIF(U395:AB395,"*"&amp;'ICD codes-diseases'!$A$96&amp;"*"),"YES",IF(COUNTIF(U395:AB395,"*"&amp;'ICD codes-diseases'!$A$97&amp;"*"),"YES",IF(COUNTIF(U395:AB395,"*"&amp;'ICD codes-diseases'!$A$98&amp;"*"),"YES",IF(COUNTIF(U395:AB395,"*"&amp;'ICD codes-diseases'!$A$99&amp;"*"),"YES",IF(COUNTIF(U395:AB395,"*"&amp;'ICD codes-diseases'!$A$100&amp;"*"),"YES",IF(COUNTIF(U395:AB395,"*"&amp;'ICD codes-diseases'!$A$101&amp;"*"),"YES",IF(COUNTIF(U395:AB395,"*"&amp;'ICD codes-diseases'!$A$102&amp;"*"),"YES",IF(COUNTIF(U395:AB395,"*"&amp;'ICD codes-diseases'!$A$103&amp;"*"),"YES","NO"))))))))</f>
        <v>NO</v>
      </c>
      <c r="AI395" s="1" t="str">
        <f>IF(COUNTIF(U395:AB395,"*"&amp;'ICD codes-diseases'!$A$116&amp;"*"),"YES",IF(COUNTIF(U395:AB395,"*"&amp;'ICD codes-diseases'!$A$117&amp;"*"),"YES","NO"))</f>
        <v>NO</v>
      </c>
      <c r="AJ395" s="1" t="str">
        <f>IF(COUNTIF(U395:AB395,"*"&amp;'ICD codes-diseases'!$A$206&amp;"*"),"YES","NO")</f>
        <v>NO</v>
      </c>
      <c r="AK395" s="1" t="str">
        <f>IF(COUNTIF(U395:AB395,"*"&amp;'ICD codes-diseases'!$A$217&amp;"*"),"YES","NO")</f>
        <v>NO</v>
      </c>
      <c r="AL395" s="1" t="str">
        <f>IF(COUNTIF(U395:AB395,"*"&amp;'ICD codes-diseases'!$A$216&amp;"*"),"YES","NO")</f>
        <v>NO</v>
      </c>
      <c r="AM395" s="1" t="str">
        <f>IF(COUNTIF(U395:AB395,"*"&amp;'ICD codes-diseases'!$A$73&amp;"*"),"YES",IF(COUNTIF(U395:AB395,"*"&amp;'ICD codes-diseases'!$A$74&amp;"*"),"YES",IF(COUNTIF(U395:AB395,"*"&amp;'ICD codes-diseases'!$A$75&amp;"*"),"YES","NO")))</f>
        <v>YES</v>
      </c>
      <c r="AN395" s="1" t="str">
        <f>IF(COUNTIF(U395:AB395,"*"&amp;'ICD codes-diseases'!$A$76&amp;"*"),"YES",IF(COUNTIF(U395:AB395,"*"&amp;'ICD codes-diseases'!$A$77&amp;"*"),"YES",IF(COUNTIF(U395:AB395,"*"&amp;'ICD codes-diseases'!$A$78&amp;"*"),"YES","NO")))</f>
        <v>NO</v>
      </c>
      <c r="AO395" s="1" t="str">
        <f>IF(COUNTIF(U395:AB395,"*"&amp;'ICD codes-diseases'!$A$209&amp;"*"),"YES",IF(COUNTIF(U395:AB395,"*"&amp;'ICD codes-diseases'!$A$212&amp;"*"),"YES","NO"))</f>
        <v>NO</v>
      </c>
      <c r="AP395" s="1" t="str">
        <f>IF(COUNTIF(U395:AB395,"*"&amp;'ICD codes-diseases'!$A$47&amp;"*"),"YES",IF(COUNTIF(U395:AB395,"*"&amp;'ICD codes-diseases'!$A$48&amp;"*"),"YES",IF(COUNTIF(U395:AB395,"*"&amp;'ICD codes-diseases'!$A$49&amp;"*"),"YES",IF(COUNTIF(U395:AB395,"*"&amp;'ICD codes-diseases'!$A$50&amp;"*"),"YES",IF(COUNTIF(U395:AB395,"*"&amp;'ICD codes-diseases'!$A$52&amp;"*"),"YES",IF(COUNTIF(U395:AB395,"*"&amp;'ICD codes-diseases'!$A$53&amp;"*"),"YES",IF(COUNTIF(U395:AB395,"*"&amp;'ICD codes-diseases'!$A$54&amp;"*"),"YES",IF(COUNTIF(U395:AB395,"*"&amp;'ICD codes-diseases'!$A$55&amp;"*"),"YES",IF(COUNTIF(U395:AB395,"*"&amp;'ICD codes-diseases'!$A$56&amp;"*"),"YES",IF(COUNTIF(U395:AB395,"*"&amp;'ICD codes-diseases'!$A$57&amp;"*"),"YES",IF(COUNTIF(U395:AB395,"*"&amp;'ICD codes-diseases'!$A$58&amp;"*"),"YES",IF(COUNTIF(U395:AB395,"*"&amp;'ICD codes-diseases'!$A$60&amp;"*"),"YES",IF(COUNTIF(U395:AB395,"*"&amp;'ICD codes-diseases'!$A$61&amp;"*"),"YES","NO")))))))))))))</f>
        <v>NO</v>
      </c>
      <c r="AQ395" s="10" t="b">
        <f t="shared" si="73"/>
        <v>0</v>
      </c>
      <c r="AR395">
        <v>5</v>
      </c>
      <c r="AS395">
        <v>5</v>
      </c>
      <c r="AT395">
        <v>5</v>
      </c>
      <c r="AU395">
        <v>5</v>
      </c>
      <c r="AV395" t="b">
        <f t="shared" si="74"/>
        <v>1</v>
      </c>
      <c r="AW395">
        <v>1</v>
      </c>
      <c r="AX395" s="9">
        <v>109</v>
      </c>
      <c r="AY395" s="9">
        <v>85</v>
      </c>
      <c r="AZ395">
        <v>0</v>
      </c>
      <c r="BA395">
        <v>3</v>
      </c>
      <c r="BB395">
        <v>5</v>
      </c>
      <c r="BC395">
        <v>1</v>
      </c>
      <c r="BD395">
        <v>1</v>
      </c>
      <c r="BE395">
        <f t="shared" si="81"/>
        <v>1</v>
      </c>
      <c r="BF395" t="s">
        <v>38</v>
      </c>
      <c r="BG395" t="s">
        <v>37</v>
      </c>
      <c r="BH395">
        <f t="shared" si="82"/>
        <v>2</v>
      </c>
      <c r="BI395" t="s">
        <v>37</v>
      </c>
      <c r="BJ395" t="s">
        <v>38</v>
      </c>
      <c r="BK395" t="s">
        <v>37</v>
      </c>
      <c r="BL395" t="b">
        <v>0</v>
      </c>
      <c r="BM395" s="16">
        <v>0</v>
      </c>
      <c r="BN395" s="16">
        <v>0</v>
      </c>
      <c r="BO395" s="16">
        <v>0</v>
      </c>
      <c r="BP395" s="16">
        <v>0</v>
      </c>
      <c r="BQ395" s="16">
        <v>0</v>
      </c>
      <c r="BR395" s="16">
        <v>3</v>
      </c>
      <c r="BS395" s="16">
        <v>0</v>
      </c>
      <c r="BT395" s="16">
        <v>0</v>
      </c>
      <c r="BU395" s="16">
        <v>0</v>
      </c>
      <c r="BV395" s="16">
        <v>0</v>
      </c>
      <c r="BW395" s="16">
        <v>0</v>
      </c>
      <c r="BX395" s="16">
        <v>0</v>
      </c>
      <c r="BY395" s="16">
        <v>0</v>
      </c>
      <c r="BZ395" s="16">
        <v>3</v>
      </c>
      <c r="CA395" s="16">
        <v>4</v>
      </c>
      <c r="CB395" s="16">
        <v>0</v>
      </c>
      <c r="CC395" s="18">
        <v>0</v>
      </c>
      <c r="CD395" s="18">
        <v>0</v>
      </c>
      <c r="CE395" s="18">
        <v>0</v>
      </c>
      <c r="CF395" s="18">
        <v>0</v>
      </c>
      <c r="CG395" s="18">
        <v>0</v>
      </c>
      <c r="CH395" s="18">
        <v>3</v>
      </c>
      <c r="CI395" s="18">
        <v>1</v>
      </c>
      <c r="CJ395" s="18">
        <v>0</v>
      </c>
      <c r="CK395" s="18">
        <v>0</v>
      </c>
      <c r="CL395" s="18">
        <v>0</v>
      </c>
      <c r="CM395" s="18">
        <v>0</v>
      </c>
      <c r="CN395" s="18">
        <v>0</v>
      </c>
      <c r="CO395" s="18">
        <v>0</v>
      </c>
      <c r="CP395" s="18">
        <v>3</v>
      </c>
      <c r="CQ395" s="18">
        <v>0</v>
      </c>
      <c r="CR395" s="18">
        <v>8</v>
      </c>
      <c r="CS395">
        <f t="shared" si="75"/>
        <v>1</v>
      </c>
      <c r="CT395">
        <f t="shared" si="76"/>
        <v>1</v>
      </c>
      <c r="CU395">
        <f t="shared" si="77"/>
        <v>4</v>
      </c>
      <c r="CV395">
        <f t="shared" si="78"/>
        <v>6</v>
      </c>
      <c r="CW395">
        <v>0</v>
      </c>
      <c r="CX395">
        <v>0</v>
      </c>
      <c r="CY395">
        <v>4</v>
      </c>
      <c r="CZ395" t="b">
        <v>1</v>
      </c>
    </row>
    <row r="396" spans="1:104" x14ac:dyDescent="0.35">
      <c r="A396" s="10">
        <v>395</v>
      </c>
      <c r="B396" t="s">
        <v>435</v>
      </c>
      <c r="C396" s="1">
        <v>22339</v>
      </c>
      <c r="D396" s="9">
        <f t="shared" si="83"/>
        <v>56</v>
      </c>
      <c r="E396" s="9">
        <f t="shared" si="79"/>
        <v>2</v>
      </c>
      <c r="F396" s="1">
        <v>42844</v>
      </c>
      <c r="G396" s="3">
        <v>42983.438611111109</v>
      </c>
      <c r="H396" s="12">
        <f t="shared" si="80"/>
        <v>4.5333333333333332</v>
      </c>
      <c r="I396">
        <v>4</v>
      </c>
      <c r="J396">
        <v>0</v>
      </c>
      <c r="K396">
        <f t="shared" si="72"/>
        <v>1</v>
      </c>
      <c r="L396" t="b">
        <v>1</v>
      </c>
      <c r="M396" t="b">
        <v>0</v>
      </c>
      <c r="N396" t="b">
        <v>0</v>
      </c>
      <c r="O396" t="b">
        <v>0</v>
      </c>
      <c r="P396" t="b">
        <v>0</v>
      </c>
      <c r="Q396" t="b">
        <v>0</v>
      </c>
      <c r="R396" t="b">
        <v>0</v>
      </c>
      <c r="S396" t="b">
        <v>0</v>
      </c>
      <c r="T396" t="b">
        <v>0</v>
      </c>
      <c r="U396" s="1" t="s">
        <v>61</v>
      </c>
      <c r="V396" t="s">
        <v>43</v>
      </c>
      <c r="W396" s="1" t="s">
        <v>59</v>
      </c>
      <c r="X396" t="s">
        <v>48</v>
      </c>
      <c r="Y396" s="1" t="s">
        <v>334</v>
      </c>
      <c r="Z396" s="1"/>
      <c r="AA396" s="1"/>
      <c r="AB396" s="1"/>
      <c r="AC396" s="11" t="str">
        <f>IF(OR(INDEX(U396='ICD-codes-stroke'!$A$1:$A$20,)),"1",IF(OR(INDEX(U396='ICD-codes-stroke'!$A$22:$A$35,)),"2",IF(OR(INDEX(U396='ICD-codes-stroke'!$A$37:$A$64,)),"3","")))</f>
        <v>2</v>
      </c>
      <c r="AD396" s="1" t="str">
        <f>IF(COUNTIF(U396:AB396,"*"&amp;'ICD codes-diseases'!$A$15&amp;"*"),"YES",IF(COUNTIF(U396:AB396,"*"&amp;'ICD codes-diseases'!$A$16&amp;"*"),"YES",IF(COUNTIF(U396:AB396,"*"&amp;'ICD codes-diseases'!$A$17&amp;"*"),"YES",IF(COUNTIF(U396:AB396,"*"&amp;'ICD codes-diseases'!$A$18&amp;"*"),"YES",IF(COUNTIF(U396:AB396,"*"&amp;'ICD codes-diseases'!$A$19&amp;"*"),"YES",IF(COUNTIF(U396:AB396,"*"&amp;'ICD codes-diseases'!$A$20&amp;"*"),"YES",IF(COUNTIF(U396:AB396,"*"&amp;'ICD codes-diseases'!$A$21&amp;"*"),"YES",IF(COUNTIF(U396:AB396,"*"&amp;'ICD codes-diseases'!$A$22&amp;"*"),"YES",IF(COUNTIF(U396:AB396,"*"&amp;'ICD codes-diseases'!$A$23&amp;"*"),"YES",IF(COUNTIF(U396:AB396,"*"&amp;'ICD codes-diseases'!$A$24&amp;"*"),"YES",IF(COUNTIF(U396:AB396,"*"&amp;'ICD codes-diseases'!$A$25&amp;"*"),"YES",IF(COUNTIF(U396:AB396,"*"&amp;'ICD codes-diseases'!$A$26&amp;"*"),"YES",IF(COUNTIF(U396:AB396,"*"&amp;'ICD codes-diseases'!$A$27&amp;"*"),"YES",IF(COUNTIF(U396:AB396,"*"&amp;'ICD codes-diseases'!$A$28&amp;"*"),"YES",IF(COUNTIF(U396:AB396,"*"&amp;'ICD codes-diseases'!$A$29&amp;"*"),"YES",IF(COUNTIF(U396:AB396,"*"&amp;'ICD codes-diseases'!$A$30&amp;"*"),"YES","NO"))))))))))))))))</f>
        <v>NO</v>
      </c>
      <c r="AE396" s="1" t="str">
        <f>IF(COUNTIF(U396:AB396,"*"&amp;'ICD codes-diseases'!$A$92&amp;"*"),"YES","NO")</f>
        <v>YES</v>
      </c>
      <c r="AF396" s="10" t="str">
        <f>IF(COUNTIF(U396:AB396,"*"&amp;'ICD codes-diseases'!$A$34&amp;"*"),"YES",IF(COUNTIF(U396:AB396,"*"&amp;'ICD codes-diseases'!$A$35&amp;"*"),"YES",IF(COUNTIF(U396:AB396,"*"&amp;'ICD codes-diseases'!$A$36&amp;"*"),"YES",IF(COUNTIF(U396:AB396,"*"&amp;'ICD codes-diseases'!$A$37&amp;"*"),"YES",IF(COUNTIF(U396:AB396,"*"&amp;'ICD codes-diseases'!$A$38&amp;"*"),"YES",IF(COUNTIF(U396:AB396,"*"&amp;'ICD codes-diseases'!$A$39&amp;"*"),"YES","NO"))))))</f>
        <v>NO</v>
      </c>
      <c r="AG396" s="1" t="str">
        <f>IF(COUNTIF(U396:AB396,'ICD codes-diseases'!$A$113),"YES","NO")</f>
        <v>NO</v>
      </c>
      <c r="AH396" s="1" t="str">
        <f>IF(COUNTIF(U396:AB396,"*"&amp;'ICD codes-diseases'!$A$96&amp;"*"),"YES",IF(COUNTIF(U396:AB396,"*"&amp;'ICD codes-diseases'!$A$97&amp;"*"),"YES",IF(COUNTIF(U396:AB396,"*"&amp;'ICD codes-diseases'!$A$98&amp;"*"),"YES",IF(COUNTIF(U396:AB396,"*"&amp;'ICD codes-diseases'!$A$99&amp;"*"),"YES",IF(COUNTIF(U396:AB396,"*"&amp;'ICD codes-diseases'!$A$100&amp;"*"),"YES",IF(COUNTIF(U396:AB396,"*"&amp;'ICD codes-diseases'!$A$101&amp;"*"),"YES",IF(COUNTIF(U396:AB396,"*"&amp;'ICD codes-diseases'!$A$102&amp;"*"),"YES",IF(COUNTIF(U396:AB396,"*"&amp;'ICD codes-diseases'!$A$103&amp;"*"),"YES","NO"))))))))</f>
        <v>NO</v>
      </c>
      <c r="AI396" s="1" t="str">
        <f>IF(COUNTIF(U396:AB396,"*"&amp;'ICD codes-diseases'!$A$116&amp;"*"),"YES",IF(COUNTIF(U396:AB396,"*"&amp;'ICD codes-diseases'!$A$117&amp;"*"),"YES","NO"))</f>
        <v>NO</v>
      </c>
      <c r="AJ396" s="1" t="str">
        <f>IF(COUNTIF(U396:AB396,"*"&amp;'ICD codes-diseases'!$A$206&amp;"*"),"YES","NO")</f>
        <v>NO</v>
      </c>
      <c r="AK396" s="1" t="str">
        <f>IF(COUNTIF(U396:AB396,"*"&amp;'ICD codes-diseases'!$A$217&amp;"*"),"YES","NO")</f>
        <v>NO</v>
      </c>
      <c r="AL396" s="1" t="str">
        <f>IF(COUNTIF(U396:AB396,"*"&amp;'ICD codes-diseases'!$A$216&amp;"*"),"YES","NO")</f>
        <v>YES</v>
      </c>
      <c r="AM396" s="1" t="str">
        <f>IF(COUNTIF(U396:AB396,"*"&amp;'ICD codes-diseases'!$A$73&amp;"*"),"YES",IF(COUNTIF(U396:AB396,"*"&amp;'ICD codes-diseases'!$A$74&amp;"*"),"YES",IF(COUNTIF(U396:AB396,"*"&amp;'ICD codes-diseases'!$A$75&amp;"*"),"YES","NO")))</f>
        <v>YES</v>
      </c>
      <c r="AN396" s="1" t="str">
        <f>IF(COUNTIF(U396:AB396,"*"&amp;'ICD codes-diseases'!$A$76&amp;"*"),"YES",IF(COUNTIF(U396:AB396,"*"&amp;'ICD codes-diseases'!$A$77&amp;"*"),"YES",IF(COUNTIF(U396:AB396,"*"&amp;'ICD codes-diseases'!$A$78&amp;"*"),"YES","NO")))</f>
        <v>NO</v>
      </c>
      <c r="AO396" s="1" t="str">
        <f>IF(COUNTIF(U396:AB396,"*"&amp;'ICD codes-diseases'!$A$209&amp;"*"),"YES",IF(COUNTIF(U396:AB396,"*"&amp;'ICD codes-diseases'!$A$212&amp;"*"),"YES","NO"))</f>
        <v>NO</v>
      </c>
      <c r="AP396" s="1" t="str">
        <f>IF(COUNTIF(U396:AB396,"*"&amp;'ICD codes-diseases'!$A$47&amp;"*"),"YES",IF(COUNTIF(U396:AB396,"*"&amp;'ICD codes-diseases'!$A$48&amp;"*"),"YES",IF(COUNTIF(U396:AB396,"*"&amp;'ICD codes-diseases'!$A$49&amp;"*"),"YES",IF(COUNTIF(U396:AB396,"*"&amp;'ICD codes-diseases'!$A$50&amp;"*"),"YES",IF(COUNTIF(U396:AB396,"*"&amp;'ICD codes-diseases'!$A$52&amp;"*"),"YES",IF(COUNTIF(U396:AB396,"*"&amp;'ICD codes-diseases'!$A$53&amp;"*"),"YES",IF(COUNTIF(U396:AB396,"*"&amp;'ICD codes-diseases'!$A$54&amp;"*"),"YES",IF(COUNTIF(U396:AB396,"*"&amp;'ICD codes-diseases'!$A$55&amp;"*"),"YES",IF(COUNTIF(U396:AB396,"*"&amp;'ICD codes-diseases'!$A$56&amp;"*"),"YES",IF(COUNTIF(U396:AB396,"*"&amp;'ICD codes-diseases'!$A$57&amp;"*"),"YES",IF(COUNTIF(U396:AB396,"*"&amp;'ICD codes-diseases'!$A$58&amp;"*"),"YES",IF(COUNTIF(U396:AB396,"*"&amp;'ICD codes-diseases'!$A$60&amp;"*"),"YES",IF(COUNTIF(U396:AB396,"*"&amp;'ICD codes-diseases'!$A$61&amp;"*"),"YES","NO")))))))))))))</f>
        <v>NO</v>
      </c>
      <c r="AQ396" s="10" t="b">
        <f t="shared" si="73"/>
        <v>0</v>
      </c>
      <c r="AR396">
        <v>5</v>
      </c>
      <c r="AS396">
        <v>5</v>
      </c>
      <c r="AT396">
        <v>5</v>
      </c>
      <c r="AU396">
        <v>5</v>
      </c>
      <c r="AV396" t="b">
        <f t="shared" si="74"/>
        <v>1</v>
      </c>
      <c r="AW396">
        <v>1</v>
      </c>
      <c r="AX396" s="9">
        <v>56</v>
      </c>
      <c r="AY396" s="9">
        <v>35</v>
      </c>
      <c r="AZ396">
        <v>1</v>
      </c>
      <c r="BA396">
        <v>3</v>
      </c>
      <c r="BB396">
        <v>3</v>
      </c>
      <c r="BC396">
        <v>0</v>
      </c>
      <c r="BD396">
        <v>2</v>
      </c>
      <c r="BE396">
        <f t="shared" si="81"/>
        <v>2</v>
      </c>
      <c r="BF396" t="s">
        <v>37</v>
      </c>
      <c r="BG396" t="s">
        <v>38</v>
      </c>
      <c r="BH396">
        <f t="shared" si="82"/>
        <v>0</v>
      </c>
      <c r="BI396" t="s">
        <v>37</v>
      </c>
      <c r="BJ396" t="s">
        <v>37</v>
      </c>
      <c r="BK396" t="s">
        <v>37</v>
      </c>
      <c r="BL396" t="b">
        <v>0</v>
      </c>
      <c r="BM396" s="16">
        <v>0</v>
      </c>
      <c r="BN396" s="16">
        <v>0</v>
      </c>
      <c r="BO396" s="16">
        <v>4</v>
      </c>
      <c r="BP396" s="16">
        <v>4</v>
      </c>
      <c r="BQ396" s="16">
        <v>1</v>
      </c>
      <c r="BR396" s="16">
        <v>4</v>
      </c>
      <c r="BS396" s="16">
        <v>4</v>
      </c>
      <c r="BT396" s="16">
        <v>4</v>
      </c>
      <c r="BU396" s="16">
        <v>0</v>
      </c>
      <c r="BV396" s="16">
        <v>0</v>
      </c>
      <c r="BW396" s="16">
        <v>0</v>
      </c>
      <c r="BX396" s="16">
        <v>4</v>
      </c>
      <c r="BY396" s="16">
        <v>1</v>
      </c>
      <c r="BZ396" s="16">
        <v>4</v>
      </c>
      <c r="CA396" s="16">
        <v>4</v>
      </c>
      <c r="CB396" s="16">
        <v>4</v>
      </c>
      <c r="CC396" s="18">
        <v>1</v>
      </c>
      <c r="CD396" s="18">
        <v>0</v>
      </c>
      <c r="CE396" s="18">
        <v>0</v>
      </c>
      <c r="CF396" s="18">
        <v>2</v>
      </c>
      <c r="CG396" s="18">
        <v>4</v>
      </c>
      <c r="CH396" s="18">
        <v>4</v>
      </c>
      <c r="CI396" s="18">
        <v>2</v>
      </c>
      <c r="CJ396" s="18">
        <v>4</v>
      </c>
      <c r="CK396" s="18">
        <v>1</v>
      </c>
      <c r="CL396" s="18">
        <v>0</v>
      </c>
      <c r="CM396" s="18">
        <v>0</v>
      </c>
      <c r="CN396" s="18">
        <v>4</v>
      </c>
      <c r="CO396" s="18">
        <v>4</v>
      </c>
      <c r="CP396" s="18">
        <v>4</v>
      </c>
      <c r="CQ396" s="18">
        <v>4</v>
      </c>
      <c r="CR396" s="18">
        <v>4</v>
      </c>
      <c r="CS396">
        <f t="shared" si="75"/>
        <v>6</v>
      </c>
      <c r="CT396">
        <f t="shared" si="76"/>
        <v>17</v>
      </c>
      <c r="CU396">
        <f t="shared" si="77"/>
        <v>0</v>
      </c>
      <c r="CV396">
        <f t="shared" si="78"/>
        <v>23</v>
      </c>
      <c r="CW396">
        <v>0</v>
      </c>
      <c r="CX396">
        <v>0</v>
      </c>
      <c r="CY396">
        <v>4</v>
      </c>
      <c r="CZ396" t="b">
        <v>1</v>
      </c>
    </row>
    <row r="397" spans="1:104" x14ac:dyDescent="0.35">
      <c r="A397" s="10">
        <v>396</v>
      </c>
      <c r="B397" t="s">
        <v>436</v>
      </c>
      <c r="C397" s="1">
        <v>14017</v>
      </c>
      <c r="D397" s="9">
        <f t="shared" si="83"/>
        <v>78</v>
      </c>
      <c r="E397" s="9">
        <f t="shared" si="79"/>
        <v>3</v>
      </c>
      <c r="F397" s="1">
        <v>42461</v>
      </c>
      <c r="G397" s="3">
        <v>42717.450277777774</v>
      </c>
      <c r="H397" s="12">
        <f t="shared" si="80"/>
        <v>8.3999999999999986</v>
      </c>
      <c r="I397">
        <v>5</v>
      </c>
      <c r="J397">
        <v>1</v>
      </c>
      <c r="K397">
        <f t="shared" si="72"/>
        <v>6</v>
      </c>
      <c r="L397" t="b">
        <v>0</v>
      </c>
      <c r="M397" t="b">
        <v>0</v>
      </c>
      <c r="N397" t="b">
        <v>0</v>
      </c>
      <c r="O397" t="b">
        <v>0</v>
      </c>
      <c r="P397" t="b">
        <v>0</v>
      </c>
      <c r="Q397" t="b">
        <v>0</v>
      </c>
      <c r="R397" t="b">
        <v>0</v>
      </c>
      <c r="S397" t="b">
        <v>1</v>
      </c>
      <c r="T397" t="b">
        <v>0</v>
      </c>
      <c r="U397" t="s">
        <v>82</v>
      </c>
      <c r="V397" t="s">
        <v>335</v>
      </c>
      <c r="W397" t="s">
        <v>48</v>
      </c>
      <c r="X397" t="s">
        <v>102</v>
      </c>
      <c r="Y397" t="s">
        <v>225</v>
      </c>
      <c r="AC397" s="11" t="str">
        <f>IF(OR(INDEX(U397='ICD-codes-stroke'!$A$1:$A$20,)),"1",IF(OR(INDEX(U397='ICD-codes-stroke'!$A$22:$A$35,)),"2",IF(OR(INDEX(U397='ICD-codes-stroke'!$A$37:$A$64,)),"3","")))</f>
        <v>3</v>
      </c>
      <c r="AD397" s="1" t="str">
        <f>IF(COUNTIF(U397:AB397,"*"&amp;'ICD codes-diseases'!$A$15&amp;"*"),"YES",IF(COUNTIF(U397:AB397,"*"&amp;'ICD codes-diseases'!$A$16&amp;"*"),"YES",IF(COUNTIF(U397:AB397,"*"&amp;'ICD codes-diseases'!$A$17&amp;"*"),"YES",IF(COUNTIF(U397:AB397,"*"&amp;'ICD codes-diseases'!$A$18&amp;"*"),"YES",IF(COUNTIF(U397:AB397,"*"&amp;'ICD codes-diseases'!$A$19&amp;"*"),"YES",IF(COUNTIF(U397:AB397,"*"&amp;'ICD codes-diseases'!$A$20&amp;"*"),"YES",IF(COUNTIF(U397:AB397,"*"&amp;'ICD codes-diseases'!$A$21&amp;"*"),"YES",IF(COUNTIF(U397:AB397,"*"&amp;'ICD codes-diseases'!$A$22&amp;"*"),"YES",IF(COUNTIF(U397:AB397,"*"&amp;'ICD codes-diseases'!$A$23&amp;"*"),"YES",IF(COUNTIF(U397:AB397,"*"&amp;'ICD codes-diseases'!$A$24&amp;"*"),"YES",IF(COUNTIF(U397:AB397,"*"&amp;'ICD codes-diseases'!$A$25&amp;"*"),"YES",IF(COUNTIF(U397:AB397,"*"&amp;'ICD codes-diseases'!$A$26&amp;"*"),"YES",IF(COUNTIF(U397:AB397,"*"&amp;'ICD codes-diseases'!$A$27&amp;"*"),"YES",IF(COUNTIF(U397:AB397,"*"&amp;'ICD codes-diseases'!$A$28&amp;"*"),"YES",IF(COUNTIF(U397:AB397,"*"&amp;'ICD codes-diseases'!$A$29&amp;"*"),"YES",IF(COUNTIF(U397:AB397,"*"&amp;'ICD codes-diseases'!$A$30&amp;"*"),"YES","NO"))))))))))))))))</f>
        <v>NO</v>
      </c>
      <c r="AE397" s="1" t="str">
        <f>IF(COUNTIF(U397:AB397,"*"&amp;'ICD codes-diseases'!$A$92&amp;"*"),"YES","NO")</f>
        <v>YES</v>
      </c>
      <c r="AF397" s="10" t="str">
        <f>IF(COUNTIF(U397:AB397,"*"&amp;'ICD codes-diseases'!$A$34&amp;"*"),"YES",IF(COUNTIF(U397:AB397,"*"&amp;'ICD codes-diseases'!$A$35&amp;"*"),"YES",IF(COUNTIF(U397:AB397,"*"&amp;'ICD codes-diseases'!$A$36&amp;"*"),"YES",IF(COUNTIF(U397:AB397,"*"&amp;'ICD codes-diseases'!$A$37&amp;"*"),"YES",IF(COUNTIF(U397:AB397,"*"&amp;'ICD codes-diseases'!$A$38&amp;"*"),"YES",IF(COUNTIF(U397:AB397,"*"&amp;'ICD codes-diseases'!$A$39&amp;"*"),"YES","NO"))))))</f>
        <v>NO</v>
      </c>
      <c r="AG397" s="1" t="str">
        <f>IF(COUNTIF(U397:AB397,'ICD codes-diseases'!$A$113),"YES","NO")</f>
        <v>NO</v>
      </c>
      <c r="AH397" s="1" t="str">
        <f>IF(COUNTIF(U397:AB397,"*"&amp;'ICD codes-diseases'!$A$96&amp;"*"),"YES",IF(COUNTIF(U397:AB397,"*"&amp;'ICD codes-diseases'!$A$97&amp;"*"),"YES",IF(COUNTIF(U397:AB397,"*"&amp;'ICD codes-diseases'!$A$98&amp;"*"),"YES",IF(COUNTIF(U397:AB397,"*"&amp;'ICD codes-diseases'!$A$99&amp;"*"),"YES",IF(COUNTIF(U397:AB397,"*"&amp;'ICD codes-diseases'!$A$100&amp;"*"),"YES",IF(COUNTIF(U397:AB397,"*"&amp;'ICD codes-diseases'!$A$101&amp;"*"),"YES",IF(COUNTIF(U397:AB397,"*"&amp;'ICD codes-diseases'!$A$102&amp;"*"),"YES",IF(COUNTIF(U397:AB397,"*"&amp;'ICD codes-diseases'!$A$103&amp;"*"),"YES","NO"))))))))</f>
        <v>YES</v>
      </c>
      <c r="AI397" s="1" t="str">
        <f>IF(COUNTIF(U397:AB397,"*"&amp;'ICD codes-diseases'!$A$116&amp;"*"),"YES",IF(COUNTIF(U397:AB397,"*"&amp;'ICD codes-diseases'!$A$117&amp;"*"),"YES","NO"))</f>
        <v>NO</v>
      </c>
      <c r="AJ397" s="1" t="str">
        <f>IF(COUNTIF(U397:AB397,"*"&amp;'ICD codes-diseases'!$A$206&amp;"*"),"YES","NO")</f>
        <v>NO</v>
      </c>
      <c r="AK397" s="1" t="str">
        <f>IF(COUNTIF(U397:AB397,"*"&amp;'ICD codes-diseases'!$A$217&amp;"*"),"YES","NO")</f>
        <v>NO</v>
      </c>
      <c r="AL397" s="1" t="str">
        <f>IF(COUNTIF(U397:AB397,"*"&amp;'ICD codes-diseases'!$A$216&amp;"*"),"YES","NO")</f>
        <v>NO</v>
      </c>
      <c r="AM397" s="1" t="str">
        <f>IF(COUNTIF(U397:AB397,"*"&amp;'ICD codes-diseases'!$A$73&amp;"*"),"YES",IF(COUNTIF(U397:AB397,"*"&amp;'ICD codes-diseases'!$A$74&amp;"*"),"YES",IF(COUNTIF(U397:AB397,"*"&amp;'ICD codes-diseases'!$A$75&amp;"*"),"YES","NO")))</f>
        <v>NO</v>
      </c>
      <c r="AN397" s="1" t="str">
        <f>IF(COUNTIF(U397:AB397,"*"&amp;'ICD codes-diseases'!$A$76&amp;"*"),"YES",IF(COUNTIF(U397:AB397,"*"&amp;'ICD codes-diseases'!$A$77&amp;"*"),"YES",IF(COUNTIF(U397:AB397,"*"&amp;'ICD codes-diseases'!$A$78&amp;"*"),"YES","NO")))</f>
        <v>NO</v>
      </c>
      <c r="AO397" s="1" t="str">
        <f>IF(COUNTIF(U397:AB397,"*"&amp;'ICD codes-diseases'!$A$209&amp;"*"),"YES",IF(COUNTIF(U397:AB397,"*"&amp;'ICD codes-diseases'!$A$212&amp;"*"),"YES","NO"))</f>
        <v>YES</v>
      </c>
      <c r="AP397" s="1" t="str">
        <f>IF(COUNTIF(U397:AB397,"*"&amp;'ICD codes-diseases'!$A$47&amp;"*"),"YES",IF(COUNTIF(U397:AB397,"*"&amp;'ICD codes-diseases'!$A$48&amp;"*"),"YES",IF(COUNTIF(U397:AB397,"*"&amp;'ICD codes-diseases'!$A$49&amp;"*"),"YES",IF(COUNTIF(U397:AB397,"*"&amp;'ICD codes-diseases'!$A$50&amp;"*"),"YES",IF(COUNTIF(U397:AB397,"*"&amp;'ICD codes-diseases'!$A$52&amp;"*"),"YES",IF(COUNTIF(U397:AB397,"*"&amp;'ICD codes-diseases'!$A$53&amp;"*"),"YES",IF(COUNTIF(U397:AB397,"*"&amp;'ICD codes-diseases'!$A$54&amp;"*"),"YES",IF(COUNTIF(U397:AB397,"*"&amp;'ICD codes-diseases'!$A$55&amp;"*"),"YES",IF(COUNTIF(U397:AB397,"*"&amp;'ICD codes-diseases'!$A$56&amp;"*"),"YES",IF(COUNTIF(U397:AB397,"*"&amp;'ICD codes-diseases'!$A$57&amp;"*"),"YES",IF(COUNTIF(U397:AB397,"*"&amp;'ICD codes-diseases'!$A$58&amp;"*"),"YES",IF(COUNTIF(U397:AB397,"*"&amp;'ICD codes-diseases'!$A$60&amp;"*"),"YES",IF(COUNTIF(U397:AB397,"*"&amp;'ICD codes-diseases'!$A$61&amp;"*"),"YES","NO")))))))))))))</f>
        <v>NO</v>
      </c>
      <c r="AQ397" s="10" t="b">
        <f t="shared" si="73"/>
        <v>0</v>
      </c>
      <c r="AR397">
        <v>5</v>
      </c>
      <c r="AS397">
        <v>5</v>
      </c>
      <c r="AT397">
        <v>5</v>
      </c>
      <c r="AU397">
        <v>5</v>
      </c>
      <c r="AV397" t="b">
        <f t="shared" si="74"/>
        <v>1</v>
      </c>
      <c r="AW397">
        <v>1</v>
      </c>
      <c r="AX397">
        <v>109</v>
      </c>
      <c r="AY397">
        <v>75</v>
      </c>
      <c r="AZ397">
        <v>3</v>
      </c>
      <c r="BA397">
        <v>1</v>
      </c>
      <c r="BB397">
        <v>4</v>
      </c>
      <c r="BC397">
        <v>0</v>
      </c>
      <c r="BD397">
        <v>2</v>
      </c>
      <c r="BE397">
        <f t="shared" si="81"/>
        <v>2</v>
      </c>
      <c r="BF397" t="s">
        <v>37</v>
      </c>
      <c r="BG397" t="s">
        <v>38</v>
      </c>
      <c r="BH397">
        <f t="shared" si="82"/>
        <v>0</v>
      </c>
      <c r="BI397" t="s">
        <v>37</v>
      </c>
      <c r="BJ397" t="s">
        <v>37</v>
      </c>
      <c r="BK397" t="s">
        <v>37</v>
      </c>
      <c r="BL397" t="b">
        <v>1</v>
      </c>
      <c r="BM397" s="16">
        <v>4</v>
      </c>
      <c r="BN397" s="16">
        <v>4</v>
      </c>
      <c r="BO397" s="16">
        <v>4</v>
      </c>
      <c r="BP397" s="16">
        <v>4</v>
      </c>
      <c r="BQ397" s="16">
        <v>5</v>
      </c>
      <c r="BR397" s="16">
        <v>4</v>
      </c>
      <c r="BS397" s="16">
        <v>4</v>
      </c>
      <c r="BT397" s="16">
        <v>4</v>
      </c>
      <c r="BU397" s="16">
        <v>4</v>
      </c>
      <c r="BV397" s="16">
        <v>4</v>
      </c>
      <c r="BW397" s="16">
        <v>4</v>
      </c>
      <c r="BX397" s="16">
        <v>4</v>
      </c>
      <c r="BY397" s="16">
        <v>4</v>
      </c>
      <c r="BZ397" s="16">
        <v>4</v>
      </c>
      <c r="CA397" s="16">
        <v>4</v>
      </c>
      <c r="CB397" s="16">
        <v>4</v>
      </c>
      <c r="CC397" s="18">
        <v>4</v>
      </c>
      <c r="CD397" s="18">
        <v>4</v>
      </c>
      <c r="CE397" s="18">
        <v>4</v>
      </c>
      <c r="CF397" s="18">
        <v>4</v>
      </c>
      <c r="CG397" s="18">
        <v>5</v>
      </c>
      <c r="CH397" s="18">
        <v>4</v>
      </c>
      <c r="CI397" s="18">
        <v>4</v>
      </c>
      <c r="CJ397" s="18">
        <v>4</v>
      </c>
      <c r="CK397" s="18">
        <v>4</v>
      </c>
      <c r="CL397" s="18">
        <v>4</v>
      </c>
      <c r="CM397" s="18">
        <v>4</v>
      </c>
      <c r="CN397" s="18">
        <v>4</v>
      </c>
      <c r="CO397" s="18">
        <v>4</v>
      </c>
      <c r="CP397" s="18">
        <v>4</v>
      </c>
      <c r="CQ397" s="18">
        <v>4</v>
      </c>
      <c r="CR397" s="18">
        <v>4</v>
      </c>
      <c r="CS397">
        <f t="shared" si="75"/>
        <v>0</v>
      </c>
      <c r="CT397">
        <f t="shared" si="76"/>
        <v>32</v>
      </c>
      <c r="CU397">
        <f t="shared" si="77"/>
        <v>0</v>
      </c>
      <c r="CV397">
        <f t="shared" si="78"/>
        <v>32</v>
      </c>
      <c r="CW397">
        <v>2</v>
      </c>
      <c r="CX397">
        <v>2</v>
      </c>
      <c r="CY397">
        <v>2</v>
      </c>
      <c r="CZ397" t="b">
        <v>1</v>
      </c>
    </row>
    <row r="398" spans="1:104" x14ac:dyDescent="0.35">
      <c r="A398" s="10">
        <v>397</v>
      </c>
      <c r="B398" t="s">
        <v>435</v>
      </c>
      <c r="C398" s="1">
        <v>18359</v>
      </c>
      <c r="D398" s="9">
        <f t="shared" si="83"/>
        <v>67</v>
      </c>
      <c r="E398" s="9">
        <f t="shared" si="79"/>
        <v>3</v>
      </c>
      <c r="F398" s="1">
        <v>42916</v>
      </c>
      <c r="G398" s="3">
        <v>42996.470509259256</v>
      </c>
      <c r="H398" s="12">
        <f t="shared" si="80"/>
        <v>2.6</v>
      </c>
      <c r="I398">
        <v>3</v>
      </c>
      <c r="J398">
        <v>0</v>
      </c>
      <c r="K398">
        <f t="shared" si="72"/>
        <v>6</v>
      </c>
      <c r="L398" t="b">
        <v>0</v>
      </c>
      <c r="M398" t="b">
        <v>0</v>
      </c>
      <c r="N398" t="b">
        <v>0</v>
      </c>
      <c r="O398" t="b">
        <v>0</v>
      </c>
      <c r="P398" t="b">
        <v>0</v>
      </c>
      <c r="Q398" t="b">
        <v>0</v>
      </c>
      <c r="R398" t="b">
        <v>0</v>
      </c>
      <c r="S398" t="b">
        <v>1</v>
      </c>
      <c r="T398" t="b">
        <v>0</v>
      </c>
      <c r="U398" s="1" t="s">
        <v>182</v>
      </c>
      <c r="V398" t="s">
        <v>336</v>
      </c>
      <c r="W398" s="1" t="s">
        <v>225</v>
      </c>
      <c r="X398" t="s">
        <v>337</v>
      </c>
      <c r="Y398" s="1" t="s">
        <v>163</v>
      </c>
      <c r="AC398" s="11" t="str">
        <f>IF(OR(INDEX(U398='ICD-codes-stroke'!$A$1:$A$20,)),"1",IF(OR(INDEX(U398='ICD-codes-stroke'!$A$22:$A$35,)),"2",IF(OR(INDEX(U398='ICD-codes-stroke'!$A$37:$A$64,)),"3","")))</f>
        <v>3</v>
      </c>
      <c r="AD398" s="1" t="str">
        <f>IF(COUNTIF(U398:AB398,"*"&amp;'ICD codes-diseases'!$A$15&amp;"*"),"YES",IF(COUNTIF(U398:AB398,"*"&amp;'ICD codes-diseases'!$A$16&amp;"*"),"YES",IF(COUNTIF(U398:AB398,"*"&amp;'ICD codes-diseases'!$A$17&amp;"*"),"YES",IF(COUNTIF(U398:AB398,"*"&amp;'ICD codes-diseases'!$A$18&amp;"*"),"YES",IF(COUNTIF(U398:AB398,"*"&amp;'ICD codes-diseases'!$A$19&amp;"*"),"YES",IF(COUNTIF(U398:AB398,"*"&amp;'ICD codes-diseases'!$A$20&amp;"*"),"YES",IF(COUNTIF(U398:AB398,"*"&amp;'ICD codes-diseases'!$A$21&amp;"*"),"YES",IF(COUNTIF(U398:AB398,"*"&amp;'ICD codes-diseases'!$A$22&amp;"*"),"YES",IF(COUNTIF(U398:AB398,"*"&amp;'ICD codes-diseases'!$A$23&amp;"*"),"YES",IF(COUNTIF(U398:AB398,"*"&amp;'ICD codes-diseases'!$A$24&amp;"*"),"YES",IF(COUNTIF(U398:AB398,"*"&amp;'ICD codes-diseases'!$A$25&amp;"*"),"YES",IF(COUNTIF(U398:AB398,"*"&amp;'ICD codes-diseases'!$A$26&amp;"*"),"YES",IF(COUNTIF(U398:AB398,"*"&amp;'ICD codes-diseases'!$A$27&amp;"*"),"YES",IF(COUNTIF(U398:AB398,"*"&amp;'ICD codes-diseases'!$A$28&amp;"*"),"YES",IF(COUNTIF(U398:AB398,"*"&amp;'ICD codes-diseases'!$A$29&amp;"*"),"YES",IF(COUNTIF(U398:AB398,"*"&amp;'ICD codes-diseases'!$A$30&amp;"*"),"YES","NO"))))))))))))))))</f>
        <v>NO</v>
      </c>
      <c r="AE398" s="1" t="str">
        <f>IF(COUNTIF(U398:AB398,"*"&amp;'ICD codes-diseases'!$A$92&amp;"*"),"YES","NO")</f>
        <v>NO</v>
      </c>
      <c r="AF398" s="10" t="str">
        <f>IF(COUNTIF(U398:AB398,"*"&amp;'ICD codes-diseases'!$A$34&amp;"*"),"YES",IF(COUNTIF(U398:AB398,"*"&amp;'ICD codes-diseases'!$A$35&amp;"*"),"YES",IF(COUNTIF(U398:AB398,"*"&amp;'ICD codes-diseases'!$A$36&amp;"*"),"YES",IF(COUNTIF(U398:AB398,"*"&amp;'ICD codes-diseases'!$A$37&amp;"*"),"YES",IF(COUNTIF(U398:AB398,"*"&amp;'ICD codes-diseases'!$A$38&amp;"*"),"YES",IF(COUNTIF(U398:AB398,"*"&amp;'ICD codes-diseases'!$A$39&amp;"*"),"YES","NO"))))))</f>
        <v>NO</v>
      </c>
      <c r="AG398" s="1" t="str">
        <f>IF(COUNTIF(U398:AB398,'ICD codes-diseases'!$A$113),"YES","NO")</f>
        <v>NO</v>
      </c>
      <c r="AH398" s="1" t="str">
        <f>IF(COUNTIF(U398:AB398,"*"&amp;'ICD codes-diseases'!$A$96&amp;"*"),"YES",IF(COUNTIF(U398:AB398,"*"&amp;'ICD codes-diseases'!$A$97&amp;"*"),"YES",IF(COUNTIF(U398:AB398,"*"&amp;'ICD codes-diseases'!$A$98&amp;"*"),"YES",IF(COUNTIF(U398:AB398,"*"&amp;'ICD codes-diseases'!$A$99&amp;"*"),"YES",IF(COUNTIF(U398:AB398,"*"&amp;'ICD codes-diseases'!$A$100&amp;"*"),"YES",IF(COUNTIF(U398:AB398,"*"&amp;'ICD codes-diseases'!$A$101&amp;"*"),"YES",IF(COUNTIF(U398:AB398,"*"&amp;'ICD codes-diseases'!$A$102&amp;"*"),"YES",IF(COUNTIF(U398:AB398,"*"&amp;'ICD codes-diseases'!$A$103&amp;"*"),"YES","NO"))))))))</f>
        <v>NO</v>
      </c>
      <c r="AI398" s="1" t="str">
        <f>IF(COUNTIF(U398:AB398,"*"&amp;'ICD codes-diseases'!$A$116&amp;"*"),"YES",IF(COUNTIF(U398:AB398,"*"&amp;'ICD codes-diseases'!$A$117&amp;"*"),"YES","NO"))</f>
        <v>NO</v>
      </c>
      <c r="AJ398" s="1" t="str">
        <f>IF(COUNTIF(U398:AB398,"*"&amp;'ICD codes-diseases'!$A$206&amp;"*"),"YES","NO")</f>
        <v>NO</v>
      </c>
      <c r="AK398" s="1" t="str">
        <f>IF(COUNTIF(U398:AB398,"*"&amp;'ICD codes-diseases'!$A$217&amp;"*"),"YES","NO")</f>
        <v>NO</v>
      </c>
      <c r="AL398" s="1" t="str">
        <f>IF(COUNTIF(U398:AB398,"*"&amp;'ICD codes-diseases'!$A$216&amp;"*"),"YES","NO")</f>
        <v>NO</v>
      </c>
      <c r="AM398" s="1" t="str">
        <f>IF(COUNTIF(U398:AB398,"*"&amp;'ICD codes-diseases'!$A$73&amp;"*"),"YES",IF(COUNTIF(U398:AB398,"*"&amp;'ICD codes-diseases'!$A$74&amp;"*"),"YES",IF(COUNTIF(U398:AB398,"*"&amp;'ICD codes-diseases'!$A$75&amp;"*"),"YES","NO")))</f>
        <v>NO</v>
      </c>
      <c r="AN398" s="1" t="str">
        <f>IF(COUNTIF(U398:AB398,"*"&amp;'ICD codes-diseases'!$A$76&amp;"*"),"YES",IF(COUNTIF(U398:AB398,"*"&amp;'ICD codes-diseases'!$A$77&amp;"*"),"YES",IF(COUNTIF(U398:AB398,"*"&amp;'ICD codes-diseases'!$A$78&amp;"*"),"YES","NO")))</f>
        <v>NO</v>
      </c>
      <c r="AO398" s="1" t="str">
        <f>IF(COUNTIF(U398:AB398,"*"&amp;'ICD codes-diseases'!$A$209&amp;"*"),"YES",IF(COUNTIF(U398:AB398,"*"&amp;'ICD codes-diseases'!$A$212&amp;"*"),"YES","NO"))</f>
        <v>YES</v>
      </c>
      <c r="AP398" s="1" t="str">
        <f>IF(COUNTIF(U398:AB398,"*"&amp;'ICD codes-diseases'!$A$47&amp;"*"),"YES",IF(COUNTIF(U398:AB398,"*"&amp;'ICD codes-diseases'!$A$48&amp;"*"),"YES",IF(COUNTIF(U398:AB398,"*"&amp;'ICD codes-diseases'!$A$49&amp;"*"),"YES",IF(COUNTIF(U398:AB398,"*"&amp;'ICD codes-diseases'!$A$50&amp;"*"),"YES",IF(COUNTIF(U398:AB398,"*"&amp;'ICD codes-diseases'!$A$52&amp;"*"),"YES",IF(COUNTIF(U398:AB398,"*"&amp;'ICD codes-diseases'!$A$53&amp;"*"),"YES",IF(COUNTIF(U398:AB398,"*"&amp;'ICD codes-diseases'!$A$54&amp;"*"),"YES",IF(COUNTIF(U398:AB398,"*"&amp;'ICD codes-diseases'!$A$55&amp;"*"),"YES",IF(COUNTIF(U398:AB398,"*"&amp;'ICD codes-diseases'!$A$56&amp;"*"),"YES",IF(COUNTIF(U398:AB398,"*"&amp;'ICD codes-diseases'!$A$57&amp;"*"),"YES",IF(COUNTIF(U398:AB398,"*"&amp;'ICD codes-diseases'!$A$58&amp;"*"),"YES",IF(COUNTIF(U398:AB398,"*"&amp;'ICD codes-diseases'!$A$60&amp;"*"),"YES",IF(COUNTIF(U398:AB398,"*"&amp;'ICD codes-diseases'!$A$61&amp;"*"),"YES","NO")))))))))))))</f>
        <v>NO</v>
      </c>
      <c r="AQ398" s="10" t="b">
        <f t="shared" si="73"/>
        <v>0</v>
      </c>
      <c r="AR398">
        <v>5</v>
      </c>
      <c r="AS398">
        <v>5</v>
      </c>
      <c r="AT398">
        <v>5</v>
      </c>
      <c r="AU398">
        <v>5</v>
      </c>
      <c r="AV398" t="b">
        <f t="shared" si="74"/>
        <v>1</v>
      </c>
      <c r="AW398">
        <v>1</v>
      </c>
      <c r="AX398" s="9">
        <v>77</v>
      </c>
      <c r="AY398" s="9">
        <v>35</v>
      </c>
      <c r="AZ398">
        <v>0</v>
      </c>
      <c r="BA398">
        <v>3</v>
      </c>
      <c r="BB398">
        <v>3</v>
      </c>
      <c r="BC398">
        <v>0</v>
      </c>
      <c r="BD398">
        <v>2</v>
      </c>
      <c r="BE398">
        <f t="shared" si="81"/>
        <v>2</v>
      </c>
      <c r="BF398" t="s">
        <v>37</v>
      </c>
      <c r="BG398" t="s">
        <v>38</v>
      </c>
      <c r="BH398">
        <f t="shared" si="82"/>
        <v>3</v>
      </c>
      <c r="BI398" t="s">
        <v>38</v>
      </c>
      <c r="BJ398" t="s">
        <v>38</v>
      </c>
      <c r="BK398" t="s">
        <v>37</v>
      </c>
      <c r="BL398" t="b">
        <v>0</v>
      </c>
      <c r="BM398" s="16">
        <v>0</v>
      </c>
      <c r="BN398" s="16">
        <v>0</v>
      </c>
      <c r="BO398" s="16">
        <v>0</v>
      </c>
      <c r="BP398" s="16">
        <v>7</v>
      </c>
      <c r="BQ398" s="16">
        <v>4</v>
      </c>
      <c r="BR398" s="16">
        <v>7</v>
      </c>
      <c r="BS398" s="16">
        <v>4</v>
      </c>
      <c r="BT398" s="16">
        <v>4</v>
      </c>
      <c r="BU398" s="16">
        <v>0</v>
      </c>
      <c r="BV398" s="16">
        <v>0</v>
      </c>
      <c r="BW398" s="16">
        <v>0</v>
      </c>
      <c r="BX398" s="16">
        <v>7</v>
      </c>
      <c r="BY398" s="16">
        <v>7</v>
      </c>
      <c r="BZ398" s="16">
        <v>4</v>
      </c>
      <c r="CA398" s="16">
        <v>4</v>
      </c>
      <c r="CB398" s="16">
        <v>4</v>
      </c>
      <c r="CC398" s="18">
        <v>0</v>
      </c>
      <c r="CD398" s="18">
        <v>0</v>
      </c>
      <c r="CE398" s="18">
        <v>0</v>
      </c>
      <c r="CF398" s="18">
        <v>0</v>
      </c>
      <c r="CG398" s="18">
        <v>0</v>
      </c>
      <c r="CH398" s="18">
        <v>4</v>
      </c>
      <c r="CI398" s="18">
        <v>4</v>
      </c>
      <c r="CJ398" s="18">
        <v>4</v>
      </c>
      <c r="CK398" s="18">
        <v>0</v>
      </c>
      <c r="CL398" s="18">
        <v>0</v>
      </c>
      <c r="CM398" s="18">
        <v>0</v>
      </c>
      <c r="CN398" s="18">
        <v>2</v>
      </c>
      <c r="CO398" s="18">
        <v>3</v>
      </c>
      <c r="CP398" s="18">
        <v>4</v>
      </c>
      <c r="CQ398" s="18">
        <v>3</v>
      </c>
      <c r="CR398" s="18">
        <v>4</v>
      </c>
      <c r="CS398">
        <f t="shared" si="75"/>
        <v>1</v>
      </c>
      <c r="CT398">
        <f t="shared" si="76"/>
        <v>11</v>
      </c>
      <c r="CU398">
        <f t="shared" si="77"/>
        <v>2</v>
      </c>
      <c r="CV398">
        <f t="shared" si="78"/>
        <v>14</v>
      </c>
      <c r="CW398">
        <v>0</v>
      </c>
      <c r="CX398">
        <v>0</v>
      </c>
      <c r="CY398">
        <v>4</v>
      </c>
      <c r="CZ398" t="b">
        <v>1</v>
      </c>
    </row>
    <row r="399" spans="1:104" x14ac:dyDescent="0.35">
      <c r="A399" s="10">
        <v>398</v>
      </c>
      <c r="B399" t="s">
        <v>436</v>
      </c>
      <c r="C399" s="1">
        <v>24965</v>
      </c>
      <c r="D399" s="9">
        <f t="shared" si="83"/>
        <v>49</v>
      </c>
      <c r="E399" s="9">
        <f t="shared" si="79"/>
        <v>1</v>
      </c>
      <c r="F399" s="1">
        <v>41913</v>
      </c>
      <c r="G399" s="3">
        <v>42884.44091435185</v>
      </c>
      <c r="H399" s="12">
        <f t="shared" si="80"/>
        <v>31.93333333333333</v>
      </c>
      <c r="I399">
        <v>2</v>
      </c>
      <c r="J399">
        <v>1</v>
      </c>
      <c r="K399">
        <f t="shared" si="72"/>
        <v>2</v>
      </c>
      <c r="L399" t="b">
        <v>0</v>
      </c>
      <c r="M399" t="b">
        <v>1</v>
      </c>
      <c r="N399" t="b">
        <v>0</v>
      </c>
      <c r="O399" t="b">
        <v>0</v>
      </c>
      <c r="P399" t="b">
        <v>0</v>
      </c>
      <c r="Q399" t="b">
        <v>0</v>
      </c>
      <c r="R399" t="b">
        <v>0</v>
      </c>
      <c r="S399" t="b">
        <v>0</v>
      </c>
      <c r="T399" t="b">
        <v>0</v>
      </c>
      <c r="U399" s="1" t="s">
        <v>41</v>
      </c>
      <c r="V399" t="s">
        <v>338</v>
      </c>
      <c r="W399" s="1" t="s">
        <v>48</v>
      </c>
      <c r="X399" t="s">
        <v>54</v>
      </c>
      <c r="Y399" s="1" t="s">
        <v>83</v>
      </c>
      <c r="Z399" s="1" t="s">
        <v>43</v>
      </c>
      <c r="AA399" s="1" t="s">
        <v>85</v>
      </c>
      <c r="AB399" s="1"/>
      <c r="AC399" s="11" t="str">
        <f>IF(OR(INDEX(U399='ICD-codes-stroke'!$A$1:$A$20,)),"1",IF(OR(INDEX(U399='ICD-codes-stroke'!$A$22:$A$35,)),"2",IF(OR(INDEX(U399='ICD-codes-stroke'!$A$37:$A$64,)),"3","")))</f>
        <v>3</v>
      </c>
      <c r="AD399" s="1" t="str">
        <f>IF(COUNTIF(U399:AB399,"*"&amp;'ICD codes-diseases'!$A$15&amp;"*"),"YES",IF(COUNTIF(U399:AB399,"*"&amp;'ICD codes-diseases'!$A$16&amp;"*"),"YES",IF(COUNTIF(U399:AB399,"*"&amp;'ICD codes-diseases'!$A$17&amp;"*"),"YES",IF(COUNTIF(U399:AB399,"*"&amp;'ICD codes-diseases'!$A$18&amp;"*"),"YES",IF(COUNTIF(U399:AB399,"*"&amp;'ICD codes-diseases'!$A$19&amp;"*"),"YES",IF(COUNTIF(U399:AB399,"*"&amp;'ICD codes-diseases'!$A$20&amp;"*"),"YES",IF(COUNTIF(U399:AB399,"*"&amp;'ICD codes-diseases'!$A$21&amp;"*"),"YES",IF(COUNTIF(U399:AB399,"*"&amp;'ICD codes-diseases'!$A$22&amp;"*"),"YES",IF(COUNTIF(U399:AB399,"*"&amp;'ICD codes-diseases'!$A$23&amp;"*"),"YES",IF(COUNTIF(U399:AB399,"*"&amp;'ICD codes-diseases'!$A$24&amp;"*"),"YES",IF(COUNTIF(U399:AB399,"*"&amp;'ICD codes-diseases'!$A$25&amp;"*"),"YES",IF(COUNTIF(U399:AB399,"*"&amp;'ICD codes-diseases'!$A$26&amp;"*"),"YES",IF(COUNTIF(U399:AB399,"*"&amp;'ICD codes-diseases'!$A$27&amp;"*"),"YES",IF(COUNTIF(U399:AB399,"*"&amp;'ICD codes-diseases'!$A$28&amp;"*"),"YES",IF(COUNTIF(U399:AB399,"*"&amp;'ICD codes-diseases'!$A$29&amp;"*"),"YES",IF(COUNTIF(U399:AB399,"*"&amp;'ICD codes-diseases'!$A$30&amp;"*"),"YES","NO"))))))))))))))))</f>
        <v>NO</v>
      </c>
      <c r="AE399" s="1" t="str">
        <f>IF(COUNTIF(U399:AB399,"*"&amp;'ICD codes-diseases'!$A$92&amp;"*"),"YES","NO")</f>
        <v>YES</v>
      </c>
      <c r="AF399" s="10" t="str">
        <f>IF(COUNTIF(U399:AB399,"*"&amp;'ICD codes-diseases'!$A$34&amp;"*"),"YES",IF(COUNTIF(U399:AB399,"*"&amp;'ICD codes-diseases'!$A$35&amp;"*"),"YES",IF(COUNTIF(U399:AB399,"*"&amp;'ICD codes-diseases'!$A$36&amp;"*"),"YES",IF(COUNTIF(U399:AB399,"*"&amp;'ICD codes-diseases'!$A$37&amp;"*"),"YES",IF(COUNTIF(U399:AB399,"*"&amp;'ICD codes-diseases'!$A$38&amp;"*"),"YES",IF(COUNTIF(U399:AB399,"*"&amp;'ICD codes-diseases'!$A$39&amp;"*"),"YES","NO"))))))</f>
        <v>YES</v>
      </c>
      <c r="AG399" s="1" t="str">
        <f>IF(COUNTIF(U399:AB399,'ICD codes-diseases'!$A$113),"YES","NO")</f>
        <v>NO</v>
      </c>
      <c r="AH399" s="1" t="str">
        <f>IF(COUNTIF(U399:AB399,"*"&amp;'ICD codes-diseases'!$A$96&amp;"*"),"YES",IF(COUNTIF(U399:AB399,"*"&amp;'ICD codes-diseases'!$A$97&amp;"*"),"YES",IF(COUNTIF(U399:AB399,"*"&amp;'ICD codes-diseases'!$A$98&amp;"*"),"YES",IF(COUNTIF(U399:AB399,"*"&amp;'ICD codes-diseases'!$A$99&amp;"*"),"YES",IF(COUNTIF(U399:AB399,"*"&amp;'ICD codes-diseases'!$A$100&amp;"*"),"YES",IF(COUNTIF(U399:AB399,"*"&amp;'ICD codes-diseases'!$A$101&amp;"*"),"YES",IF(COUNTIF(U399:AB399,"*"&amp;'ICD codes-diseases'!$A$102&amp;"*"),"YES",IF(COUNTIF(U399:AB399,"*"&amp;'ICD codes-diseases'!$A$103&amp;"*"),"YES","NO"))))))))</f>
        <v>NO</v>
      </c>
      <c r="AI399" s="1" t="str">
        <f>IF(COUNTIF(U399:AB399,"*"&amp;'ICD codes-diseases'!$A$116&amp;"*"),"YES",IF(COUNTIF(U399:AB399,"*"&amp;'ICD codes-diseases'!$A$117&amp;"*"),"YES","NO"))</f>
        <v>NO</v>
      </c>
      <c r="AJ399" s="1" t="str">
        <f>IF(COUNTIF(U399:AB399,"*"&amp;'ICD codes-diseases'!$A$206&amp;"*"),"YES","NO")</f>
        <v>NO</v>
      </c>
      <c r="AK399" s="1" t="str">
        <f>IF(COUNTIF(U399:AB399,"*"&amp;'ICD codes-diseases'!$A$217&amp;"*"),"YES","NO")</f>
        <v>NO</v>
      </c>
      <c r="AL399" s="1" t="str">
        <f>IF(COUNTIF(U399:AB399,"*"&amp;'ICD codes-diseases'!$A$216&amp;"*"),"YES","NO")</f>
        <v>NO</v>
      </c>
      <c r="AM399" s="1" t="str">
        <f>IF(COUNTIF(U399:AB399,"*"&amp;'ICD codes-diseases'!$A$73&amp;"*"),"YES",IF(COUNTIF(U399:AB399,"*"&amp;'ICD codes-diseases'!$A$74&amp;"*"),"YES",IF(COUNTIF(U399:AB399,"*"&amp;'ICD codes-diseases'!$A$75&amp;"*"),"YES","NO")))</f>
        <v>YES</v>
      </c>
      <c r="AN399" s="1" t="str">
        <f>IF(COUNTIF(U399:AB399,"*"&amp;'ICD codes-diseases'!$A$76&amp;"*"),"YES",IF(COUNTIF(U399:AB399,"*"&amp;'ICD codes-diseases'!$A$77&amp;"*"),"YES",IF(COUNTIF(U399:AB399,"*"&amp;'ICD codes-diseases'!$A$78&amp;"*"),"YES","NO")))</f>
        <v>NO</v>
      </c>
      <c r="AO399" s="1" t="str">
        <f>IF(COUNTIF(U399:AB399,"*"&amp;'ICD codes-diseases'!$A$209&amp;"*"),"YES",IF(COUNTIF(U399:AB399,"*"&amp;'ICD codes-diseases'!$A$212&amp;"*"),"YES","NO"))</f>
        <v>NO</v>
      </c>
      <c r="AP399" s="1" t="str">
        <f>IF(COUNTIF(U399:AB399,"*"&amp;'ICD codes-diseases'!$A$47&amp;"*"),"YES",IF(COUNTIF(U399:AB399,"*"&amp;'ICD codes-diseases'!$A$48&amp;"*"),"YES",IF(COUNTIF(U399:AB399,"*"&amp;'ICD codes-diseases'!$A$49&amp;"*"),"YES",IF(COUNTIF(U399:AB399,"*"&amp;'ICD codes-diseases'!$A$50&amp;"*"),"YES",IF(COUNTIF(U399:AB399,"*"&amp;'ICD codes-diseases'!$A$52&amp;"*"),"YES",IF(COUNTIF(U399:AB399,"*"&amp;'ICD codes-diseases'!$A$53&amp;"*"),"YES",IF(COUNTIF(U399:AB399,"*"&amp;'ICD codes-diseases'!$A$54&amp;"*"),"YES",IF(COUNTIF(U399:AB399,"*"&amp;'ICD codes-diseases'!$A$55&amp;"*"),"YES",IF(COUNTIF(U399:AB399,"*"&amp;'ICD codes-diseases'!$A$56&amp;"*"),"YES",IF(COUNTIF(U399:AB399,"*"&amp;'ICD codes-diseases'!$A$57&amp;"*"),"YES",IF(COUNTIF(U399:AB399,"*"&amp;'ICD codes-diseases'!$A$58&amp;"*"),"YES",IF(COUNTIF(U399:AB399,"*"&amp;'ICD codes-diseases'!$A$60&amp;"*"),"YES",IF(COUNTIF(U399:AB399,"*"&amp;'ICD codes-diseases'!$A$61&amp;"*"),"YES","NO")))))))))))))</f>
        <v>NO</v>
      </c>
      <c r="AQ399" s="10" t="b">
        <f t="shared" si="73"/>
        <v>1</v>
      </c>
      <c r="AR399">
        <v>5</v>
      </c>
      <c r="AS399">
        <v>5</v>
      </c>
      <c r="AT399">
        <v>5</v>
      </c>
      <c r="AU399">
        <v>4</v>
      </c>
      <c r="AV399" t="b">
        <f t="shared" si="74"/>
        <v>1</v>
      </c>
      <c r="AW399">
        <v>1</v>
      </c>
      <c r="AX399" s="9">
        <v>114</v>
      </c>
      <c r="AY399" s="9">
        <v>95</v>
      </c>
      <c r="AZ399">
        <v>0</v>
      </c>
      <c r="BA399">
        <v>1</v>
      </c>
      <c r="BB399">
        <v>2</v>
      </c>
      <c r="BC399">
        <v>0</v>
      </c>
      <c r="BD399">
        <v>1</v>
      </c>
      <c r="BE399">
        <f t="shared" si="81"/>
        <v>2</v>
      </c>
      <c r="BF399" t="s">
        <v>37</v>
      </c>
      <c r="BG399" t="s">
        <v>38</v>
      </c>
      <c r="BH399">
        <f t="shared" si="82"/>
        <v>2</v>
      </c>
      <c r="BI399" t="s">
        <v>37</v>
      </c>
      <c r="BJ399" t="s">
        <v>38</v>
      </c>
      <c r="BK399" t="s">
        <v>37</v>
      </c>
      <c r="BL399" t="b">
        <v>0</v>
      </c>
      <c r="BM399" s="16">
        <v>2</v>
      </c>
      <c r="BN399" s="16">
        <v>3</v>
      </c>
      <c r="BO399" s="16">
        <v>0</v>
      </c>
      <c r="BP399" s="16">
        <v>4</v>
      </c>
      <c r="BQ399" s="16">
        <v>2</v>
      </c>
      <c r="BR399" s="16">
        <v>2</v>
      </c>
      <c r="BS399" s="16">
        <v>2</v>
      </c>
      <c r="BT399" s="16">
        <v>1</v>
      </c>
      <c r="BU399" s="16">
        <v>3</v>
      </c>
      <c r="BV399" s="16">
        <v>3</v>
      </c>
      <c r="BW399" s="16">
        <v>0</v>
      </c>
      <c r="BX399" s="16">
        <v>3</v>
      </c>
      <c r="BY399" s="16">
        <v>4</v>
      </c>
      <c r="BZ399" s="16">
        <v>2</v>
      </c>
      <c r="CA399" s="16">
        <v>3</v>
      </c>
      <c r="CB399" s="16">
        <v>1</v>
      </c>
      <c r="CC399" s="18">
        <v>0</v>
      </c>
      <c r="CD399" s="18">
        <v>0</v>
      </c>
      <c r="CE399" s="18">
        <v>0</v>
      </c>
      <c r="CF399" s="18">
        <v>0</v>
      </c>
      <c r="CG399" s="18">
        <v>1</v>
      </c>
      <c r="CH399" s="18">
        <v>4</v>
      </c>
      <c r="CI399" s="18">
        <v>4</v>
      </c>
      <c r="CJ399" s="18">
        <v>0</v>
      </c>
      <c r="CK399" s="18">
        <v>0</v>
      </c>
      <c r="CL399" s="18">
        <v>0</v>
      </c>
      <c r="CM399" s="18">
        <v>0</v>
      </c>
      <c r="CN399" s="18">
        <v>1</v>
      </c>
      <c r="CO399" s="18">
        <v>1</v>
      </c>
      <c r="CP399" s="18">
        <v>4</v>
      </c>
      <c r="CQ399" s="18">
        <v>3</v>
      </c>
      <c r="CR399" s="18">
        <v>1</v>
      </c>
      <c r="CS399">
        <f t="shared" si="75"/>
        <v>11</v>
      </c>
      <c r="CT399">
        <f t="shared" si="76"/>
        <v>5</v>
      </c>
      <c r="CU399">
        <f t="shared" si="77"/>
        <v>6</v>
      </c>
      <c r="CV399">
        <f t="shared" si="78"/>
        <v>22</v>
      </c>
      <c r="CW399">
        <v>0</v>
      </c>
      <c r="CX399">
        <v>0</v>
      </c>
      <c r="CY399">
        <v>2</v>
      </c>
      <c r="CZ399" t="b">
        <v>1</v>
      </c>
    </row>
    <row r="400" spans="1:104" x14ac:dyDescent="0.35">
      <c r="A400" s="10">
        <v>399</v>
      </c>
      <c r="B400" t="s">
        <v>436</v>
      </c>
      <c r="C400" s="1">
        <v>19919</v>
      </c>
      <c r="D400" s="9">
        <f t="shared" si="83"/>
        <v>62</v>
      </c>
      <c r="E400" s="9">
        <f t="shared" si="79"/>
        <v>2</v>
      </c>
      <c r="F400" s="1">
        <v>42797</v>
      </c>
      <c r="G400" s="3">
        <v>42821</v>
      </c>
      <c r="H400" s="12">
        <f t="shared" si="80"/>
        <v>0.8</v>
      </c>
      <c r="I400">
        <v>2</v>
      </c>
      <c r="J400">
        <v>1</v>
      </c>
      <c r="K400">
        <f t="shared" si="72"/>
        <v>1</v>
      </c>
      <c r="L400" t="b">
        <v>1</v>
      </c>
      <c r="M400" t="b">
        <v>0</v>
      </c>
      <c r="N400" t="b">
        <v>0</v>
      </c>
      <c r="O400" t="b">
        <v>0</v>
      </c>
      <c r="P400" t="b">
        <v>0</v>
      </c>
      <c r="Q400" t="b">
        <v>0</v>
      </c>
      <c r="R400" t="b">
        <v>0</v>
      </c>
      <c r="S400" t="b">
        <v>0</v>
      </c>
      <c r="T400" t="b">
        <v>0</v>
      </c>
      <c r="U400" s="1" t="s">
        <v>49</v>
      </c>
      <c r="V400" t="s">
        <v>43</v>
      </c>
      <c r="W400" s="1" t="s">
        <v>48</v>
      </c>
      <c r="X400" t="s">
        <v>339</v>
      </c>
      <c r="Y400" s="1" t="s">
        <v>340</v>
      </c>
      <c r="Z400" s="1"/>
      <c r="AA400" s="1"/>
      <c r="AB400" s="1"/>
      <c r="AC400" s="11" t="str">
        <f>IF(OR(INDEX(U400='ICD-codes-stroke'!$A$1:$A$20,)),"1",IF(OR(INDEX(U400='ICD-codes-stroke'!$A$22:$A$35,)),"2",IF(OR(INDEX(U400='ICD-codes-stroke'!$A$37:$A$64,)),"3","")))</f>
        <v>3</v>
      </c>
      <c r="AD400" s="1" t="str">
        <f>IF(COUNTIF(U400:AB400,"*"&amp;'ICD codes-diseases'!$A$15&amp;"*"),"YES",IF(COUNTIF(U400:AB400,"*"&amp;'ICD codes-diseases'!$A$16&amp;"*"),"YES",IF(COUNTIF(U400:AB400,"*"&amp;'ICD codes-diseases'!$A$17&amp;"*"),"YES",IF(COUNTIF(U400:AB400,"*"&amp;'ICD codes-diseases'!$A$18&amp;"*"),"YES",IF(COUNTIF(U400:AB400,"*"&amp;'ICD codes-diseases'!$A$19&amp;"*"),"YES",IF(COUNTIF(U400:AB400,"*"&amp;'ICD codes-diseases'!$A$20&amp;"*"),"YES",IF(COUNTIF(U400:AB400,"*"&amp;'ICD codes-diseases'!$A$21&amp;"*"),"YES",IF(COUNTIF(U400:AB400,"*"&amp;'ICD codes-diseases'!$A$22&amp;"*"),"YES",IF(COUNTIF(U400:AB400,"*"&amp;'ICD codes-diseases'!$A$23&amp;"*"),"YES",IF(COUNTIF(U400:AB400,"*"&amp;'ICD codes-diseases'!$A$24&amp;"*"),"YES",IF(COUNTIF(U400:AB400,"*"&amp;'ICD codes-diseases'!$A$25&amp;"*"),"YES",IF(COUNTIF(U400:AB400,"*"&amp;'ICD codes-diseases'!$A$26&amp;"*"),"YES",IF(COUNTIF(U400:AB400,"*"&amp;'ICD codes-diseases'!$A$27&amp;"*"),"YES",IF(COUNTIF(U400:AB400,"*"&amp;'ICD codes-diseases'!$A$28&amp;"*"),"YES",IF(COUNTIF(U400:AB400,"*"&amp;'ICD codes-diseases'!$A$29&amp;"*"),"YES",IF(COUNTIF(U400:AB400,"*"&amp;'ICD codes-diseases'!$A$30&amp;"*"),"YES","NO"))))))))))))))))</f>
        <v>NO</v>
      </c>
      <c r="AE400" s="1" t="str">
        <f>IF(COUNTIF(U400:AB400,"*"&amp;'ICD codes-diseases'!$A$92&amp;"*"),"YES","NO")</f>
        <v>YES</v>
      </c>
      <c r="AF400" s="10" t="str">
        <f>IF(COUNTIF(U400:AB400,"*"&amp;'ICD codes-diseases'!$A$34&amp;"*"),"YES",IF(COUNTIF(U400:AB400,"*"&amp;'ICD codes-diseases'!$A$35&amp;"*"),"YES",IF(COUNTIF(U400:AB400,"*"&amp;'ICD codes-diseases'!$A$36&amp;"*"),"YES",IF(COUNTIF(U400:AB400,"*"&amp;'ICD codes-diseases'!$A$37&amp;"*"),"YES",IF(COUNTIF(U400:AB400,"*"&amp;'ICD codes-diseases'!$A$38&amp;"*"),"YES",IF(COUNTIF(U400:AB400,"*"&amp;'ICD codes-diseases'!$A$39&amp;"*"),"YES","NO"))))))</f>
        <v>NO</v>
      </c>
      <c r="AG400" s="1" t="str">
        <f>IF(COUNTIF(U400:AB400,'ICD codes-diseases'!$A$113),"YES","NO")</f>
        <v>NO</v>
      </c>
      <c r="AH400" s="1" t="str">
        <f>IF(COUNTIF(U400:AB400,"*"&amp;'ICD codes-diseases'!$A$96&amp;"*"),"YES",IF(COUNTIF(U400:AB400,"*"&amp;'ICD codes-diseases'!$A$97&amp;"*"),"YES",IF(COUNTIF(U400:AB400,"*"&amp;'ICD codes-diseases'!$A$98&amp;"*"),"YES",IF(COUNTIF(U400:AB400,"*"&amp;'ICD codes-diseases'!$A$99&amp;"*"),"YES",IF(COUNTIF(U400:AB400,"*"&amp;'ICD codes-diseases'!$A$100&amp;"*"),"YES",IF(COUNTIF(U400:AB400,"*"&amp;'ICD codes-diseases'!$A$101&amp;"*"),"YES",IF(COUNTIF(U400:AB400,"*"&amp;'ICD codes-diseases'!$A$102&amp;"*"),"YES",IF(COUNTIF(U400:AB400,"*"&amp;'ICD codes-diseases'!$A$103&amp;"*"),"YES","NO"))))))))</f>
        <v>NO</v>
      </c>
      <c r="AI400" s="1" t="str">
        <f>IF(COUNTIF(U400:AB400,"*"&amp;'ICD codes-diseases'!$A$116&amp;"*"),"YES",IF(COUNTIF(U400:AB400,"*"&amp;'ICD codes-diseases'!$A$117&amp;"*"),"YES","NO"))</f>
        <v>NO</v>
      </c>
      <c r="AJ400" s="1" t="str">
        <f>IF(COUNTIF(U400:AB400,"*"&amp;'ICD codes-diseases'!$A$206&amp;"*"),"YES","NO")</f>
        <v>NO</v>
      </c>
      <c r="AK400" s="1" t="str">
        <f>IF(COUNTIF(U400:AB400,"*"&amp;'ICD codes-diseases'!$A$217&amp;"*"),"YES","NO")</f>
        <v>NO</v>
      </c>
      <c r="AL400" s="1" t="str">
        <f>IF(COUNTIF(U400:AB400,"*"&amp;'ICD codes-diseases'!$A$216&amp;"*"),"YES","NO")</f>
        <v>NO</v>
      </c>
      <c r="AM400" s="1" t="str">
        <f>IF(COUNTIF(U400:AB400,"*"&amp;'ICD codes-diseases'!$A$73&amp;"*"),"YES",IF(COUNTIF(U400:AB400,"*"&amp;'ICD codes-diseases'!$A$74&amp;"*"),"YES",IF(COUNTIF(U400:AB400,"*"&amp;'ICD codes-diseases'!$A$75&amp;"*"),"YES","NO")))</f>
        <v>YES</v>
      </c>
      <c r="AN400" s="1" t="str">
        <f>IF(COUNTIF(U400:AB400,"*"&amp;'ICD codes-diseases'!$A$76&amp;"*"),"YES",IF(COUNTIF(U400:AB400,"*"&amp;'ICD codes-diseases'!$A$77&amp;"*"),"YES",IF(COUNTIF(U400:AB400,"*"&amp;'ICD codes-diseases'!$A$78&amp;"*"),"YES","NO")))</f>
        <v>NO</v>
      </c>
      <c r="AO400" s="1" t="str">
        <f>IF(COUNTIF(U400:AB400,"*"&amp;'ICD codes-diseases'!$A$209&amp;"*"),"YES",IF(COUNTIF(U400:AB400,"*"&amp;'ICD codes-diseases'!$A$212&amp;"*"),"YES","NO"))</f>
        <v>NO</v>
      </c>
      <c r="AP400" s="1" t="str">
        <f>IF(COUNTIF(U400:AB400,"*"&amp;'ICD codes-diseases'!$A$47&amp;"*"),"YES",IF(COUNTIF(U400:AB400,"*"&amp;'ICD codes-diseases'!$A$48&amp;"*"),"YES",IF(COUNTIF(U400:AB400,"*"&amp;'ICD codes-diseases'!$A$49&amp;"*"),"YES",IF(COUNTIF(U400:AB400,"*"&amp;'ICD codes-diseases'!$A$50&amp;"*"),"YES",IF(COUNTIF(U400:AB400,"*"&amp;'ICD codes-diseases'!$A$52&amp;"*"),"YES",IF(COUNTIF(U400:AB400,"*"&amp;'ICD codes-diseases'!$A$53&amp;"*"),"YES",IF(COUNTIF(U400:AB400,"*"&amp;'ICD codes-diseases'!$A$54&amp;"*"),"YES",IF(COUNTIF(U400:AB400,"*"&amp;'ICD codes-diseases'!$A$55&amp;"*"),"YES",IF(COUNTIF(U400:AB400,"*"&amp;'ICD codes-diseases'!$A$56&amp;"*"),"YES",IF(COUNTIF(U400:AB400,"*"&amp;'ICD codes-diseases'!$A$57&amp;"*"),"YES",IF(COUNTIF(U400:AB400,"*"&amp;'ICD codes-diseases'!$A$58&amp;"*"),"YES",IF(COUNTIF(U400:AB400,"*"&amp;'ICD codes-diseases'!$A$60&amp;"*"),"YES",IF(COUNTIF(U400:AB400,"*"&amp;'ICD codes-diseases'!$A$61&amp;"*"),"YES","NO")))))))))))))</f>
        <v>NO</v>
      </c>
      <c r="AQ400" s="10" t="b">
        <f t="shared" si="73"/>
        <v>0</v>
      </c>
      <c r="AR400">
        <v>5</v>
      </c>
      <c r="AS400">
        <v>5</v>
      </c>
      <c r="AT400">
        <v>5</v>
      </c>
      <c r="AU400">
        <v>5</v>
      </c>
      <c r="AV400" t="b">
        <f t="shared" si="74"/>
        <v>1</v>
      </c>
      <c r="AW400">
        <v>4</v>
      </c>
      <c r="AX400">
        <v>69</v>
      </c>
      <c r="AY400">
        <v>20</v>
      </c>
      <c r="AZ400">
        <v>2</v>
      </c>
      <c r="BA400">
        <v>3</v>
      </c>
      <c r="BB400">
        <v>5</v>
      </c>
      <c r="BC400">
        <v>0</v>
      </c>
      <c r="BD400">
        <v>2</v>
      </c>
      <c r="BE400">
        <f t="shared" si="81"/>
        <v>2</v>
      </c>
      <c r="BF400" t="s">
        <v>37</v>
      </c>
      <c r="BG400" t="s">
        <v>38</v>
      </c>
      <c r="BH400">
        <f t="shared" si="82"/>
        <v>0</v>
      </c>
      <c r="BI400" t="s">
        <v>37</v>
      </c>
      <c r="BJ400" t="s">
        <v>37</v>
      </c>
      <c r="BK400" t="s">
        <v>37</v>
      </c>
      <c r="BL400" t="b">
        <v>0</v>
      </c>
      <c r="BM400" s="16">
        <v>4</v>
      </c>
      <c r="BN400" s="16">
        <v>4</v>
      </c>
      <c r="BO400" s="16">
        <v>4</v>
      </c>
      <c r="BP400" s="16">
        <v>4</v>
      </c>
      <c r="BQ400" s="16">
        <v>4</v>
      </c>
      <c r="BR400" s="16">
        <v>4</v>
      </c>
      <c r="BS400" s="16">
        <v>4</v>
      </c>
      <c r="BT400" s="16">
        <v>4</v>
      </c>
      <c r="BU400" s="16">
        <v>4</v>
      </c>
      <c r="BV400" s="16">
        <v>4</v>
      </c>
      <c r="BW400" s="16">
        <v>4</v>
      </c>
      <c r="BX400" s="16">
        <v>4</v>
      </c>
      <c r="BY400" s="16">
        <v>0</v>
      </c>
      <c r="BZ400" s="16">
        <v>0</v>
      </c>
      <c r="CA400" s="16">
        <v>0</v>
      </c>
      <c r="CB400" s="16">
        <v>4</v>
      </c>
      <c r="CC400" s="18">
        <v>5</v>
      </c>
      <c r="CD400" s="18">
        <v>5</v>
      </c>
      <c r="CE400" s="18">
        <v>5</v>
      </c>
      <c r="CF400" s="18">
        <v>4</v>
      </c>
      <c r="CG400" s="18">
        <v>4</v>
      </c>
      <c r="CH400" s="18">
        <v>4</v>
      </c>
      <c r="CI400" s="18">
        <v>4</v>
      </c>
      <c r="CJ400" s="18">
        <v>4</v>
      </c>
      <c r="CK400" s="18">
        <v>5</v>
      </c>
      <c r="CL400" s="18">
        <v>5</v>
      </c>
      <c r="CM400" s="18">
        <v>0</v>
      </c>
      <c r="CN400" s="18">
        <v>1</v>
      </c>
      <c r="CO400" s="18">
        <v>1</v>
      </c>
      <c r="CP400" s="18">
        <v>4</v>
      </c>
      <c r="CQ400" s="18">
        <v>4</v>
      </c>
      <c r="CR400" s="18">
        <v>4</v>
      </c>
      <c r="CS400">
        <f t="shared" si="75"/>
        <v>2</v>
      </c>
      <c r="CT400">
        <f t="shared" si="76"/>
        <v>26</v>
      </c>
      <c r="CU400">
        <f t="shared" si="77"/>
        <v>0</v>
      </c>
      <c r="CV400">
        <f t="shared" si="78"/>
        <v>28</v>
      </c>
      <c r="CW400">
        <v>0</v>
      </c>
      <c r="CX400">
        <v>0</v>
      </c>
      <c r="CY400">
        <v>4</v>
      </c>
      <c r="CZ400" t="b">
        <v>1</v>
      </c>
    </row>
    <row r="401" spans="1:104" x14ac:dyDescent="0.35">
      <c r="A401" s="10">
        <v>400</v>
      </c>
      <c r="B401" t="s">
        <v>435</v>
      </c>
      <c r="C401" s="1">
        <v>20334</v>
      </c>
      <c r="D401" s="9">
        <f t="shared" si="83"/>
        <v>61</v>
      </c>
      <c r="E401" s="9">
        <f t="shared" si="79"/>
        <v>2</v>
      </c>
      <c r="F401" s="1">
        <v>42834</v>
      </c>
      <c r="G401" s="3">
        <v>42908.440833333334</v>
      </c>
      <c r="H401" s="12">
        <f t="shared" si="80"/>
        <v>2.4333333333333336</v>
      </c>
      <c r="I401">
        <v>5</v>
      </c>
      <c r="J401">
        <v>2</v>
      </c>
      <c r="K401">
        <f t="shared" si="72"/>
        <v>1</v>
      </c>
      <c r="L401" t="b">
        <v>1</v>
      </c>
      <c r="M401" t="b">
        <v>0</v>
      </c>
      <c r="N401" t="b">
        <v>0</v>
      </c>
      <c r="O401" t="b">
        <v>0</v>
      </c>
      <c r="P401" t="b">
        <v>0</v>
      </c>
      <c r="Q401" t="b">
        <v>0</v>
      </c>
      <c r="R401" t="b">
        <v>0</v>
      </c>
      <c r="S401" t="b">
        <v>0</v>
      </c>
      <c r="T401" t="b">
        <v>0</v>
      </c>
      <c r="U401" s="1" t="s">
        <v>57</v>
      </c>
      <c r="V401" t="s">
        <v>51</v>
      </c>
      <c r="W401" s="1" t="s">
        <v>48</v>
      </c>
      <c r="X401" t="s">
        <v>120</v>
      </c>
      <c r="Y401" s="1" t="s">
        <v>46</v>
      </c>
      <c r="Z401" s="1"/>
      <c r="AA401" s="1"/>
      <c r="AB401" s="1"/>
      <c r="AC401" s="11" t="str">
        <f>IF(OR(INDEX(U401='ICD-codes-stroke'!$A$1:$A$20,)),"1",IF(OR(INDEX(U401='ICD-codes-stroke'!$A$22:$A$35,)),"2",IF(OR(INDEX(U401='ICD-codes-stroke'!$A$37:$A$64,)),"3","")))</f>
        <v>3</v>
      </c>
      <c r="AD401" s="1" t="str">
        <f>IF(COUNTIF(U401:AB401,"*"&amp;'ICD codes-diseases'!$A$15&amp;"*"),"YES",IF(COUNTIF(U401:AB401,"*"&amp;'ICD codes-diseases'!$A$16&amp;"*"),"YES",IF(COUNTIF(U401:AB401,"*"&amp;'ICD codes-diseases'!$A$17&amp;"*"),"YES",IF(COUNTIF(U401:AB401,"*"&amp;'ICD codes-diseases'!$A$18&amp;"*"),"YES",IF(COUNTIF(U401:AB401,"*"&amp;'ICD codes-diseases'!$A$19&amp;"*"),"YES",IF(COUNTIF(U401:AB401,"*"&amp;'ICD codes-diseases'!$A$20&amp;"*"),"YES",IF(COUNTIF(U401:AB401,"*"&amp;'ICD codes-diseases'!$A$21&amp;"*"),"YES",IF(COUNTIF(U401:AB401,"*"&amp;'ICD codes-diseases'!$A$22&amp;"*"),"YES",IF(COUNTIF(U401:AB401,"*"&amp;'ICD codes-diseases'!$A$23&amp;"*"),"YES",IF(COUNTIF(U401:AB401,"*"&amp;'ICD codes-diseases'!$A$24&amp;"*"),"YES",IF(COUNTIF(U401:AB401,"*"&amp;'ICD codes-diseases'!$A$25&amp;"*"),"YES",IF(COUNTIF(U401:AB401,"*"&amp;'ICD codes-diseases'!$A$26&amp;"*"),"YES",IF(COUNTIF(U401:AB401,"*"&amp;'ICD codes-diseases'!$A$27&amp;"*"),"YES",IF(COUNTIF(U401:AB401,"*"&amp;'ICD codes-diseases'!$A$28&amp;"*"),"YES",IF(COUNTIF(U401:AB401,"*"&amp;'ICD codes-diseases'!$A$29&amp;"*"),"YES",IF(COUNTIF(U401:AB401,"*"&amp;'ICD codes-diseases'!$A$30&amp;"*"),"YES","NO"))))))))))))))))</f>
        <v>NO</v>
      </c>
      <c r="AE401" s="1" t="str">
        <f>IF(COUNTIF(U401:AB401,"*"&amp;'ICD codes-diseases'!$A$92&amp;"*"),"YES","NO")</f>
        <v>YES</v>
      </c>
      <c r="AF401" s="10" t="str">
        <f>IF(COUNTIF(U401:AB401,"*"&amp;'ICD codes-diseases'!$A$34&amp;"*"),"YES",IF(COUNTIF(U401:AB401,"*"&amp;'ICD codes-diseases'!$A$35&amp;"*"),"YES",IF(COUNTIF(U401:AB401,"*"&amp;'ICD codes-diseases'!$A$36&amp;"*"),"YES",IF(COUNTIF(U401:AB401,"*"&amp;'ICD codes-diseases'!$A$37&amp;"*"),"YES",IF(COUNTIF(U401:AB401,"*"&amp;'ICD codes-diseases'!$A$38&amp;"*"),"YES",IF(COUNTIF(U401:AB401,"*"&amp;'ICD codes-diseases'!$A$39&amp;"*"),"YES","NO"))))))</f>
        <v>NO</v>
      </c>
      <c r="AG401" s="1" t="str">
        <f>IF(COUNTIF(U401:AB401,'ICD codes-diseases'!$A$113),"YES","NO")</f>
        <v>NO</v>
      </c>
      <c r="AH401" s="1" t="str">
        <f>IF(COUNTIF(U401:AB401,"*"&amp;'ICD codes-diseases'!$A$96&amp;"*"),"YES",IF(COUNTIF(U401:AB401,"*"&amp;'ICD codes-diseases'!$A$97&amp;"*"),"YES",IF(COUNTIF(U401:AB401,"*"&amp;'ICD codes-diseases'!$A$98&amp;"*"),"YES",IF(COUNTIF(U401:AB401,"*"&amp;'ICD codes-diseases'!$A$99&amp;"*"),"YES",IF(COUNTIF(U401:AB401,"*"&amp;'ICD codes-diseases'!$A$100&amp;"*"),"YES",IF(COUNTIF(U401:AB401,"*"&amp;'ICD codes-diseases'!$A$101&amp;"*"),"YES",IF(COUNTIF(U401:AB401,"*"&amp;'ICD codes-diseases'!$A$102&amp;"*"),"YES",IF(COUNTIF(U401:AB401,"*"&amp;'ICD codes-diseases'!$A$103&amp;"*"),"YES","NO"))))))))</f>
        <v>NO</v>
      </c>
      <c r="AI401" s="1" t="str">
        <f>IF(COUNTIF(U401:AB401,"*"&amp;'ICD codes-diseases'!$A$116&amp;"*"),"YES",IF(COUNTIF(U401:AB401,"*"&amp;'ICD codes-diseases'!$A$117&amp;"*"),"YES","NO"))</f>
        <v>NO</v>
      </c>
      <c r="AJ401" s="1" t="str">
        <f>IF(COUNTIF(U401:AB401,"*"&amp;'ICD codes-diseases'!$A$206&amp;"*"),"YES","NO")</f>
        <v>NO</v>
      </c>
      <c r="AK401" s="1" t="str">
        <f>IF(COUNTIF(U401:AB401,"*"&amp;'ICD codes-diseases'!$A$217&amp;"*"),"YES","NO")</f>
        <v>NO</v>
      </c>
      <c r="AL401" s="1" t="str">
        <f>IF(COUNTIF(U401:AB401,"*"&amp;'ICD codes-diseases'!$A$216&amp;"*"),"YES","NO")</f>
        <v>NO</v>
      </c>
      <c r="AM401" s="1" t="str">
        <f>IF(COUNTIF(U401:AB401,"*"&amp;'ICD codes-diseases'!$A$73&amp;"*"),"YES",IF(COUNTIF(U401:AB401,"*"&amp;'ICD codes-diseases'!$A$74&amp;"*"),"YES",IF(COUNTIF(U401:AB401,"*"&amp;'ICD codes-diseases'!$A$75&amp;"*"),"YES","NO")))</f>
        <v>YES</v>
      </c>
      <c r="AN401" s="1" t="str">
        <f>IF(COUNTIF(U401:AB401,"*"&amp;'ICD codes-diseases'!$A$76&amp;"*"),"YES",IF(COUNTIF(U401:AB401,"*"&amp;'ICD codes-diseases'!$A$77&amp;"*"),"YES",IF(COUNTIF(U401:AB401,"*"&amp;'ICD codes-diseases'!$A$78&amp;"*"),"YES","NO")))</f>
        <v>NO</v>
      </c>
      <c r="AO401" s="1" t="str">
        <f>IF(COUNTIF(U401:AB401,"*"&amp;'ICD codes-diseases'!$A$209&amp;"*"),"YES",IF(COUNTIF(U401:AB401,"*"&amp;'ICD codes-diseases'!$A$212&amp;"*"),"YES","NO"))</f>
        <v>NO</v>
      </c>
      <c r="AP401" s="1" t="str">
        <f>IF(COUNTIF(U401:AB401,"*"&amp;'ICD codes-diseases'!$A$47&amp;"*"),"YES",IF(COUNTIF(U401:AB401,"*"&amp;'ICD codes-diseases'!$A$48&amp;"*"),"YES",IF(COUNTIF(U401:AB401,"*"&amp;'ICD codes-diseases'!$A$49&amp;"*"),"YES",IF(COUNTIF(U401:AB401,"*"&amp;'ICD codes-diseases'!$A$50&amp;"*"),"YES",IF(COUNTIF(U401:AB401,"*"&amp;'ICD codes-diseases'!$A$52&amp;"*"),"YES",IF(COUNTIF(U401:AB401,"*"&amp;'ICD codes-diseases'!$A$53&amp;"*"),"YES",IF(COUNTIF(U401:AB401,"*"&amp;'ICD codes-diseases'!$A$54&amp;"*"),"YES",IF(COUNTIF(U401:AB401,"*"&amp;'ICD codes-diseases'!$A$55&amp;"*"),"YES",IF(COUNTIF(U401:AB401,"*"&amp;'ICD codes-diseases'!$A$56&amp;"*"),"YES",IF(COUNTIF(U401:AB401,"*"&amp;'ICD codes-diseases'!$A$57&amp;"*"),"YES",IF(COUNTIF(U401:AB401,"*"&amp;'ICD codes-diseases'!$A$58&amp;"*"),"YES",IF(COUNTIF(U401:AB401,"*"&amp;'ICD codes-diseases'!$A$60&amp;"*"),"YES",IF(COUNTIF(U401:AB401,"*"&amp;'ICD codes-diseases'!$A$61&amp;"*"),"YES","NO")))))))))))))</f>
        <v>NO</v>
      </c>
      <c r="AQ401" s="10" t="b">
        <f t="shared" si="73"/>
        <v>1</v>
      </c>
      <c r="AR401">
        <v>0</v>
      </c>
      <c r="AS401">
        <v>5</v>
      </c>
      <c r="AT401">
        <v>5</v>
      </c>
      <c r="AU401">
        <v>5</v>
      </c>
      <c r="AV401" t="b">
        <f t="shared" si="74"/>
        <v>0</v>
      </c>
      <c r="AW401">
        <v>0</v>
      </c>
      <c r="AX401" s="9">
        <v>55</v>
      </c>
      <c r="AY401" s="9">
        <v>15</v>
      </c>
      <c r="AZ401">
        <v>0</v>
      </c>
      <c r="BA401">
        <v>1</v>
      </c>
      <c r="BB401">
        <v>3</v>
      </c>
      <c r="BC401">
        <v>0</v>
      </c>
      <c r="BD401">
        <v>1</v>
      </c>
      <c r="BE401">
        <f t="shared" si="81"/>
        <v>2</v>
      </c>
      <c r="BF401" t="s">
        <v>37</v>
      </c>
      <c r="BG401" t="s">
        <v>38</v>
      </c>
      <c r="BH401">
        <f t="shared" si="82"/>
        <v>0</v>
      </c>
      <c r="BI401" t="s">
        <v>37</v>
      </c>
      <c r="BJ401" t="s">
        <v>37</v>
      </c>
      <c r="BK401" t="s">
        <v>37</v>
      </c>
      <c r="BL401" t="b">
        <v>0</v>
      </c>
      <c r="BM401" s="16">
        <v>7</v>
      </c>
      <c r="BN401" s="16">
        <v>7</v>
      </c>
      <c r="BO401" s="16">
        <v>7</v>
      </c>
      <c r="BP401" s="16">
        <v>4</v>
      </c>
      <c r="BQ401" s="16">
        <v>4</v>
      </c>
      <c r="BR401" s="16">
        <v>4</v>
      </c>
      <c r="BS401" s="16">
        <v>7</v>
      </c>
      <c r="BT401" s="16">
        <v>4</v>
      </c>
      <c r="BU401" s="16">
        <v>4</v>
      </c>
      <c r="BV401" s="16">
        <v>7</v>
      </c>
      <c r="BW401" s="16">
        <v>7</v>
      </c>
      <c r="BX401" s="16">
        <v>7</v>
      </c>
      <c r="BY401" s="16">
        <v>7</v>
      </c>
      <c r="BZ401" s="16">
        <v>7</v>
      </c>
      <c r="CA401" s="16">
        <v>4</v>
      </c>
      <c r="CB401" s="16">
        <v>4</v>
      </c>
      <c r="CC401" s="18">
        <v>0</v>
      </c>
      <c r="CD401" s="18">
        <v>0</v>
      </c>
      <c r="CE401" s="18">
        <v>0</v>
      </c>
      <c r="CF401" s="18">
        <v>7</v>
      </c>
      <c r="CG401" s="18">
        <v>7</v>
      </c>
      <c r="CH401" s="18">
        <v>4</v>
      </c>
      <c r="CI401" s="18">
        <v>4</v>
      </c>
      <c r="CJ401" s="18">
        <v>7</v>
      </c>
      <c r="CK401" s="18">
        <v>0</v>
      </c>
      <c r="CL401" s="18">
        <v>0</v>
      </c>
      <c r="CM401" s="18">
        <v>3</v>
      </c>
      <c r="CN401" s="18">
        <v>3</v>
      </c>
      <c r="CO401" s="18">
        <v>3</v>
      </c>
      <c r="CP401" s="18">
        <v>4</v>
      </c>
      <c r="CQ401" s="18">
        <v>3</v>
      </c>
      <c r="CR401" s="18">
        <v>4</v>
      </c>
      <c r="CS401">
        <f t="shared" si="75"/>
        <v>0</v>
      </c>
      <c r="CT401">
        <f t="shared" si="76"/>
        <v>11</v>
      </c>
      <c r="CU401">
        <f t="shared" si="77"/>
        <v>4</v>
      </c>
      <c r="CV401">
        <f t="shared" si="78"/>
        <v>15</v>
      </c>
      <c r="CW401">
        <v>0</v>
      </c>
      <c r="CX401">
        <v>0</v>
      </c>
      <c r="CY401">
        <v>2</v>
      </c>
      <c r="CZ401" t="b">
        <v>1</v>
      </c>
    </row>
    <row r="402" spans="1:104" x14ac:dyDescent="0.35">
      <c r="A402" s="10">
        <v>401</v>
      </c>
      <c r="B402" t="s">
        <v>436</v>
      </c>
      <c r="C402" s="1">
        <v>24367</v>
      </c>
      <c r="D402" s="9">
        <f t="shared" si="83"/>
        <v>50</v>
      </c>
      <c r="E402" s="9">
        <f t="shared" si="79"/>
        <v>2</v>
      </c>
      <c r="F402" s="1">
        <v>42771</v>
      </c>
      <c r="G402" s="3">
        <v>42835.525925925926</v>
      </c>
      <c r="H402" s="12">
        <f t="shared" si="80"/>
        <v>2.1666666666666665</v>
      </c>
      <c r="I402">
        <v>4</v>
      </c>
      <c r="J402">
        <v>2</v>
      </c>
      <c r="K402">
        <f t="shared" si="72"/>
        <v>1</v>
      </c>
      <c r="L402" t="b">
        <v>1</v>
      </c>
      <c r="M402" t="b">
        <v>0</v>
      </c>
      <c r="N402" t="b">
        <v>0</v>
      </c>
      <c r="O402" t="b">
        <v>0</v>
      </c>
      <c r="P402" t="b">
        <v>0</v>
      </c>
      <c r="Q402" t="b">
        <v>0</v>
      </c>
      <c r="R402" t="b">
        <v>0</v>
      </c>
      <c r="S402" t="b">
        <v>0</v>
      </c>
      <c r="T402" t="b">
        <v>0</v>
      </c>
      <c r="U402" s="1" t="s">
        <v>284</v>
      </c>
      <c r="V402" t="s">
        <v>43</v>
      </c>
      <c r="W402" s="1" t="s">
        <v>59</v>
      </c>
      <c r="X402" t="s">
        <v>48</v>
      </c>
      <c r="AC402" s="11" t="str">
        <f>IF(OR(INDEX(U402='ICD-codes-stroke'!$A$1:$A$20,)),"1",IF(OR(INDEX(U402='ICD-codes-stroke'!$A$22:$A$35,)),"2",IF(OR(INDEX(U402='ICD-codes-stroke'!$A$37:$A$64,)),"3","")))</f>
        <v>2</v>
      </c>
      <c r="AD402" s="1" t="str">
        <f>IF(COUNTIF(U402:AB402,"*"&amp;'ICD codes-diseases'!$A$15&amp;"*"),"YES",IF(COUNTIF(U402:AB402,"*"&amp;'ICD codes-diseases'!$A$16&amp;"*"),"YES",IF(COUNTIF(U402:AB402,"*"&amp;'ICD codes-diseases'!$A$17&amp;"*"),"YES",IF(COUNTIF(U402:AB402,"*"&amp;'ICD codes-diseases'!$A$18&amp;"*"),"YES",IF(COUNTIF(U402:AB402,"*"&amp;'ICD codes-diseases'!$A$19&amp;"*"),"YES",IF(COUNTIF(U402:AB402,"*"&amp;'ICD codes-diseases'!$A$20&amp;"*"),"YES",IF(COUNTIF(U402:AB402,"*"&amp;'ICD codes-diseases'!$A$21&amp;"*"),"YES",IF(COUNTIF(U402:AB402,"*"&amp;'ICD codes-diseases'!$A$22&amp;"*"),"YES",IF(COUNTIF(U402:AB402,"*"&amp;'ICD codes-diseases'!$A$23&amp;"*"),"YES",IF(COUNTIF(U402:AB402,"*"&amp;'ICD codes-diseases'!$A$24&amp;"*"),"YES",IF(COUNTIF(U402:AB402,"*"&amp;'ICD codes-diseases'!$A$25&amp;"*"),"YES",IF(COUNTIF(U402:AB402,"*"&amp;'ICD codes-diseases'!$A$26&amp;"*"),"YES",IF(COUNTIF(U402:AB402,"*"&amp;'ICD codes-diseases'!$A$27&amp;"*"),"YES",IF(COUNTIF(U402:AB402,"*"&amp;'ICD codes-diseases'!$A$28&amp;"*"),"YES",IF(COUNTIF(U402:AB402,"*"&amp;'ICD codes-diseases'!$A$29&amp;"*"),"YES",IF(COUNTIF(U402:AB402,"*"&amp;'ICD codes-diseases'!$A$30&amp;"*"),"YES","NO"))))))))))))))))</f>
        <v>NO</v>
      </c>
      <c r="AE402" s="1" t="str">
        <f>IF(COUNTIF(U402:AB402,"*"&amp;'ICD codes-diseases'!$A$92&amp;"*"),"YES","NO")</f>
        <v>YES</v>
      </c>
      <c r="AF402" s="10" t="str">
        <f>IF(COUNTIF(U402:AB402,"*"&amp;'ICD codes-diseases'!$A$34&amp;"*"),"YES",IF(COUNTIF(U402:AB402,"*"&amp;'ICD codes-diseases'!$A$35&amp;"*"),"YES",IF(COUNTIF(U402:AB402,"*"&amp;'ICD codes-diseases'!$A$36&amp;"*"),"YES",IF(COUNTIF(U402:AB402,"*"&amp;'ICD codes-diseases'!$A$37&amp;"*"),"YES",IF(COUNTIF(U402:AB402,"*"&amp;'ICD codes-diseases'!$A$38&amp;"*"),"YES",IF(COUNTIF(U402:AB402,"*"&amp;'ICD codes-diseases'!$A$39&amp;"*"),"YES","NO"))))))</f>
        <v>NO</v>
      </c>
      <c r="AG402" s="1" t="str">
        <f>IF(COUNTIF(U402:AB402,'ICD codes-diseases'!$A$113),"YES","NO")</f>
        <v>NO</v>
      </c>
      <c r="AH402" s="1" t="str">
        <f>IF(COUNTIF(U402:AB402,"*"&amp;'ICD codes-diseases'!$A$96&amp;"*"),"YES",IF(COUNTIF(U402:AB402,"*"&amp;'ICD codes-diseases'!$A$97&amp;"*"),"YES",IF(COUNTIF(U402:AB402,"*"&amp;'ICD codes-diseases'!$A$98&amp;"*"),"YES",IF(COUNTIF(U402:AB402,"*"&amp;'ICD codes-diseases'!$A$99&amp;"*"),"YES",IF(COUNTIF(U402:AB402,"*"&amp;'ICD codes-diseases'!$A$100&amp;"*"),"YES",IF(COUNTIF(U402:AB402,"*"&amp;'ICD codes-diseases'!$A$101&amp;"*"),"YES",IF(COUNTIF(U402:AB402,"*"&amp;'ICD codes-diseases'!$A$102&amp;"*"),"YES",IF(COUNTIF(U402:AB402,"*"&amp;'ICD codes-diseases'!$A$103&amp;"*"),"YES","NO"))))))))</f>
        <v>NO</v>
      </c>
      <c r="AI402" s="1" t="str">
        <f>IF(COUNTIF(U402:AB402,"*"&amp;'ICD codes-diseases'!$A$116&amp;"*"),"YES",IF(COUNTIF(U402:AB402,"*"&amp;'ICD codes-diseases'!$A$117&amp;"*"),"YES","NO"))</f>
        <v>NO</v>
      </c>
      <c r="AJ402" s="1" t="str">
        <f>IF(COUNTIF(U402:AB402,"*"&amp;'ICD codes-diseases'!$A$206&amp;"*"),"YES","NO")</f>
        <v>NO</v>
      </c>
      <c r="AK402" s="1" t="str">
        <f>IF(COUNTIF(U402:AB402,"*"&amp;'ICD codes-diseases'!$A$217&amp;"*"),"YES","NO")</f>
        <v>NO</v>
      </c>
      <c r="AL402" s="1" t="str">
        <f>IF(COUNTIF(U402:AB402,"*"&amp;'ICD codes-diseases'!$A$216&amp;"*"),"YES","NO")</f>
        <v>YES</v>
      </c>
      <c r="AM402" s="1" t="str">
        <f>IF(COUNTIF(U402:AB402,"*"&amp;'ICD codes-diseases'!$A$73&amp;"*"),"YES",IF(COUNTIF(U402:AB402,"*"&amp;'ICD codes-diseases'!$A$74&amp;"*"),"YES",IF(COUNTIF(U402:AB402,"*"&amp;'ICD codes-diseases'!$A$75&amp;"*"),"YES","NO")))</f>
        <v>YES</v>
      </c>
      <c r="AN402" s="1" t="str">
        <f>IF(COUNTIF(U402:AB402,"*"&amp;'ICD codes-diseases'!$A$76&amp;"*"),"YES",IF(COUNTIF(U402:AB402,"*"&amp;'ICD codes-diseases'!$A$77&amp;"*"),"YES",IF(COUNTIF(U402:AB402,"*"&amp;'ICD codes-diseases'!$A$78&amp;"*"),"YES","NO")))</f>
        <v>NO</v>
      </c>
      <c r="AO402" s="1" t="str">
        <f>IF(COUNTIF(U402:AB402,"*"&amp;'ICD codes-diseases'!$A$209&amp;"*"),"YES",IF(COUNTIF(U402:AB402,"*"&amp;'ICD codes-diseases'!$A$212&amp;"*"),"YES","NO"))</f>
        <v>NO</v>
      </c>
      <c r="AP402" s="1" t="str">
        <f>IF(COUNTIF(U402:AB402,"*"&amp;'ICD codes-diseases'!$A$47&amp;"*"),"YES",IF(COUNTIF(U402:AB402,"*"&amp;'ICD codes-diseases'!$A$48&amp;"*"),"YES",IF(COUNTIF(U402:AB402,"*"&amp;'ICD codes-diseases'!$A$49&amp;"*"),"YES",IF(COUNTIF(U402:AB402,"*"&amp;'ICD codes-diseases'!$A$50&amp;"*"),"YES",IF(COUNTIF(U402:AB402,"*"&amp;'ICD codes-diseases'!$A$52&amp;"*"),"YES",IF(COUNTIF(U402:AB402,"*"&amp;'ICD codes-diseases'!$A$53&amp;"*"),"YES",IF(COUNTIF(U402:AB402,"*"&amp;'ICD codes-diseases'!$A$54&amp;"*"),"YES",IF(COUNTIF(U402:AB402,"*"&amp;'ICD codes-diseases'!$A$55&amp;"*"),"YES",IF(COUNTIF(U402:AB402,"*"&amp;'ICD codes-diseases'!$A$56&amp;"*"),"YES",IF(COUNTIF(U402:AB402,"*"&amp;'ICD codes-diseases'!$A$57&amp;"*"),"YES",IF(COUNTIF(U402:AB402,"*"&amp;'ICD codes-diseases'!$A$58&amp;"*"),"YES",IF(COUNTIF(U402:AB402,"*"&amp;'ICD codes-diseases'!$A$60&amp;"*"),"YES",IF(COUNTIF(U402:AB402,"*"&amp;'ICD codes-diseases'!$A$61&amp;"*"),"YES","NO")))))))))))))</f>
        <v>NO</v>
      </c>
      <c r="AQ402" s="10" t="b">
        <f t="shared" si="73"/>
        <v>0</v>
      </c>
      <c r="AR402">
        <v>5</v>
      </c>
      <c r="AS402">
        <v>5</v>
      </c>
      <c r="AT402">
        <v>5</v>
      </c>
      <c r="AU402">
        <v>5</v>
      </c>
      <c r="AV402" t="b">
        <f t="shared" si="74"/>
        <v>1</v>
      </c>
      <c r="AW402">
        <v>1</v>
      </c>
      <c r="AX402">
        <v>30</v>
      </c>
      <c r="AY402">
        <v>15</v>
      </c>
      <c r="AZ402">
        <v>0</v>
      </c>
      <c r="BA402">
        <v>3</v>
      </c>
      <c r="BB402">
        <v>3</v>
      </c>
      <c r="BC402">
        <v>0</v>
      </c>
      <c r="BD402">
        <v>0</v>
      </c>
      <c r="BE402">
        <f t="shared" si="81"/>
        <v>3</v>
      </c>
      <c r="BF402" t="s">
        <v>38</v>
      </c>
      <c r="BG402" t="s">
        <v>38</v>
      </c>
      <c r="BH402">
        <f t="shared" si="82"/>
        <v>0</v>
      </c>
      <c r="BI402" t="s">
        <v>37</v>
      </c>
      <c r="BJ402" t="s">
        <v>37</v>
      </c>
      <c r="BK402" t="s">
        <v>37</v>
      </c>
      <c r="BL402" t="b">
        <v>0</v>
      </c>
      <c r="BM402" s="16">
        <v>0</v>
      </c>
      <c r="BN402" s="16">
        <v>0</v>
      </c>
      <c r="BO402" s="16">
        <v>0</v>
      </c>
      <c r="BP402" s="16">
        <v>0</v>
      </c>
      <c r="BQ402" s="16">
        <v>0</v>
      </c>
      <c r="BR402" s="16">
        <v>3</v>
      </c>
      <c r="BS402" s="16">
        <v>0</v>
      </c>
      <c r="BT402" s="16">
        <v>4</v>
      </c>
      <c r="BU402" s="16">
        <v>0</v>
      </c>
      <c r="BV402" s="16">
        <v>3</v>
      </c>
      <c r="BW402" s="16">
        <v>0</v>
      </c>
      <c r="BX402" s="16">
        <v>0</v>
      </c>
      <c r="BY402" s="16">
        <v>0</v>
      </c>
      <c r="BZ402" s="16">
        <v>3</v>
      </c>
      <c r="CA402" s="16">
        <v>3</v>
      </c>
      <c r="CB402" s="16">
        <v>4</v>
      </c>
      <c r="CC402" s="18">
        <v>0</v>
      </c>
      <c r="CD402" s="18">
        <v>0</v>
      </c>
      <c r="CE402" s="18">
        <v>0</v>
      </c>
      <c r="CF402" s="18">
        <v>0</v>
      </c>
      <c r="CG402" s="18">
        <v>0</v>
      </c>
      <c r="CH402" s="18">
        <v>1</v>
      </c>
      <c r="CI402" s="18">
        <v>3</v>
      </c>
      <c r="CJ402" s="18">
        <v>1</v>
      </c>
      <c r="CK402" s="18">
        <v>0</v>
      </c>
      <c r="CL402" s="18">
        <v>0</v>
      </c>
      <c r="CM402" s="18">
        <v>0</v>
      </c>
      <c r="CN402" s="18">
        <v>0</v>
      </c>
      <c r="CO402" s="18">
        <v>0</v>
      </c>
      <c r="CP402" s="18">
        <v>1</v>
      </c>
      <c r="CQ402" s="18">
        <v>3</v>
      </c>
      <c r="CR402" s="18">
        <v>1</v>
      </c>
      <c r="CS402">
        <f t="shared" si="75"/>
        <v>4</v>
      </c>
      <c r="CT402">
        <f t="shared" si="76"/>
        <v>2</v>
      </c>
      <c r="CU402">
        <f t="shared" si="77"/>
        <v>6</v>
      </c>
      <c r="CV402">
        <f t="shared" si="78"/>
        <v>12</v>
      </c>
      <c r="CW402">
        <v>0</v>
      </c>
      <c r="CX402">
        <v>0</v>
      </c>
      <c r="CY402">
        <v>2</v>
      </c>
      <c r="CZ402" t="b">
        <v>1</v>
      </c>
    </row>
    <row r="403" spans="1:104" x14ac:dyDescent="0.35">
      <c r="A403" s="10">
        <v>402</v>
      </c>
      <c r="B403" t="s">
        <v>435</v>
      </c>
      <c r="C403" s="1">
        <v>28435</v>
      </c>
      <c r="D403" s="9">
        <f t="shared" si="83"/>
        <v>39</v>
      </c>
      <c r="E403" s="9">
        <f t="shared" si="79"/>
        <v>1</v>
      </c>
      <c r="F403" s="1">
        <v>42008</v>
      </c>
      <c r="G403" s="3">
        <v>42913.418217592596</v>
      </c>
      <c r="H403" s="12">
        <f t="shared" si="80"/>
        <v>29.766666666666666</v>
      </c>
      <c r="I403">
        <v>2</v>
      </c>
      <c r="J403">
        <v>2</v>
      </c>
      <c r="K403">
        <f t="shared" si="72"/>
        <v>7</v>
      </c>
      <c r="L403" t="b">
        <v>0</v>
      </c>
      <c r="M403" t="b">
        <v>0</v>
      </c>
      <c r="N403" t="b">
        <v>0</v>
      </c>
      <c r="O403" t="b">
        <v>0</v>
      </c>
      <c r="P403" t="b">
        <v>0</v>
      </c>
      <c r="Q403" t="b">
        <v>0</v>
      </c>
      <c r="R403" t="b">
        <v>0</v>
      </c>
      <c r="S403" t="b">
        <v>0</v>
      </c>
      <c r="T403" t="b">
        <v>1</v>
      </c>
      <c r="U403" s="1" t="s">
        <v>82</v>
      </c>
      <c r="V403" t="s">
        <v>43</v>
      </c>
      <c r="W403" s="1" t="s">
        <v>85</v>
      </c>
      <c r="X403" t="s">
        <v>59</v>
      </c>
      <c r="AC403" s="11" t="str">
        <f>IF(OR(INDEX(U403='ICD-codes-stroke'!$A$1:$A$20,)),"1",IF(OR(INDEX(U403='ICD-codes-stroke'!$A$22:$A$35,)),"2",IF(OR(INDEX(U403='ICD-codes-stroke'!$A$37:$A$64,)),"3","")))</f>
        <v>3</v>
      </c>
      <c r="AD403" s="1" t="str">
        <f>IF(COUNTIF(U403:AB403,"*"&amp;'ICD codes-diseases'!$A$15&amp;"*"),"YES",IF(COUNTIF(U403:AB403,"*"&amp;'ICD codes-diseases'!$A$16&amp;"*"),"YES",IF(COUNTIF(U403:AB403,"*"&amp;'ICD codes-diseases'!$A$17&amp;"*"),"YES",IF(COUNTIF(U403:AB403,"*"&amp;'ICD codes-diseases'!$A$18&amp;"*"),"YES",IF(COUNTIF(U403:AB403,"*"&amp;'ICD codes-diseases'!$A$19&amp;"*"),"YES",IF(COUNTIF(U403:AB403,"*"&amp;'ICD codes-diseases'!$A$20&amp;"*"),"YES",IF(COUNTIF(U403:AB403,"*"&amp;'ICD codes-diseases'!$A$21&amp;"*"),"YES",IF(COUNTIF(U403:AB403,"*"&amp;'ICD codes-diseases'!$A$22&amp;"*"),"YES",IF(COUNTIF(U403:AB403,"*"&amp;'ICD codes-diseases'!$A$23&amp;"*"),"YES",IF(COUNTIF(U403:AB403,"*"&amp;'ICD codes-diseases'!$A$24&amp;"*"),"YES",IF(COUNTIF(U403:AB403,"*"&amp;'ICD codes-diseases'!$A$25&amp;"*"),"YES",IF(COUNTIF(U403:AB403,"*"&amp;'ICD codes-diseases'!$A$26&amp;"*"),"YES",IF(COUNTIF(U403:AB403,"*"&amp;'ICD codes-diseases'!$A$27&amp;"*"),"YES",IF(COUNTIF(U403:AB403,"*"&amp;'ICD codes-diseases'!$A$28&amp;"*"),"YES",IF(COUNTIF(U403:AB403,"*"&amp;'ICD codes-diseases'!$A$29&amp;"*"),"YES",IF(COUNTIF(U403:AB403,"*"&amp;'ICD codes-diseases'!$A$30&amp;"*"),"YES","NO"))))))))))))))))</f>
        <v>NO</v>
      </c>
      <c r="AE403" s="1" t="str">
        <f>IF(COUNTIF(U403:AB403,"*"&amp;'ICD codes-diseases'!$A$92&amp;"*"),"YES","NO")</f>
        <v>NO</v>
      </c>
      <c r="AF403" s="10" t="str">
        <f>IF(COUNTIF(U403:AB403,"*"&amp;'ICD codes-diseases'!$A$34&amp;"*"),"YES",IF(COUNTIF(U403:AB403,"*"&amp;'ICD codes-diseases'!$A$35&amp;"*"),"YES",IF(COUNTIF(U403:AB403,"*"&amp;'ICD codes-diseases'!$A$36&amp;"*"),"YES",IF(COUNTIF(U403:AB403,"*"&amp;'ICD codes-diseases'!$A$37&amp;"*"),"YES",IF(COUNTIF(U403:AB403,"*"&amp;'ICD codes-diseases'!$A$38&amp;"*"),"YES",IF(COUNTIF(U403:AB403,"*"&amp;'ICD codes-diseases'!$A$39&amp;"*"),"YES","NO"))))))</f>
        <v>YES</v>
      </c>
      <c r="AG403" s="1" t="str">
        <f>IF(COUNTIF(U403:AB403,'ICD codes-diseases'!$A$113),"YES","NO")</f>
        <v>NO</v>
      </c>
      <c r="AH403" s="1" t="str">
        <f>IF(COUNTIF(U403:AB403,"*"&amp;'ICD codes-diseases'!$A$96&amp;"*"),"YES",IF(COUNTIF(U403:AB403,"*"&amp;'ICD codes-diseases'!$A$97&amp;"*"),"YES",IF(COUNTIF(U403:AB403,"*"&amp;'ICD codes-diseases'!$A$98&amp;"*"),"YES",IF(COUNTIF(U403:AB403,"*"&amp;'ICD codes-diseases'!$A$99&amp;"*"),"YES",IF(COUNTIF(U403:AB403,"*"&amp;'ICD codes-diseases'!$A$100&amp;"*"),"YES",IF(COUNTIF(U403:AB403,"*"&amp;'ICD codes-diseases'!$A$101&amp;"*"),"YES",IF(COUNTIF(U403:AB403,"*"&amp;'ICD codes-diseases'!$A$102&amp;"*"),"YES",IF(COUNTIF(U403:AB403,"*"&amp;'ICD codes-diseases'!$A$103&amp;"*"),"YES","NO"))))))))</f>
        <v>NO</v>
      </c>
      <c r="AI403" s="1" t="str">
        <f>IF(COUNTIF(U403:AB403,"*"&amp;'ICD codes-diseases'!$A$116&amp;"*"),"YES",IF(COUNTIF(U403:AB403,"*"&amp;'ICD codes-diseases'!$A$117&amp;"*"),"YES","NO"))</f>
        <v>NO</v>
      </c>
      <c r="AJ403" s="1" t="str">
        <f>IF(COUNTIF(U403:AB403,"*"&amp;'ICD codes-diseases'!$A$206&amp;"*"),"YES","NO")</f>
        <v>NO</v>
      </c>
      <c r="AK403" s="1" t="str">
        <f>IF(COUNTIF(U403:AB403,"*"&amp;'ICD codes-diseases'!$A$217&amp;"*"),"YES","NO")</f>
        <v>NO</v>
      </c>
      <c r="AL403" s="1" t="str">
        <f>IF(COUNTIF(U403:AB403,"*"&amp;'ICD codes-diseases'!$A$216&amp;"*"),"YES","NO")</f>
        <v>YES</v>
      </c>
      <c r="AM403" s="1" t="str">
        <f>IF(COUNTIF(U403:AB403,"*"&amp;'ICD codes-diseases'!$A$73&amp;"*"),"YES",IF(COUNTIF(U403:AB403,"*"&amp;'ICD codes-diseases'!$A$74&amp;"*"),"YES",IF(COUNTIF(U403:AB403,"*"&amp;'ICD codes-diseases'!$A$75&amp;"*"),"YES","NO")))</f>
        <v>YES</v>
      </c>
      <c r="AN403" s="1" t="str">
        <f>IF(COUNTIF(U403:AB403,"*"&amp;'ICD codes-diseases'!$A$76&amp;"*"),"YES",IF(COUNTIF(U403:AB403,"*"&amp;'ICD codes-diseases'!$A$77&amp;"*"),"YES",IF(COUNTIF(U403:AB403,"*"&amp;'ICD codes-diseases'!$A$78&amp;"*"),"YES","NO")))</f>
        <v>NO</v>
      </c>
      <c r="AO403" s="1" t="str">
        <f>IF(COUNTIF(U403:AB403,"*"&amp;'ICD codes-diseases'!$A$209&amp;"*"),"YES",IF(COUNTIF(U403:AB403,"*"&amp;'ICD codes-diseases'!$A$212&amp;"*"),"YES","NO"))</f>
        <v>NO</v>
      </c>
      <c r="AP403" s="1" t="str">
        <f>IF(COUNTIF(U403:AB403,"*"&amp;'ICD codes-diseases'!$A$47&amp;"*"),"YES",IF(COUNTIF(U403:AB403,"*"&amp;'ICD codes-diseases'!$A$48&amp;"*"),"YES",IF(COUNTIF(U403:AB403,"*"&amp;'ICD codes-diseases'!$A$49&amp;"*"),"YES",IF(COUNTIF(U403:AB403,"*"&amp;'ICD codes-diseases'!$A$50&amp;"*"),"YES",IF(COUNTIF(U403:AB403,"*"&amp;'ICD codes-diseases'!$A$52&amp;"*"),"YES",IF(COUNTIF(U403:AB403,"*"&amp;'ICD codes-diseases'!$A$53&amp;"*"),"YES",IF(COUNTIF(U403:AB403,"*"&amp;'ICD codes-diseases'!$A$54&amp;"*"),"YES",IF(COUNTIF(U403:AB403,"*"&amp;'ICD codes-diseases'!$A$55&amp;"*"),"YES",IF(COUNTIF(U403:AB403,"*"&amp;'ICD codes-diseases'!$A$56&amp;"*"),"YES",IF(COUNTIF(U403:AB403,"*"&amp;'ICD codes-diseases'!$A$57&amp;"*"),"YES",IF(COUNTIF(U403:AB403,"*"&amp;'ICD codes-diseases'!$A$58&amp;"*"),"YES",IF(COUNTIF(U403:AB403,"*"&amp;'ICD codes-diseases'!$A$60&amp;"*"),"YES",IF(COUNTIF(U403:AB403,"*"&amp;'ICD codes-diseases'!$A$61&amp;"*"),"YES","NO")))))))))))))</f>
        <v>NO</v>
      </c>
      <c r="AQ403" s="10" t="b">
        <f t="shared" si="73"/>
        <v>1</v>
      </c>
      <c r="AR403">
        <v>0</v>
      </c>
      <c r="AS403">
        <v>5</v>
      </c>
      <c r="AT403">
        <v>5</v>
      </c>
      <c r="AU403">
        <v>5</v>
      </c>
      <c r="AV403" t="b">
        <f t="shared" si="74"/>
        <v>1</v>
      </c>
      <c r="AW403">
        <v>1</v>
      </c>
      <c r="AX403" s="9">
        <v>125</v>
      </c>
      <c r="AY403" s="9">
        <v>95</v>
      </c>
      <c r="AZ403">
        <v>0</v>
      </c>
      <c r="BA403">
        <v>3</v>
      </c>
      <c r="BB403">
        <v>0</v>
      </c>
      <c r="BC403">
        <v>0</v>
      </c>
      <c r="BD403">
        <v>2</v>
      </c>
      <c r="BE403">
        <f t="shared" si="81"/>
        <v>2</v>
      </c>
      <c r="BF403" t="s">
        <v>37</v>
      </c>
      <c r="BG403" t="s">
        <v>38</v>
      </c>
      <c r="BH403">
        <f t="shared" si="82"/>
        <v>2</v>
      </c>
      <c r="BI403" t="s">
        <v>37</v>
      </c>
      <c r="BJ403" t="s">
        <v>38</v>
      </c>
      <c r="BK403" t="s">
        <v>37</v>
      </c>
      <c r="BL403" t="b">
        <v>0</v>
      </c>
      <c r="BM403" s="16">
        <v>1</v>
      </c>
      <c r="BN403" s="16">
        <v>1</v>
      </c>
      <c r="BO403" s="16">
        <v>1</v>
      </c>
      <c r="BP403" s="16">
        <v>1</v>
      </c>
      <c r="BQ403" s="16">
        <v>1</v>
      </c>
      <c r="BR403" s="16">
        <v>1</v>
      </c>
      <c r="BS403" s="16">
        <v>1</v>
      </c>
      <c r="BT403" s="16">
        <v>1</v>
      </c>
      <c r="BU403" s="16">
        <v>1</v>
      </c>
      <c r="BV403" s="16">
        <v>1</v>
      </c>
      <c r="BW403" s="16">
        <v>1</v>
      </c>
      <c r="BX403" s="16">
        <v>1</v>
      </c>
      <c r="BY403" s="16">
        <v>1</v>
      </c>
      <c r="BZ403" s="16">
        <v>1</v>
      </c>
      <c r="CA403" s="16">
        <v>1</v>
      </c>
      <c r="CB403" s="16">
        <v>4</v>
      </c>
      <c r="CC403" s="18">
        <v>0</v>
      </c>
      <c r="CD403" s="18">
        <v>0</v>
      </c>
      <c r="CE403" s="18">
        <v>1</v>
      </c>
      <c r="CF403" s="18">
        <v>1</v>
      </c>
      <c r="CG403" s="18">
        <v>1</v>
      </c>
      <c r="CH403" s="18">
        <v>4</v>
      </c>
      <c r="CI403" s="18">
        <v>1</v>
      </c>
      <c r="CJ403" s="18">
        <v>4</v>
      </c>
      <c r="CK403" s="18">
        <v>0</v>
      </c>
      <c r="CL403" s="18">
        <v>0</v>
      </c>
      <c r="CM403" s="18">
        <v>1</v>
      </c>
      <c r="CN403" s="18">
        <v>0</v>
      </c>
      <c r="CO403" s="18">
        <v>1</v>
      </c>
      <c r="CP403" s="18">
        <v>4</v>
      </c>
      <c r="CQ403" s="18">
        <v>1</v>
      </c>
      <c r="CR403" s="18">
        <v>1</v>
      </c>
      <c r="CS403">
        <f t="shared" si="75"/>
        <v>23</v>
      </c>
      <c r="CT403">
        <f t="shared" si="76"/>
        <v>4</v>
      </c>
      <c r="CU403">
        <f t="shared" si="77"/>
        <v>0</v>
      </c>
      <c r="CV403">
        <f t="shared" si="78"/>
        <v>27</v>
      </c>
      <c r="CW403">
        <v>0</v>
      </c>
      <c r="CX403">
        <v>0</v>
      </c>
      <c r="CY403">
        <v>4</v>
      </c>
      <c r="CZ403" t="b">
        <v>0</v>
      </c>
    </row>
    <row r="404" spans="1:104" x14ac:dyDescent="0.35">
      <c r="A404" s="10">
        <v>403</v>
      </c>
      <c r="B404" t="s">
        <v>435</v>
      </c>
      <c r="C404" s="1">
        <v>19897</v>
      </c>
      <c r="D404" s="9">
        <f t="shared" si="83"/>
        <v>63</v>
      </c>
      <c r="E404" s="9">
        <f t="shared" si="79"/>
        <v>2</v>
      </c>
      <c r="F404" s="1">
        <v>35431</v>
      </c>
      <c r="G404" s="3">
        <v>42898.445150462961</v>
      </c>
      <c r="H404" s="12">
        <f t="shared" si="80"/>
        <v>245.36666666666667</v>
      </c>
      <c r="I404">
        <v>3</v>
      </c>
      <c r="J404">
        <v>1</v>
      </c>
      <c r="K404">
        <f t="shared" si="72"/>
        <v>1</v>
      </c>
      <c r="L404" t="b">
        <v>1</v>
      </c>
      <c r="M404" t="b">
        <v>0</v>
      </c>
      <c r="N404" t="b">
        <v>0</v>
      </c>
      <c r="O404" t="b">
        <v>0</v>
      </c>
      <c r="P404" t="b">
        <v>0</v>
      </c>
      <c r="Q404" t="b">
        <v>0</v>
      </c>
      <c r="R404" t="b">
        <v>0</v>
      </c>
      <c r="S404" t="b">
        <v>0</v>
      </c>
      <c r="T404" t="b">
        <v>0</v>
      </c>
      <c r="U404" s="1" t="s">
        <v>41</v>
      </c>
      <c r="V404" t="s">
        <v>43</v>
      </c>
      <c r="W404" s="1" t="s">
        <v>63</v>
      </c>
      <c r="X404" t="s">
        <v>59</v>
      </c>
      <c r="Y404" s="1" t="s">
        <v>108</v>
      </c>
      <c r="Z404" s="1" t="s">
        <v>341</v>
      </c>
      <c r="AA404" s="1" t="s">
        <v>48</v>
      </c>
      <c r="AB404" s="1" t="s">
        <v>342</v>
      </c>
      <c r="AC404" s="11" t="str">
        <f>IF(OR(INDEX(U404='ICD-codes-stroke'!$A$1:$A$20,)),"1",IF(OR(INDEX(U404='ICD-codes-stroke'!$A$22:$A$35,)),"2",IF(OR(INDEX(U404='ICD-codes-stroke'!$A$37:$A$64,)),"3","")))</f>
        <v>3</v>
      </c>
      <c r="AD404" s="1" t="str">
        <f>IF(COUNTIF(U404:AB404,"*"&amp;'ICD codes-diseases'!$A$15&amp;"*"),"YES",IF(COUNTIF(U404:AB404,"*"&amp;'ICD codes-diseases'!$A$16&amp;"*"),"YES",IF(COUNTIF(U404:AB404,"*"&amp;'ICD codes-diseases'!$A$17&amp;"*"),"YES",IF(COUNTIF(U404:AB404,"*"&amp;'ICD codes-diseases'!$A$18&amp;"*"),"YES",IF(COUNTIF(U404:AB404,"*"&amp;'ICD codes-diseases'!$A$19&amp;"*"),"YES",IF(COUNTIF(U404:AB404,"*"&amp;'ICD codes-diseases'!$A$20&amp;"*"),"YES",IF(COUNTIF(U404:AB404,"*"&amp;'ICD codes-diseases'!$A$21&amp;"*"),"YES",IF(COUNTIF(U404:AB404,"*"&amp;'ICD codes-diseases'!$A$22&amp;"*"),"YES",IF(COUNTIF(U404:AB404,"*"&amp;'ICD codes-diseases'!$A$23&amp;"*"),"YES",IF(COUNTIF(U404:AB404,"*"&amp;'ICD codes-diseases'!$A$24&amp;"*"),"YES",IF(COUNTIF(U404:AB404,"*"&amp;'ICD codes-diseases'!$A$25&amp;"*"),"YES",IF(COUNTIF(U404:AB404,"*"&amp;'ICD codes-diseases'!$A$26&amp;"*"),"YES",IF(COUNTIF(U404:AB404,"*"&amp;'ICD codes-diseases'!$A$27&amp;"*"),"YES",IF(COUNTIF(U404:AB404,"*"&amp;'ICD codes-diseases'!$A$28&amp;"*"),"YES",IF(COUNTIF(U404:AB404,"*"&amp;'ICD codes-diseases'!$A$29&amp;"*"),"YES",IF(COUNTIF(U404:AB404,"*"&amp;'ICD codes-diseases'!$A$30&amp;"*"),"YES","NO"))))))))))))))))</f>
        <v>NO</v>
      </c>
      <c r="AE404" s="1" t="str">
        <f>IF(COUNTIF(U404:AB404,"*"&amp;'ICD codes-diseases'!$A$92&amp;"*"),"YES","NO")</f>
        <v>YES</v>
      </c>
      <c r="AF404" s="10" t="str">
        <f>IF(COUNTIF(U404:AB404,"*"&amp;'ICD codes-diseases'!$A$34&amp;"*"),"YES",IF(COUNTIF(U404:AB404,"*"&amp;'ICD codes-diseases'!$A$35&amp;"*"),"YES",IF(COUNTIF(U404:AB404,"*"&amp;'ICD codes-diseases'!$A$36&amp;"*"),"YES",IF(COUNTIF(U404:AB404,"*"&amp;'ICD codes-diseases'!$A$37&amp;"*"),"YES",IF(COUNTIF(U404:AB404,"*"&amp;'ICD codes-diseases'!$A$38&amp;"*"),"YES",IF(COUNTIF(U404:AB404,"*"&amp;'ICD codes-diseases'!$A$39&amp;"*"),"YES","NO"))))))</f>
        <v>YES</v>
      </c>
      <c r="AG404" s="1" t="str">
        <f>IF(COUNTIF(U404:AB404,'ICD codes-diseases'!$A$113),"YES","NO")</f>
        <v>NO</v>
      </c>
      <c r="AH404" s="1" t="str">
        <f>IF(COUNTIF(U404:AB404,"*"&amp;'ICD codes-diseases'!$A$96&amp;"*"),"YES",IF(COUNTIF(U404:AB404,"*"&amp;'ICD codes-diseases'!$A$97&amp;"*"),"YES",IF(COUNTIF(U404:AB404,"*"&amp;'ICD codes-diseases'!$A$98&amp;"*"),"YES",IF(COUNTIF(U404:AB404,"*"&amp;'ICD codes-diseases'!$A$99&amp;"*"),"YES",IF(COUNTIF(U404:AB404,"*"&amp;'ICD codes-diseases'!$A$100&amp;"*"),"YES",IF(COUNTIF(U404:AB404,"*"&amp;'ICD codes-diseases'!$A$101&amp;"*"),"YES",IF(COUNTIF(U404:AB404,"*"&amp;'ICD codes-diseases'!$A$102&amp;"*"),"YES",IF(COUNTIF(U404:AB404,"*"&amp;'ICD codes-diseases'!$A$103&amp;"*"),"YES","NO"))))))))</f>
        <v>NO</v>
      </c>
      <c r="AI404" s="1" t="str">
        <f>IF(COUNTIF(U404:AB404,"*"&amp;'ICD codes-diseases'!$A$116&amp;"*"),"YES",IF(COUNTIF(U404:AB404,"*"&amp;'ICD codes-diseases'!$A$117&amp;"*"),"YES","NO"))</f>
        <v>NO</v>
      </c>
      <c r="AJ404" s="1" t="str">
        <f>IF(COUNTIF(U404:AB404,"*"&amp;'ICD codes-diseases'!$A$206&amp;"*"),"YES","NO")</f>
        <v>NO</v>
      </c>
      <c r="AK404" s="1" t="str">
        <f>IF(COUNTIF(U404:AB404,"*"&amp;'ICD codes-diseases'!$A$217&amp;"*"),"YES","NO")</f>
        <v>NO</v>
      </c>
      <c r="AL404" s="1" t="str">
        <f>IF(COUNTIF(U404:AB404,"*"&amp;'ICD codes-diseases'!$A$216&amp;"*"),"YES","NO")</f>
        <v>YES</v>
      </c>
      <c r="AM404" s="1" t="str">
        <f>IF(COUNTIF(U404:AB404,"*"&amp;'ICD codes-diseases'!$A$73&amp;"*"),"YES",IF(COUNTIF(U404:AB404,"*"&amp;'ICD codes-diseases'!$A$74&amp;"*"),"YES",IF(COUNTIF(U404:AB404,"*"&amp;'ICD codes-diseases'!$A$75&amp;"*"),"YES","NO")))</f>
        <v>YES</v>
      </c>
      <c r="AN404" s="1" t="str">
        <f>IF(COUNTIF(U404:AB404,"*"&amp;'ICD codes-diseases'!$A$76&amp;"*"),"YES",IF(COUNTIF(U404:AB404,"*"&amp;'ICD codes-diseases'!$A$77&amp;"*"),"YES",IF(COUNTIF(U404:AB404,"*"&amp;'ICD codes-diseases'!$A$78&amp;"*"),"YES","NO")))</f>
        <v>NO</v>
      </c>
      <c r="AO404" s="1" t="str">
        <f>IF(COUNTIF(U404:AB404,"*"&amp;'ICD codes-diseases'!$A$209&amp;"*"),"YES",IF(COUNTIF(U404:AB404,"*"&amp;'ICD codes-diseases'!$A$212&amp;"*"),"YES","NO"))</f>
        <v>NO</v>
      </c>
      <c r="AP404" s="1" t="str">
        <f>IF(COUNTIF(U404:AB404,"*"&amp;'ICD codes-diseases'!$A$47&amp;"*"),"YES",IF(COUNTIF(U404:AB404,"*"&amp;'ICD codes-diseases'!$A$48&amp;"*"),"YES",IF(COUNTIF(U404:AB404,"*"&amp;'ICD codes-diseases'!$A$49&amp;"*"),"YES",IF(COUNTIF(U404:AB404,"*"&amp;'ICD codes-diseases'!$A$50&amp;"*"),"YES",IF(COUNTIF(U404:AB404,"*"&amp;'ICD codes-diseases'!$A$52&amp;"*"),"YES",IF(COUNTIF(U404:AB404,"*"&amp;'ICD codes-diseases'!$A$53&amp;"*"),"YES",IF(COUNTIF(U404:AB404,"*"&amp;'ICD codes-diseases'!$A$54&amp;"*"),"YES",IF(COUNTIF(U404:AB404,"*"&amp;'ICD codes-diseases'!$A$55&amp;"*"),"YES",IF(COUNTIF(U404:AB404,"*"&amp;'ICD codes-diseases'!$A$56&amp;"*"),"YES",IF(COUNTIF(U404:AB404,"*"&amp;'ICD codes-diseases'!$A$57&amp;"*"),"YES",IF(COUNTIF(U404:AB404,"*"&amp;'ICD codes-diseases'!$A$58&amp;"*"),"YES",IF(COUNTIF(U404:AB404,"*"&amp;'ICD codes-diseases'!$A$60&amp;"*"),"YES",IF(COUNTIF(U404:AB404,"*"&amp;'ICD codes-diseases'!$A$61&amp;"*"),"YES","NO")))))))))))))</f>
        <v>NO</v>
      </c>
      <c r="AQ404" s="10" t="b">
        <f t="shared" si="73"/>
        <v>0</v>
      </c>
      <c r="AR404">
        <v>5</v>
      </c>
      <c r="AS404">
        <v>5</v>
      </c>
      <c r="AT404">
        <v>5</v>
      </c>
      <c r="AU404">
        <v>5</v>
      </c>
      <c r="AV404" t="b">
        <f t="shared" si="74"/>
        <v>0</v>
      </c>
      <c r="AW404">
        <v>0</v>
      </c>
      <c r="AX404" s="9">
        <v>111</v>
      </c>
      <c r="AY404" s="9">
        <v>70</v>
      </c>
      <c r="AZ404">
        <v>3</v>
      </c>
      <c r="BA404">
        <v>0</v>
      </c>
      <c r="BB404">
        <v>4</v>
      </c>
      <c r="BC404">
        <v>0</v>
      </c>
      <c r="BD404">
        <v>1</v>
      </c>
      <c r="BE404">
        <f t="shared" si="81"/>
        <v>0</v>
      </c>
      <c r="BF404" t="s">
        <v>37</v>
      </c>
      <c r="BG404" t="s">
        <v>37</v>
      </c>
      <c r="BH404">
        <f t="shared" si="82"/>
        <v>2</v>
      </c>
      <c r="BI404" t="s">
        <v>37</v>
      </c>
      <c r="BJ404" t="s">
        <v>38</v>
      </c>
      <c r="BK404" t="s">
        <v>37</v>
      </c>
      <c r="BL404" t="b">
        <v>1</v>
      </c>
      <c r="BM404" s="16">
        <v>4</v>
      </c>
      <c r="BN404" s="16">
        <v>5</v>
      </c>
      <c r="BO404" s="16">
        <v>4</v>
      </c>
      <c r="BP404" s="16">
        <v>5</v>
      </c>
      <c r="BQ404" s="16">
        <v>5</v>
      </c>
      <c r="BR404" s="16">
        <v>4</v>
      </c>
      <c r="BS404" s="16">
        <v>4</v>
      </c>
      <c r="BT404" s="16">
        <v>5</v>
      </c>
      <c r="BU404" s="16">
        <v>4</v>
      </c>
      <c r="BV404" s="16">
        <v>4</v>
      </c>
      <c r="BW404" s="16">
        <v>5</v>
      </c>
      <c r="BX404" s="16">
        <v>5</v>
      </c>
      <c r="BY404" s="16">
        <v>5</v>
      </c>
      <c r="BZ404" s="16">
        <v>5</v>
      </c>
      <c r="CA404" s="16">
        <v>5</v>
      </c>
      <c r="CB404" s="16">
        <v>5</v>
      </c>
      <c r="CC404" s="18">
        <v>5</v>
      </c>
      <c r="CD404" s="18">
        <v>4</v>
      </c>
      <c r="CE404" s="18">
        <v>5</v>
      </c>
      <c r="CF404" s="18">
        <v>4</v>
      </c>
      <c r="CG404" s="18">
        <v>4</v>
      </c>
      <c r="CH404" s="18">
        <v>5</v>
      </c>
      <c r="CI404" s="18">
        <v>4</v>
      </c>
      <c r="CJ404" s="18">
        <v>4</v>
      </c>
      <c r="CK404" s="18">
        <v>5</v>
      </c>
      <c r="CL404" s="18">
        <v>4</v>
      </c>
      <c r="CM404" s="18">
        <v>5</v>
      </c>
      <c r="CN404" s="18">
        <v>5</v>
      </c>
      <c r="CO404" s="18">
        <v>5</v>
      </c>
      <c r="CP404" s="18">
        <v>4</v>
      </c>
      <c r="CQ404" s="18">
        <v>5</v>
      </c>
      <c r="CR404" s="18">
        <v>5</v>
      </c>
      <c r="CS404">
        <f t="shared" si="75"/>
        <v>0</v>
      </c>
      <c r="CT404">
        <f t="shared" si="76"/>
        <v>32</v>
      </c>
      <c r="CU404">
        <f t="shared" si="77"/>
        <v>0</v>
      </c>
      <c r="CV404">
        <f t="shared" si="78"/>
        <v>32</v>
      </c>
      <c r="CW404">
        <v>2</v>
      </c>
      <c r="CX404">
        <v>2</v>
      </c>
      <c r="CY404">
        <v>1</v>
      </c>
      <c r="CZ404" t="b">
        <v>0</v>
      </c>
    </row>
    <row r="405" spans="1:104" x14ac:dyDescent="0.35">
      <c r="A405" s="10">
        <v>404</v>
      </c>
      <c r="B405" t="s">
        <v>436</v>
      </c>
      <c r="C405" s="1">
        <v>25591</v>
      </c>
      <c r="D405" s="9">
        <f t="shared" si="83"/>
        <v>47</v>
      </c>
      <c r="E405" s="9">
        <f t="shared" si="79"/>
        <v>1</v>
      </c>
      <c r="F405" s="1">
        <v>42798</v>
      </c>
      <c r="G405" s="3">
        <v>42907.44809027778</v>
      </c>
      <c r="H405" s="12">
        <f t="shared" si="80"/>
        <v>3.5666666666666664</v>
      </c>
      <c r="I405">
        <v>0</v>
      </c>
      <c r="J405">
        <v>2</v>
      </c>
      <c r="K405">
        <f t="shared" si="72"/>
        <v>1</v>
      </c>
      <c r="L405" t="b">
        <v>1</v>
      </c>
      <c r="M405" t="b">
        <v>0</v>
      </c>
      <c r="N405" t="b">
        <v>0</v>
      </c>
      <c r="O405" t="b">
        <v>0</v>
      </c>
      <c r="P405" t="b">
        <v>0</v>
      </c>
      <c r="Q405" t="b">
        <v>0</v>
      </c>
      <c r="R405" t="b">
        <v>0</v>
      </c>
      <c r="S405" t="b">
        <v>0</v>
      </c>
      <c r="T405" t="b">
        <v>0</v>
      </c>
      <c r="U405" s="1" t="s">
        <v>57</v>
      </c>
      <c r="V405" t="s">
        <v>51</v>
      </c>
      <c r="W405" s="1" t="s">
        <v>48</v>
      </c>
      <c r="X405" t="s">
        <v>106</v>
      </c>
      <c r="Y405" s="1" t="s">
        <v>85</v>
      </c>
      <c r="Z405" s="1"/>
      <c r="AA405" s="1"/>
      <c r="AB405" s="1"/>
      <c r="AC405" s="11" t="str">
        <f>IF(OR(INDEX(U405='ICD-codes-stroke'!$A$1:$A$20,)),"1",IF(OR(INDEX(U405='ICD-codes-stroke'!$A$22:$A$35,)),"2",IF(OR(INDEX(U405='ICD-codes-stroke'!$A$37:$A$64,)),"3","")))</f>
        <v>3</v>
      </c>
      <c r="AD405" s="1" t="str">
        <f>IF(COUNTIF(U405:AB405,"*"&amp;'ICD codes-diseases'!$A$15&amp;"*"),"YES",IF(COUNTIF(U405:AB405,"*"&amp;'ICD codes-diseases'!$A$16&amp;"*"),"YES",IF(COUNTIF(U405:AB405,"*"&amp;'ICD codes-diseases'!$A$17&amp;"*"),"YES",IF(COUNTIF(U405:AB405,"*"&amp;'ICD codes-diseases'!$A$18&amp;"*"),"YES",IF(COUNTIF(U405:AB405,"*"&amp;'ICD codes-diseases'!$A$19&amp;"*"),"YES",IF(COUNTIF(U405:AB405,"*"&amp;'ICD codes-diseases'!$A$20&amp;"*"),"YES",IF(COUNTIF(U405:AB405,"*"&amp;'ICD codes-diseases'!$A$21&amp;"*"),"YES",IF(COUNTIF(U405:AB405,"*"&amp;'ICD codes-diseases'!$A$22&amp;"*"),"YES",IF(COUNTIF(U405:AB405,"*"&amp;'ICD codes-diseases'!$A$23&amp;"*"),"YES",IF(COUNTIF(U405:AB405,"*"&amp;'ICD codes-diseases'!$A$24&amp;"*"),"YES",IF(COUNTIF(U405:AB405,"*"&amp;'ICD codes-diseases'!$A$25&amp;"*"),"YES",IF(COUNTIF(U405:AB405,"*"&amp;'ICD codes-diseases'!$A$26&amp;"*"),"YES",IF(COUNTIF(U405:AB405,"*"&amp;'ICD codes-diseases'!$A$27&amp;"*"),"YES",IF(COUNTIF(U405:AB405,"*"&amp;'ICD codes-diseases'!$A$28&amp;"*"),"YES",IF(COUNTIF(U405:AB405,"*"&amp;'ICD codes-diseases'!$A$29&amp;"*"),"YES",IF(COUNTIF(U405:AB405,"*"&amp;'ICD codes-diseases'!$A$30&amp;"*"),"YES","NO"))))))))))))))))</f>
        <v>YES</v>
      </c>
      <c r="AE405" s="1" t="str">
        <f>IF(COUNTIF(U405:AB405,"*"&amp;'ICD codes-diseases'!$A$92&amp;"*"),"YES","NO")</f>
        <v>YES</v>
      </c>
      <c r="AF405" s="10" t="str">
        <f>IF(COUNTIF(U405:AB405,"*"&amp;'ICD codes-diseases'!$A$34&amp;"*"),"YES",IF(COUNTIF(U405:AB405,"*"&amp;'ICD codes-diseases'!$A$35&amp;"*"),"YES",IF(COUNTIF(U405:AB405,"*"&amp;'ICD codes-diseases'!$A$36&amp;"*"),"YES",IF(COUNTIF(U405:AB405,"*"&amp;'ICD codes-diseases'!$A$37&amp;"*"),"YES",IF(COUNTIF(U405:AB405,"*"&amp;'ICD codes-diseases'!$A$38&amp;"*"),"YES",IF(COUNTIF(U405:AB405,"*"&amp;'ICD codes-diseases'!$A$39&amp;"*"),"YES","NO"))))))</f>
        <v>YES</v>
      </c>
      <c r="AG405" s="1" t="str">
        <f>IF(COUNTIF(U405:AB405,'ICD codes-diseases'!$A$113),"YES","NO")</f>
        <v>NO</v>
      </c>
      <c r="AH405" s="1" t="str">
        <f>IF(COUNTIF(U405:AB405,"*"&amp;'ICD codes-diseases'!$A$96&amp;"*"),"YES",IF(COUNTIF(U405:AB405,"*"&amp;'ICD codes-diseases'!$A$97&amp;"*"),"YES",IF(COUNTIF(U405:AB405,"*"&amp;'ICD codes-diseases'!$A$98&amp;"*"),"YES",IF(COUNTIF(U405:AB405,"*"&amp;'ICD codes-diseases'!$A$99&amp;"*"),"YES",IF(COUNTIF(U405:AB405,"*"&amp;'ICD codes-diseases'!$A$100&amp;"*"),"YES",IF(COUNTIF(U405:AB405,"*"&amp;'ICD codes-diseases'!$A$101&amp;"*"),"YES",IF(COUNTIF(U405:AB405,"*"&amp;'ICD codes-diseases'!$A$102&amp;"*"),"YES",IF(COUNTIF(U405:AB405,"*"&amp;'ICD codes-diseases'!$A$103&amp;"*"),"YES","NO"))))))))</f>
        <v>NO</v>
      </c>
      <c r="AI405" s="1" t="str">
        <f>IF(COUNTIF(U405:AB405,"*"&amp;'ICD codes-diseases'!$A$116&amp;"*"),"YES",IF(COUNTIF(U405:AB405,"*"&amp;'ICD codes-diseases'!$A$117&amp;"*"),"YES","NO"))</f>
        <v>NO</v>
      </c>
      <c r="AJ405" s="1" t="str">
        <f>IF(COUNTIF(U405:AB405,"*"&amp;'ICD codes-diseases'!$A$206&amp;"*"),"YES","NO")</f>
        <v>NO</v>
      </c>
      <c r="AK405" s="1" t="str">
        <f>IF(COUNTIF(U405:AB405,"*"&amp;'ICD codes-diseases'!$A$217&amp;"*"),"YES","NO")</f>
        <v>NO</v>
      </c>
      <c r="AL405" s="1" t="str">
        <f>IF(COUNTIF(U405:AB405,"*"&amp;'ICD codes-diseases'!$A$216&amp;"*"),"YES","NO")</f>
        <v>NO</v>
      </c>
      <c r="AM405" s="1" t="str">
        <f>IF(COUNTIF(U405:AB405,"*"&amp;'ICD codes-diseases'!$A$73&amp;"*"),"YES",IF(COUNTIF(U405:AB405,"*"&amp;'ICD codes-diseases'!$A$74&amp;"*"),"YES",IF(COUNTIF(U405:AB405,"*"&amp;'ICD codes-diseases'!$A$75&amp;"*"),"YES","NO")))</f>
        <v>YES</v>
      </c>
      <c r="AN405" s="1" t="str">
        <f>IF(COUNTIF(U405:AB405,"*"&amp;'ICD codes-diseases'!$A$76&amp;"*"),"YES",IF(COUNTIF(U405:AB405,"*"&amp;'ICD codes-diseases'!$A$77&amp;"*"),"YES",IF(COUNTIF(U405:AB405,"*"&amp;'ICD codes-diseases'!$A$78&amp;"*"),"YES","NO")))</f>
        <v>NO</v>
      </c>
      <c r="AO405" s="1" t="str">
        <f>IF(COUNTIF(U405:AB405,"*"&amp;'ICD codes-diseases'!$A$209&amp;"*"),"YES",IF(COUNTIF(U405:AB405,"*"&amp;'ICD codes-diseases'!$A$212&amp;"*"),"YES","NO"))</f>
        <v>NO</v>
      </c>
      <c r="AP405" s="1" t="str">
        <f>IF(COUNTIF(U405:AB405,"*"&amp;'ICD codes-diseases'!$A$47&amp;"*"),"YES",IF(COUNTIF(U405:AB405,"*"&amp;'ICD codes-diseases'!$A$48&amp;"*"),"YES",IF(COUNTIF(U405:AB405,"*"&amp;'ICD codes-diseases'!$A$49&amp;"*"),"YES",IF(COUNTIF(U405:AB405,"*"&amp;'ICD codes-diseases'!$A$50&amp;"*"),"YES",IF(COUNTIF(U405:AB405,"*"&amp;'ICD codes-diseases'!$A$52&amp;"*"),"YES",IF(COUNTIF(U405:AB405,"*"&amp;'ICD codes-diseases'!$A$53&amp;"*"),"YES",IF(COUNTIF(U405:AB405,"*"&amp;'ICD codes-diseases'!$A$54&amp;"*"),"YES",IF(COUNTIF(U405:AB405,"*"&amp;'ICD codes-diseases'!$A$55&amp;"*"),"YES",IF(COUNTIF(U405:AB405,"*"&amp;'ICD codes-diseases'!$A$56&amp;"*"),"YES",IF(COUNTIF(U405:AB405,"*"&amp;'ICD codes-diseases'!$A$57&amp;"*"),"YES",IF(COUNTIF(U405:AB405,"*"&amp;'ICD codes-diseases'!$A$58&amp;"*"),"YES",IF(COUNTIF(U405:AB405,"*"&amp;'ICD codes-diseases'!$A$60&amp;"*"),"YES",IF(COUNTIF(U405:AB405,"*"&amp;'ICD codes-diseases'!$A$61&amp;"*"),"YES","NO")))))))))))))</f>
        <v>NO</v>
      </c>
      <c r="AQ405" s="10" t="b">
        <f t="shared" si="73"/>
        <v>0</v>
      </c>
      <c r="AR405">
        <v>5</v>
      </c>
      <c r="AS405">
        <v>5</v>
      </c>
      <c r="AT405">
        <v>5</v>
      </c>
      <c r="AU405">
        <v>5</v>
      </c>
      <c r="AV405" t="b">
        <f t="shared" si="74"/>
        <v>1</v>
      </c>
      <c r="AW405">
        <v>1</v>
      </c>
      <c r="AX405" s="9">
        <v>83</v>
      </c>
      <c r="AY405" s="9">
        <v>50</v>
      </c>
      <c r="AZ405">
        <v>0</v>
      </c>
      <c r="BA405">
        <v>3</v>
      </c>
      <c r="BB405">
        <v>4</v>
      </c>
      <c r="BC405">
        <v>0</v>
      </c>
      <c r="BD405">
        <v>1</v>
      </c>
      <c r="BE405">
        <f t="shared" si="81"/>
        <v>2</v>
      </c>
      <c r="BF405" t="s">
        <v>37</v>
      </c>
      <c r="BG405" t="s">
        <v>38</v>
      </c>
      <c r="BH405">
        <f t="shared" si="82"/>
        <v>0</v>
      </c>
      <c r="BI405" t="s">
        <v>37</v>
      </c>
      <c r="BJ405" t="s">
        <v>37</v>
      </c>
      <c r="BK405" t="s">
        <v>37</v>
      </c>
      <c r="BL405" t="b">
        <v>0</v>
      </c>
      <c r="BM405" s="16">
        <v>1</v>
      </c>
      <c r="BN405" s="16">
        <v>0</v>
      </c>
      <c r="BO405" s="16">
        <v>0</v>
      </c>
      <c r="BP405" s="16">
        <v>1</v>
      </c>
      <c r="BQ405" s="16">
        <v>1</v>
      </c>
      <c r="BR405" s="16">
        <v>4</v>
      </c>
      <c r="BS405" s="16">
        <v>0</v>
      </c>
      <c r="BT405" s="16">
        <v>4</v>
      </c>
      <c r="BU405" s="16">
        <v>0</v>
      </c>
      <c r="BV405" s="16">
        <v>1</v>
      </c>
      <c r="BW405" s="16">
        <v>0</v>
      </c>
      <c r="BX405" s="16">
        <v>1</v>
      </c>
      <c r="BY405" s="16">
        <v>4</v>
      </c>
      <c r="BZ405" s="16">
        <v>1</v>
      </c>
      <c r="CA405" s="16">
        <v>1</v>
      </c>
      <c r="CB405" s="16">
        <v>0</v>
      </c>
      <c r="CC405" s="18">
        <v>0</v>
      </c>
      <c r="CD405" s="18">
        <v>0</v>
      </c>
      <c r="CE405" s="18">
        <v>0</v>
      </c>
      <c r="CF405" s="18">
        <v>0</v>
      </c>
      <c r="CG405" s="18">
        <v>0</v>
      </c>
      <c r="CH405" s="18">
        <v>4</v>
      </c>
      <c r="CI405" s="18">
        <v>4</v>
      </c>
      <c r="CJ405" s="18">
        <v>4</v>
      </c>
      <c r="CK405" s="18">
        <v>0</v>
      </c>
      <c r="CL405" s="18">
        <v>0</v>
      </c>
      <c r="CM405" s="18">
        <v>0</v>
      </c>
      <c r="CN405" s="18">
        <v>0</v>
      </c>
      <c r="CO405" s="18">
        <v>0</v>
      </c>
      <c r="CP405" s="18">
        <v>4</v>
      </c>
      <c r="CQ405" s="18">
        <v>4</v>
      </c>
      <c r="CR405" s="18">
        <v>4</v>
      </c>
      <c r="CS405">
        <f t="shared" si="75"/>
        <v>7</v>
      </c>
      <c r="CT405">
        <f t="shared" si="76"/>
        <v>9</v>
      </c>
      <c r="CU405">
        <f t="shared" si="77"/>
        <v>0</v>
      </c>
      <c r="CV405">
        <f t="shared" si="78"/>
        <v>16</v>
      </c>
      <c r="CW405">
        <v>0</v>
      </c>
      <c r="CX405">
        <v>0</v>
      </c>
      <c r="CY405">
        <v>4</v>
      </c>
      <c r="CZ405" t="b">
        <v>0</v>
      </c>
    </row>
    <row r="406" spans="1:104" x14ac:dyDescent="0.35">
      <c r="A406" s="10">
        <v>405</v>
      </c>
      <c r="B406" t="s">
        <v>436</v>
      </c>
      <c r="C406" s="1">
        <v>20369</v>
      </c>
      <c r="D406" s="9">
        <f t="shared" si="83"/>
        <v>61</v>
      </c>
      <c r="E406" s="9">
        <f t="shared" si="79"/>
        <v>2</v>
      </c>
      <c r="F406" s="1">
        <v>42725</v>
      </c>
      <c r="G406" s="3">
        <v>42814</v>
      </c>
      <c r="H406" s="12">
        <f t="shared" si="80"/>
        <v>2.9666666666666668</v>
      </c>
      <c r="I406">
        <v>4</v>
      </c>
      <c r="J406">
        <v>0</v>
      </c>
      <c r="K406">
        <f t="shared" si="72"/>
        <v>1</v>
      </c>
      <c r="L406" t="b">
        <v>1</v>
      </c>
      <c r="M406" t="b">
        <v>0</v>
      </c>
      <c r="N406" t="b">
        <v>0</v>
      </c>
      <c r="O406" t="b">
        <v>0</v>
      </c>
      <c r="P406" t="b">
        <v>0</v>
      </c>
      <c r="Q406" t="b">
        <v>0</v>
      </c>
      <c r="R406" t="b">
        <v>0</v>
      </c>
      <c r="S406" t="b">
        <v>0</v>
      </c>
      <c r="T406" t="b">
        <v>0</v>
      </c>
      <c r="U406" s="1" t="s">
        <v>49</v>
      </c>
      <c r="V406" t="s">
        <v>170</v>
      </c>
      <c r="W406" s="1" t="s">
        <v>48</v>
      </c>
      <c r="X406" t="s">
        <v>77</v>
      </c>
      <c r="Y406" s="1" t="s">
        <v>199</v>
      </c>
      <c r="Z406" s="1"/>
      <c r="AA406" s="1"/>
      <c r="AB406" s="1"/>
      <c r="AC406" s="11" t="str">
        <f>IF(OR(INDEX(U406='ICD-codes-stroke'!$A$1:$A$20,)),"1",IF(OR(INDEX(U406='ICD-codes-stroke'!$A$22:$A$35,)),"2",IF(OR(INDEX(U406='ICD-codes-stroke'!$A$37:$A$64,)),"3","")))</f>
        <v>3</v>
      </c>
      <c r="AD406" s="1" t="str">
        <f>IF(COUNTIF(U406:AB406,"*"&amp;'ICD codes-diseases'!$A$15&amp;"*"),"YES",IF(COUNTIF(U406:AB406,"*"&amp;'ICD codes-diseases'!$A$16&amp;"*"),"YES",IF(COUNTIF(U406:AB406,"*"&amp;'ICD codes-diseases'!$A$17&amp;"*"),"YES",IF(COUNTIF(U406:AB406,"*"&amp;'ICD codes-diseases'!$A$18&amp;"*"),"YES",IF(COUNTIF(U406:AB406,"*"&amp;'ICD codes-diseases'!$A$19&amp;"*"),"YES",IF(COUNTIF(U406:AB406,"*"&amp;'ICD codes-diseases'!$A$20&amp;"*"),"YES",IF(COUNTIF(U406:AB406,"*"&amp;'ICD codes-diseases'!$A$21&amp;"*"),"YES",IF(COUNTIF(U406:AB406,"*"&amp;'ICD codes-diseases'!$A$22&amp;"*"),"YES",IF(COUNTIF(U406:AB406,"*"&amp;'ICD codes-diseases'!$A$23&amp;"*"),"YES",IF(COUNTIF(U406:AB406,"*"&amp;'ICD codes-diseases'!$A$24&amp;"*"),"YES",IF(COUNTIF(U406:AB406,"*"&amp;'ICD codes-diseases'!$A$25&amp;"*"),"YES",IF(COUNTIF(U406:AB406,"*"&amp;'ICD codes-diseases'!$A$26&amp;"*"),"YES",IF(COUNTIF(U406:AB406,"*"&amp;'ICD codes-diseases'!$A$27&amp;"*"),"YES",IF(COUNTIF(U406:AB406,"*"&amp;'ICD codes-diseases'!$A$28&amp;"*"),"YES",IF(COUNTIF(U406:AB406,"*"&amp;'ICD codes-diseases'!$A$29&amp;"*"),"YES",IF(COUNTIF(U406:AB406,"*"&amp;'ICD codes-diseases'!$A$30&amp;"*"),"YES","NO"))))))))))))))))</f>
        <v>YES</v>
      </c>
      <c r="AE406" s="1" t="str">
        <f>IF(COUNTIF(U406:AB406,"*"&amp;'ICD codes-diseases'!$A$92&amp;"*"),"YES","NO")</f>
        <v>YES</v>
      </c>
      <c r="AF406" s="10" t="str">
        <f>IF(COUNTIF(U406:AB406,"*"&amp;'ICD codes-diseases'!$A$34&amp;"*"),"YES",IF(COUNTIF(U406:AB406,"*"&amp;'ICD codes-diseases'!$A$35&amp;"*"),"YES",IF(COUNTIF(U406:AB406,"*"&amp;'ICD codes-diseases'!$A$36&amp;"*"),"YES",IF(COUNTIF(U406:AB406,"*"&amp;'ICD codes-diseases'!$A$37&amp;"*"),"YES",IF(COUNTIF(U406:AB406,"*"&amp;'ICD codes-diseases'!$A$38&amp;"*"),"YES",IF(COUNTIF(U406:AB406,"*"&amp;'ICD codes-diseases'!$A$39&amp;"*"),"YES","NO"))))))</f>
        <v>NO</v>
      </c>
      <c r="AG406" s="1" t="str">
        <f>IF(COUNTIF(U406:AB406,'ICD codes-diseases'!$A$113),"YES","NO")</f>
        <v>NO</v>
      </c>
      <c r="AH406" s="1" t="str">
        <f>IF(COUNTIF(U406:AB406,"*"&amp;'ICD codes-diseases'!$A$96&amp;"*"),"YES",IF(COUNTIF(U406:AB406,"*"&amp;'ICD codes-diseases'!$A$97&amp;"*"),"YES",IF(COUNTIF(U406:AB406,"*"&amp;'ICD codes-diseases'!$A$98&amp;"*"),"YES",IF(COUNTIF(U406:AB406,"*"&amp;'ICD codes-diseases'!$A$99&amp;"*"),"YES",IF(COUNTIF(U406:AB406,"*"&amp;'ICD codes-diseases'!$A$100&amp;"*"),"YES",IF(COUNTIF(U406:AB406,"*"&amp;'ICD codes-diseases'!$A$101&amp;"*"),"YES",IF(COUNTIF(U406:AB406,"*"&amp;'ICD codes-diseases'!$A$102&amp;"*"),"YES",IF(COUNTIF(U406:AB406,"*"&amp;'ICD codes-diseases'!$A$103&amp;"*"),"YES","NO"))))))))</f>
        <v>NO</v>
      </c>
      <c r="AI406" s="1" t="str">
        <f>IF(COUNTIF(U406:AB406,"*"&amp;'ICD codes-diseases'!$A$116&amp;"*"),"YES",IF(COUNTIF(U406:AB406,"*"&amp;'ICD codes-diseases'!$A$117&amp;"*"),"YES","NO"))</f>
        <v>NO</v>
      </c>
      <c r="AJ406" s="1" t="str">
        <f>IF(COUNTIF(U406:AB406,"*"&amp;'ICD codes-diseases'!$A$206&amp;"*"),"YES","NO")</f>
        <v>YES</v>
      </c>
      <c r="AK406" s="1" t="str">
        <f>IF(COUNTIF(U406:AB406,"*"&amp;'ICD codes-diseases'!$A$217&amp;"*"),"YES","NO")</f>
        <v>NO</v>
      </c>
      <c r="AL406" s="1" t="str">
        <f>IF(COUNTIF(U406:AB406,"*"&amp;'ICD codes-diseases'!$A$216&amp;"*"),"YES","NO")</f>
        <v>NO</v>
      </c>
      <c r="AM406" s="1" t="str">
        <f>IF(COUNTIF(U406:AB406,"*"&amp;'ICD codes-diseases'!$A$73&amp;"*"),"YES",IF(COUNTIF(U406:AB406,"*"&amp;'ICD codes-diseases'!$A$74&amp;"*"),"YES",IF(COUNTIF(U406:AB406,"*"&amp;'ICD codes-diseases'!$A$75&amp;"*"),"YES","NO")))</f>
        <v>NO</v>
      </c>
      <c r="AN406" s="1" t="str">
        <f>IF(COUNTIF(U406:AB406,"*"&amp;'ICD codes-diseases'!$A$76&amp;"*"),"YES",IF(COUNTIF(U406:AB406,"*"&amp;'ICD codes-diseases'!$A$77&amp;"*"),"YES",IF(COUNTIF(U406:AB406,"*"&amp;'ICD codes-diseases'!$A$78&amp;"*"),"YES","NO")))</f>
        <v>YES</v>
      </c>
      <c r="AO406" s="1" t="str">
        <f>IF(COUNTIF(U406:AB406,"*"&amp;'ICD codes-diseases'!$A$209&amp;"*"),"YES",IF(COUNTIF(U406:AB406,"*"&amp;'ICD codes-diseases'!$A$212&amp;"*"),"YES","NO"))</f>
        <v>NO</v>
      </c>
      <c r="AP406" s="1" t="str">
        <f>IF(COUNTIF(U406:AB406,"*"&amp;'ICD codes-diseases'!$A$47&amp;"*"),"YES",IF(COUNTIF(U406:AB406,"*"&amp;'ICD codes-diseases'!$A$48&amp;"*"),"YES",IF(COUNTIF(U406:AB406,"*"&amp;'ICD codes-diseases'!$A$49&amp;"*"),"YES",IF(COUNTIF(U406:AB406,"*"&amp;'ICD codes-diseases'!$A$50&amp;"*"),"YES",IF(COUNTIF(U406:AB406,"*"&amp;'ICD codes-diseases'!$A$52&amp;"*"),"YES",IF(COUNTIF(U406:AB406,"*"&amp;'ICD codes-diseases'!$A$53&amp;"*"),"YES",IF(COUNTIF(U406:AB406,"*"&amp;'ICD codes-diseases'!$A$54&amp;"*"),"YES",IF(COUNTIF(U406:AB406,"*"&amp;'ICD codes-diseases'!$A$55&amp;"*"),"YES",IF(COUNTIF(U406:AB406,"*"&amp;'ICD codes-diseases'!$A$56&amp;"*"),"YES",IF(COUNTIF(U406:AB406,"*"&amp;'ICD codes-diseases'!$A$57&amp;"*"),"YES",IF(COUNTIF(U406:AB406,"*"&amp;'ICD codes-diseases'!$A$58&amp;"*"),"YES",IF(COUNTIF(U406:AB406,"*"&amp;'ICD codes-diseases'!$A$60&amp;"*"),"YES",IF(COUNTIF(U406:AB406,"*"&amp;'ICD codes-diseases'!$A$61&amp;"*"),"YES","NO")))))))))))))</f>
        <v>NO</v>
      </c>
      <c r="AQ406" s="10" t="b">
        <f t="shared" si="73"/>
        <v>0</v>
      </c>
      <c r="AR406">
        <v>5</v>
      </c>
      <c r="AS406">
        <v>5</v>
      </c>
      <c r="AT406">
        <v>5</v>
      </c>
      <c r="AU406">
        <v>5</v>
      </c>
      <c r="AV406" t="b">
        <f t="shared" si="74"/>
        <v>0</v>
      </c>
      <c r="AW406">
        <v>0</v>
      </c>
      <c r="AX406">
        <v>53</v>
      </c>
      <c r="AY406">
        <v>10</v>
      </c>
      <c r="AZ406">
        <v>0</v>
      </c>
      <c r="BA406">
        <v>3</v>
      </c>
      <c r="BB406">
        <v>4</v>
      </c>
      <c r="BC406">
        <v>0</v>
      </c>
      <c r="BD406">
        <v>2</v>
      </c>
      <c r="BE406">
        <f t="shared" si="81"/>
        <v>2</v>
      </c>
      <c r="BF406" t="s">
        <v>37</v>
      </c>
      <c r="BG406" t="s">
        <v>38</v>
      </c>
      <c r="BH406">
        <f t="shared" si="82"/>
        <v>2</v>
      </c>
      <c r="BI406" t="s">
        <v>37</v>
      </c>
      <c r="BJ406" t="s">
        <v>38</v>
      </c>
      <c r="BK406" t="s">
        <v>37</v>
      </c>
      <c r="BL406" t="b">
        <v>0</v>
      </c>
      <c r="BM406" s="16">
        <v>0</v>
      </c>
      <c r="BN406" s="16">
        <v>1</v>
      </c>
      <c r="BO406" s="16">
        <v>0</v>
      </c>
      <c r="BP406" s="16">
        <v>4</v>
      </c>
      <c r="BQ406" s="16">
        <v>0</v>
      </c>
      <c r="BR406" s="16">
        <v>0</v>
      </c>
      <c r="BS406" s="16">
        <v>0</v>
      </c>
      <c r="BT406" s="16">
        <v>0</v>
      </c>
      <c r="BU406" s="16">
        <v>0</v>
      </c>
      <c r="BV406" s="16">
        <v>0</v>
      </c>
      <c r="BW406" s="16">
        <v>0</v>
      </c>
      <c r="BX406" s="16">
        <v>4</v>
      </c>
      <c r="BY406" s="16">
        <v>4</v>
      </c>
      <c r="BZ406" s="16">
        <v>3</v>
      </c>
      <c r="CA406" s="16">
        <v>3</v>
      </c>
      <c r="CB406" s="16">
        <v>0</v>
      </c>
      <c r="CC406" s="18">
        <v>0</v>
      </c>
      <c r="CD406" s="18">
        <v>0</v>
      </c>
      <c r="CE406" s="18">
        <v>0</v>
      </c>
      <c r="CF406" s="18">
        <v>0</v>
      </c>
      <c r="CG406" s="18">
        <v>4</v>
      </c>
      <c r="CH406" s="18">
        <v>4</v>
      </c>
      <c r="CI406" s="18">
        <v>4</v>
      </c>
      <c r="CJ406" s="18">
        <v>4</v>
      </c>
      <c r="CK406" s="18">
        <v>0</v>
      </c>
      <c r="CL406" s="18">
        <v>0</v>
      </c>
      <c r="CM406" s="18">
        <v>0</v>
      </c>
      <c r="CN406" s="18">
        <v>0</v>
      </c>
      <c r="CO406" s="18">
        <v>0</v>
      </c>
      <c r="CP406" s="18">
        <v>4</v>
      </c>
      <c r="CQ406" s="18">
        <v>4</v>
      </c>
      <c r="CR406" s="18">
        <v>4</v>
      </c>
      <c r="CS406">
        <f t="shared" si="75"/>
        <v>1</v>
      </c>
      <c r="CT406">
        <f t="shared" si="76"/>
        <v>10</v>
      </c>
      <c r="CU406">
        <f t="shared" si="77"/>
        <v>2</v>
      </c>
      <c r="CV406">
        <f t="shared" si="78"/>
        <v>13</v>
      </c>
      <c r="CW406">
        <v>0</v>
      </c>
      <c r="CX406">
        <v>0</v>
      </c>
      <c r="CY406">
        <v>4</v>
      </c>
      <c r="CZ406" t="b">
        <v>1</v>
      </c>
    </row>
    <row r="407" spans="1:104" x14ac:dyDescent="0.35">
      <c r="A407" s="10">
        <v>406</v>
      </c>
      <c r="B407" t="s">
        <v>435</v>
      </c>
      <c r="C407" s="1">
        <v>15993</v>
      </c>
      <c r="D407" s="9">
        <f t="shared" si="83"/>
        <v>73</v>
      </c>
      <c r="E407" s="9">
        <f t="shared" si="79"/>
        <v>3</v>
      </c>
      <c r="F407" s="1">
        <v>42345</v>
      </c>
      <c r="G407" s="3">
        <v>42801</v>
      </c>
      <c r="H407" s="12">
        <f t="shared" si="80"/>
        <v>15</v>
      </c>
      <c r="I407">
        <v>5</v>
      </c>
      <c r="J407">
        <v>2</v>
      </c>
      <c r="K407">
        <f t="shared" si="72"/>
        <v>2</v>
      </c>
      <c r="L407" t="b">
        <v>0</v>
      </c>
      <c r="M407" t="b">
        <v>1</v>
      </c>
      <c r="N407" t="b">
        <v>0</v>
      </c>
      <c r="O407" t="b">
        <v>0</v>
      </c>
      <c r="P407" t="b">
        <v>0</v>
      </c>
      <c r="Q407" t="b">
        <v>0</v>
      </c>
      <c r="R407" t="b">
        <v>0</v>
      </c>
      <c r="S407" t="b">
        <v>0</v>
      </c>
      <c r="T407" t="b">
        <v>0</v>
      </c>
      <c r="U407" s="1" t="s">
        <v>41</v>
      </c>
      <c r="V407" t="s">
        <v>43</v>
      </c>
      <c r="W407" s="1" t="s">
        <v>59</v>
      </c>
      <c r="X407" t="s">
        <v>129</v>
      </c>
      <c r="Y407" s="1" t="s">
        <v>48</v>
      </c>
      <c r="Z407" s="1"/>
      <c r="AA407" s="1"/>
      <c r="AB407" s="1"/>
      <c r="AC407" s="11" t="str">
        <f>IF(OR(INDEX(U407='ICD-codes-stroke'!$A$1:$A$20,)),"1",IF(OR(INDEX(U407='ICD-codes-stroke'!$A$22:$A$35,)),"2",IF(OR(INDEX(U407='ICD-codes-stroke'!$A$37:$A$64,)),"3","")))</f>
        <v>3</v>
      </c>
      <c r="AD407" s="1" t="str">
        <f>IF(COUNTIF(U407:AB407,"*"&amp;'ICD codes-diseases'!$A$15&amp;"*"),"YES",IF(COUNTIF(U407:AB407,"*"&amp;'ICD codes-diseases'!$A$16&amp;"*"),"YES",IF(COUNTIF(U407:AB407,"*"&amp;'ICD codes-diseases'!$A$17&amp;"*"),"YES",IF(COUNTIF(U407:AB407,"*"&amp;'ICD codes-diseases'!$A$18&amp;"*"),"YES",IF(COUNTIF(U407:AB407,"*"&amp;'ICD codes-diseases'!$A$19&amp;"*"),"YES",IF(COUNTIF(U407:AB407,"*"&amp;'ICD codes-diseases'!$A$20&amp;"*"),"YES",IF(COUNTIF(U407:AB407,"*"&amp;'ICD codes-diseases'!$A$21&amp;"*"),"YES",IF(COUNTIF(U407:AB407,"*"&amp;'ICD codes-diseases'!$A$22&amp;"*"),"YES",IF(COUNTIF(U407:AB407,"*"&amp;'ICD codes-diseases'!$A$23&amp;"*"),"YES",IF(COUNTIF(U407:AB407,"*"&amp;'ICD codes-diseases'!$A$24&amp;"*"),"YES",IF(COUNTIF(U407:AB407,"*"&amp;'ICD codes-diseases'!$A$25&amp;"*"),"YES",IF(COUNTIF(U407:AB407,"*"&amp;'ICD codes-diseases'!$A$26&amp;"*"),"YES",IF(COUNTIF(U407:AB407,"*"&amp;'ICD codes-diseases'!$A$27&amp;"*"),"YES",IF(COUNTIF(U407:AB407,"*"&amp;'ICD codes-diseases'!$A$28&amp;"*"),"YES",IF(COUNTIF(U407:AB407,"*"&amp;'ICD codes-diseases'!$A$29&amp;"*"),"YES",IF(COUNTIF(U407:AB407,"*"&amp;'ICD codes-diseases'!$A$30&amp;"*"),"YES","NO"))))))))))))))))</f>
        <v>NO</v>
      </c>
      <c r="AE407" s="1" t="str">
        <f>IF(COUNTIF(U407:AB407,"*"&amp;'ICD codes-diseases'!$A$92&amp;"*"),"YES","NO")</f>
        <v>YES</v>
      </c>
      <c r="AF407" s="10" t="str">
        <f>IF(COUNTIF(U407:AB407,"*"&amp;'ICD codes-diseases'!$A$34&amp;"*"),"YES",IF(COUNTIF(U407:AB407,"*"&amp;'ICD codes-diseases'!$A$35&amp;"*"),"YES",IF(COUNTIF(U407:AB407,"*"&amp;'ICD codes-diseases'!$A$36&amp;"*"),"YES",IF(COUNTIF(U407:AB407,"*"&amp;'ICD codes-diseases'!$A$37&amp;"*"),"YES",IF(COUNTIF(U407:AB407,"*"&amp;'ICD codes-diseases'!$A$38&amp;"*"),"YES",IF(COUNTIF(U407:AB407,"*"&amp;'ICD codes-diseases'!$A$39&amp;"*"),"YES","NO"))))))</f>
        <v>NO</v>
      </c>
      <c r="AG407" s="1" t="str">
        <f>IF(COUNTIF(U407:AB407,'ICD codes-diseases'!$A$113),"YES","NO")</f>
        <v>NO</v>
      </c>
      <c r="AH407" s="1" t="str">
        <f>IF(COUNTIF(U407:AB407,"*"&amp;'ICD codes-diseases'!$A$96&amp;"*"),"YES",IF(COUNTIF(U407:AB407,"*"&amp;'ICD codes-diseases'!$A$97&amp;"*"),"YES",IF(COUNTIF(U407:AB407,"*"&amp;'ICD codes-diseases'!$A$98&amp;"*"),"YES",IF(COUNTIF(U407:AB407,"*"&amp;'ICD codes-diseases'!$A$99&amp;"*"),"YES",IF(COUNTIF(U407:AB407,"*"&amp;'ICD codes-diseases'!$A$100&amp;"*"),"YES",IF(COUNTIF(U407:AB407,"*"&amp;'ICD codes-diseases'!$A$101&amp;"*"),"YES",IF(COUNTIF(U407:AB407,"*"&amp;'ICD codes-diseases'!$A$102&amp;"*"),"YES",IF(COUNTIF(U407:AB407,"*"&amp;'ICD codes-diseases'!$A$103&amp;"*"),"YES","NO"))))))))</f>
        <v>NO</v>
      </c>
      <c r="AI407" s="1" t="str">
        <f>IF(COUNTIF(U407:AB407,"*"&amp;'ICD codes-diseases'!$A$116&amp;"*"),"YES",IF(COUNTIF(U407:AB407,"*"&amp;'ICD codes-diseases'!$A$117&amp;"*"),"YES","NO"))</f>
        <v>NO</v>
      </c>
      <c r="AJ407" s="1" t="str">
        <f>IF(COUNTIF(U407:AB407,"*"&amp;'ICD codes-diseases'!$A$206&amp;"*"),"YES","NO")</f>
        <v>NO</v>
      </c>
      <c r="AK407" s="1" t="str">
        <f>IF(COUNTIF(U407:AB407,"*"&amp;'ICD codes-diseases'!$A$217&amp;"*"),"YES","NO")</f>
        <v>NO</v>
      </c>
      <c r="AL407" s="1" t="str">
        <f>IF(COUNTIF(U407:AB407,"*"&amp;'ICD codes-diseases'!$A$216&amp;"*"),"YES","NO")</f>
        <v>YES</v>
      </c>
      <c r="AM407" s="1" t="str">
        <f>IF(COUNTIF(U407:AB407,"*"&amp;'ICD codes-diseases'!$A$73&amp;"*"),"YES",IF(COUNTIF(U407:AB407,"*"&amp;'ICD codes-diseases'!$A$74&amp;"*"),"YES",IF(COUNTIF(U407:AB407,"*"&amp;'ICD codes-diseases'!$A$75&amp;"*"),"YES","NO")))</f>
        <v>YES</v>
      </c>
      <c r="AN407" s="1" t="str">
        <f>IF(COUNTIF(U407:AB407,"*"&amp;'ICD codes-diseases'!$A$76&amp;"*"),"YES",IF(COUNTIF(U407:AB407,"*"&amp;'ICD codes-diseases'!$A$77&amp;"*"),"YES",IF(COUNTIF(U407:AB407,"*"&amp;'ICD codes-diseases'!$A$78&amp;"*"),"YES","NO")))</f>
        <v>NO</v>
      </c>
      <c r="AO407" s="1" t="str">
        <f>IF(COUNTIF(U407:AB407,"*"&amp;'ICD codes-diseases'!$A$209&amp;"*"),"YES",IF(COUNTIF(U407:AB407,"*"&amp;'ICD codes-diseases'!$A$212&amp;"*"),"YES","NO"))</f>
        <v>NO</v>
      </c>
      <c r="AP407" s="1" t="str">
        <f>IF(COUNTIF(U407:AB407,"*"&amp;'ICD codes-diseases'!$A$47&amp;"*"),"YES",IF(COUNTIF(U407:AB407,"*"&amp;'ICD codes-diseases'!$A$48&amp;"*"),"YES",IF(COUNTIF(U407:AB407,"*"&amp;'ICD codes-diseases'!$A$49&amp;"*"),"YES",IF(COUNTIF(U407:AB407,"*"&amp;'ICD codes-diseases'!$A$50&amp;"*"),"YES",IF(COUNTIF(U407:AB407,"*"&amp;'ICD codes-diseases'!$A$52&amp;"*"),"YES",IF(COUNTIF(U407:AB407,"*"&amp;'ICD codes-diseases'!$A$53&amp;"*"),"YES",IF(COUNTIF(U407:AB407,"*"&amp;'ICD codes-diseases'!$A$54&amp;"*"),"YES",IF(COUNTIF(U407:AB407,"*"&amp;'ICD codes-diseases'!$A$55&amp;"*"),"YES",IF(COUNTIF(U407:AB407,"*"&amp;'ICD codes-diseases'!$A$56&amp;"*"),"YES",IF(COUNTIF(U407:AB407,"*"&amp;'ICD codes-diseases'!$A$57&amp;"*"),"YES",IF(COUNTIF(U407:AB407,"*"&amp;'ICD codes-diseases'!$A$58&amp;"*"),"YES",IF(COUNTIF(U407:AB407,"*"&amp;'ICD codes-diseases'!$A$60&amp;"*"),"YES",IF(COUNTIF(U407:AB407,"*"&amp;'ICD codes-diseases'!$A$61&amp;"*"),"YES","NO")))))))))))))</f>
        <v>YES</v>
      </c>
      <c r="AQ407" s="10" t="b">
        <f t="shared" si="73"/>
        <v>0</v>
      </c>
      <c r="AR407">
        <v>5</v>
      </c>
      <c r="AS407">
        <v>5</v>
      </c>
      <c r="AT407">
        <v>5</v>
      </c>
      <c r="AU407">
        <v>5</v>
      </c>
      <c r="AV407" t="b">
        <f t="shared" si="74"/>
        <v>0</v>
      </c>
      <c r="AW407">
        <v>0</v>
      </c>
      <c r="AX407">
        <v>56</v>
      </c>
      <c r="AY407">
        <v>20</v>
      </c>
      <c r="AZ407">
        <v>1</v>
      </c>
      <c r="BA407">
        <v>3</v>
      </c>
      <c r="BB407">
        <v>2</v>
      </c>
      <c r="BC407">
        <v>0</v>
      </c>
      <c r="BD407">
        <v>3</v>
      </c>
      <c r="BE407">
        <f t="shared" si="81"/>
        <v>2</v>
      </c>
      <c r="BF407" t="s">
        <v>37</v>
      </c>
      <c r="BG407" t="s">
        <v>38</v>
      </c>
      <c r="BH407">
        <f t="shared" si="82"/>
        <v>0</v>
      </c>
      <c r="BI407" t="s">
        <v>37</v>
      </c>
      <c r="BJ407" t="s">
        <v>37</v>
      </c>
      <c r="BK407" t="s">
        <v>37</v>
      </c>
      <c r="BL407" t="b">
        <v>0</v>
      </c>
      <c r="BM407" s="16">
        <v>0</v>
      </c>
      <c r="BN407" s="16">
        <v>0</v>
      </c>
      <c r="BO407" s="16">
        <v>0</v>
      </c>
      <c r="BP407" s="16">
        <v>3</v>
      </c>
      <c r="BQ407" s="16">
        <v>4</v>
      </c>
      <c r="BR407" s="16">
        <v>4</v>
      </c>
      <c r="BS407" s="16">
        <v>3</v>
      </c>
      <c r="BT407" s="16">
        <v>4</v>
      </c>
      <c r="BU407" s="16">
        <v>0</v>
      </c>
      <c r="BV407" s="16">
        <v>0</v>
      </c>
      <c r="BW407" s="16">
        <v>0</v>
      </c>
      <c r="BX407" s="16">
        <v>7</v>
      </c>
      <c r="BY407" s="16">
        <v>4</v>
      </c>
      <c r="BZ407" s="16">
        <v>4</v>
      </c>
      <c r="CA407" s="16">
        <v>7</v>
      </c>
      <c r="CB407" s="16">
        <v>4</v>
      </c>
      <c r="CC407" s="18">
        <v>0</v>
      </c>
      <c r="CD407" s="18">
        <v>0</v>
      </c>
      <c r="CE407" s="18">
        <v>0</v>
      </c>
      <c r="CF407" s="18">
        <v>0</v>
      </c>
      <c r="CG407" s="18">
        <v>0</v>
      </c>
      <c r="CH407" s="18">
        <v>4</v>
      </c>
      <c r="CI407" s="18">
        <v>4</v>
      </c>
      <c r="CJ407" s="18">
        <v>3</v>
      </c>
      <c r="CK407" s="18">
        <v>0</v>
      </c>
      <c r="CL407" s="18">
        <v>0</v>
      </c>
      <c r="CM407" s="18">
        <v>0</v>
      </c>
      <c r="CN407" s="18">
        <v>0</v>
      </c>
      <c r="CO407" s="18">
        <v>0</v>
      </c>
      <c r="CP407" s="18">
        <v>4</v>
      </c>
      <c r="CQ407" s="18">
        <v>4</v>
      </c>
      <c r="CR407" s="18">
        <v>4</v>
      </c>
      <c r="CS407">
        <f t="shared" si="75"/>
        <v>0</v>
      </c>
      <c r="CT407">
        <f t="shared" si="76"/>
        <v>11</v>
      </c>
      <c r="CU407">
        <f t="shared" si="77"/>
        <v>3</v>
      </c>
      <c r="CV407">
        <f t="shared" si="78"/>
        <v>14</v>
      </c>
      <c r="CW407">
        <v>0</v>
      </c>
      <c r="CX407">
        <v>0</v>
      </c>
      <c r="CY407">
        <v>4</v>
      </c>
      <c r="CZ407" t="b">
        <v>1</v>
      </c>
    </row>
    <row r="408" spans="1:104" x14ac:dyDescent="0.35">
      <c r="A408" s="10">
        <v>407</v>
      </c>
      <c r="B408" t="s">
        <v>436</v>
      </c>
      <c r="C408" s="1">
        <v>20633</v>
      </c>
      <c r="D408" s="9">
        <f t="shared" si="83"/>
        <v>60</v>
      </c>
      <c r="E408" s="9">
        <f t="shared" si="79"/>
        <v>2</v>
      </c>
      <c r="F408" s="1">
        <v>42609</v>
      </c>
      <c r="G408" s="3">
        <v>42745</v>
      </c>
      <c r="H408" s="12">
        <f t="shared" si="80"/>
        <v>4.4333333333333336</v>
      </c>
      <c r="I408">
        <v>5</v>
      </c>
      <c r="J408">
        <v>0</v>
      </c>
      <c r="K408">
        <f t="shared" si="72"/>
        <v>2</v>
      </c>
      <c r="L408" t="b">
        <v>0</v>
      </c>
      <c r="M408" t="b">
        <v>1</v>
      </c>
      <c r="N408" t="b">
        <v>0</v>
      </c>
      <c r="O408" t="b">
        <v>0</v>
      </c>
      <c r="P408" t="b">
        <v>0</v>
      </c>
      <c r="Q408" t="b">
        <v>0</v>
      </c>
      <c r="R408" t="b">
        <v>0</v>
      </c>
      <c r="S408" t="b">
        <v>0</v>
      </c>
      <c r="T408" t="b">
        <v>0</v>
      </c>
      <c r="U408" t="s">
        <v>84</v>
      </c>
      <c r="V408" t="s">
        <v>43</v>
      </c>
      <c r="W408" t="s">
        <v>271</v>
      </c>
      <c r="X408" t="s">
        <v>48</v>
      </c>
      <c r="Y408" t="s">
        <v>269</v>
      </c>
      <c r="Z408" t="s">
        <v>85</v>
      </c>
      <c r="AC408" s="11" t="str">
        <f>IF(OR(INDEX(U408='ICD-codes-stroke'!$A$1:$A$20,)),"1",IF(OR(INDEX(U408='ICD-codes-stroke'!$A$22:$A$35,)),"2",IF(OR(INDEX(U408='ICD-codes-stroke'!$A$37:$A$64,)),"3","")))</f>
        <v>2</v>
      </c>
      <c r="AD408" s="1" t="str">
        <f>IF(COUNTIF(U408:AB408,"*"&amp;'ICD codes-diseases'!$A$15&amp;"*"),"YES",IF(COUNTIF(U408:AB408,"*"&amp;'ICD codes-diseases'!$A$16&amp;"*"),"YES",IF(COUNTIF(U408:AB408,"*"&amp;'ICD codes-diseases'!$A$17&amp;"*"),"YES",IF(COUNTIF(U408:AB408,"*"&amp;'ICD codes-diseases'!$A$18&amp;"*"),"YES",IF(COUNTIF(U408:AB408,"*"&amp;'ICD codes-diseases'!$A$19&amp;"*"),"YES",IF(COUNTIF(U408:AB408,"*"&amp;'ICD codes-diseases'!$A$20&amp;"*"),"YES",IF(COUNTIF(U408:AB408,"*"&amp;'ICD codes-diseases'!$A$21&amp;"*"),"YES",IF(COUNTIF(U408:AB408,"*"&amp;'ICD codes-diseases'!$A$22&amp;"*"),"YES",IF(COUNTIF(U408:AB408,"*"&amp;'ICD codes-diseases'!$A$23&amp;"*"),"YES",IF(COUNTIF(U408:AB408,"*"&amp;'ICD codes-diseases'!$A$24&amp;"*"),"YES",IF(COUNTIF(U408:AB408,"*"&amp;'ICD codes-diseases'!$A$25&amp;"*"),"YES",IF(COUNTIF(U408:AB408,"*"&amp;'ICD codes-diseases'!$A$26&amp;"*"),"YES",IF(COUNTIF(U408:AB408,"*"&amp;'ICD codes-diseases'!$A$27&amp;"*"),"YES",IF(COUNTIF(U408:AB408,"*"&amp;'ICD codes-diseases'!$A$28&amp;"*"),"YES",IF(COUNTIF(U408:AB408,"*"&amp;'ICD codes-diseases'!$A$29&amp;"*"),"YES",IF(COUNTIF(U408:AB408,"*"&amp;'ICD codes-diseases'!$A$30&amp;"*"),"YES","NO"))))))))))))))))</f>
        <v>YES</v>
      </c>
      <c r="AE408" s="1" t="str">
        <f>IF(COUNTIF(U408:AB408,"*"&amp;'ICD codes-diseases'!$A$92&amp;"*"),"YES","NO")</f>
        <v>YES</v>
      </c>
      <c r="AF408" s="10" t="str">
        <f>IF(COUNTIF(U408:AB408,"*"&amp;'ICD codes-diseases'!$A$34&amp;"*"),"YES",IF(COUNTIF(U408:AB408,"*"&amp;'ICD codes-diseases'!$A$35&amp;"*"),"YES",IF(COUNTIF(U408:AB408,"*"&amp;'ICD codes-diseases'!$A$36&amp;"*"),"YES",IF(COUNTIF(U408:AB408,"*"&amp;'ICD codes-diseases'!$A$37&amp;"*"),"YES",IF(COUNTIF(U408:AB408,"*"&amp;'ICD codes-diseases'!$A$38&amp;"*"),"YES",IF(COUNTIF(U408:AB408,"*"&amp;'ICD codes-diseases'!$A$39&amp;"*"),"YES","NO"))))))</f>
        <v>YES</v>
      </c>
      <c r="AG408" s="1" t="str">
        <f>IF(COUNTIF(U408:AB408,'ICD codes-diseases'!$A$113),"YES","NO")</f>
        <v>NO</v>
      </c>
      <c r="AH408" s="1" t="str">
        <f>IF(COUNTIF(U408:AB408,"*"&amp;'ICD codes-diseases'!$A$96&amp;"*"),"YES",IF(COUNTIF(U408:AB408,"*"&amp;'ICD codes-diseases'!$A$97&amp;"*"),"YES",IF(COUNTIF(U408:AB408,"*"&amp;'ICD codes-diseases'!$A$98&amp;"*"),"YES",IF(COUNTIF(U408:AB408,"*"&amp;'ICD codes-diseases'!$A$99&amp;"*"),"YES",IF(COUNTIF(U408:AB408,"*"&amp;'ICD codes-diseases'!$A$100&amp;"*"),"YES",IF(COUNTIF(U408:AB408,"*"&amp;'ICD codes-diseases'!$A$101&amp;"*"),"YES",IF(COUNTIF(U408:AB408,"*"&amp;'ICD codes-diseases'!$A$102&amp;"*"),"YES",IF(COUNTIF(U408:AB408,"*"&amp;'ICD codes-diseases'!$A$103&amp;"*"),"YES","NO"))))))))</f>
        <v>NO</v>
      </c>
      <c r="AI408" s="1" t="str">
        <f>IF(COUNTIF(U408:AB408,"*"&amp;'ICD codes-diseases'!$A$116&amp;"*"),"YES",IF(COUNTIF(U408:AB408,"*"&amp;'ICD codes-diseases'!$A$117&amp;"*"),"YES","NO"))</f>
        <v>NO</v>
      </c>
      <c r="AJ408" s="1" t="str">
        <f>IF(COUNTIF(U408:AB408,"*"&amp;'ICD codes-diseases'!$A$206&amp;"*"),"YES","NO")</f>
        <v>NO</v>
      </c>
      <c r="AK408" s="1" t="str">
        <f>IF(COUNTIF(U408:AB408,"*"&amp;'ICD codes-diseases'!$A$217&amp;"*"),"YES","NO")</f>
        <v>NO</v>
      </c>
      <c r="AL408" s="1" t="str">
        <f>IF(COUNTIF(U408:AB408,"*"&amp;'ICD codes-diseases'!$A$216&amp;"*"),"YES","NO")</f>
        <v>NO</v>
      </c>
      <c r="AM408" s="1" t="str">
        <f>IF(COUNTIF(U408:AB408,"*"&amp;'ICD codes-diseases'!$A$73&amp;"*"),"YES",IF(COUNTIF(U408:AB408,"*"&amp;'ICD codes-diseases'!$A$74&amp;"*"),"YES",IF(COUNTIF(U408:AB408,"*"&amp;'ICD codes-diseases'!$A$75&amp;"*"),"YES","NO")))</f>
        <v>YES</v>
      </c>
      <c r="AN408" s="1" t="str">
        <f>IF(COUNTIF(U408:AB408,"*"&amp;'ICD codes-diseases'!$A$76&amp;"*"),"YES",IF(COUNTIF(U408:AB408,"*"&amp;'ICD codes-diseases'!$A$77&amp;"*"),"YES",IF(COUNTIF(U408:AB408,"*"&amp;'ICD codes-diseases'!$A$78&amp;"*"),"YES","NO")))</f>
        <v>NO</v>
      </c>
      <c r="AO408" s="1" t="str">
        <f>IF(COUNTIF(U408:AB408,"*"&amp;'ICD codes-diseases'!$A$209&amp;"*"),"YES",IF(COUNTIF(U408:AB408,"*"&amp;'ICD codes-diseases'!$A$212&amp;"*"),"YES","NO"))</f>
        <v>NO</v>
      </c>
      <c r="AP408" s="1" t="str">
        <f>IF(COUNTIF(U408:AB408,"*"&amp;'ICD codes-diseases'!$A$47&amp;"*"),"YES",IF(COUNTIF(U408:AB408,"*"&amp;'ICD codes-diseases'!$A$48&amp;"*"),"YES",IF(COUNTIF(U408:AB408,"*"&amp;'ICD codes-diseases'!$A$49&amp;"*"),"YES",IF(COUNTIF(U408:AB408,"*"&amp;'ICD codes-diseases'!$A$50&amp;"*"),"YES",IF(COUNTIF(U408:AB408,"*"&amp;'ICD codes-diseases'!$A$52&amp;"*"),"YES",IF(COUNTIF(U408:AB408,"*"&amp;'ICD codes-diseases'!$A$53&amp;"*"),"YES",IF(COUNTIF(U408:AB408,"*"&amp;'ICD codes-diseases'!$A$54&amp;"*"),"YES",IF(COUNTIF(U408:AB408,"*"&amp;'ICD codes-diseases'!$A$55&amp;"*"),"YES",IF(COUNTIF(U408:AB408,"*"&amp;'ICD codes-diseases'!$A$56&amp;"*"),"YES",IF(COUNTIF(U408:AB408,"*"&amp;'ICD codes-diseases'!$A$57&amp;"*"),"YES",IF(COUNTIF(U408:AB408,"*"&amp;'ICD codes-diseases'!$A$58&amp;"*"),"YES",IF(COUNTIF(U408:AB408,"*"&amp;'ICD codes-diseases'!$A$60&amp;"*"),"YES",IF(COUNTIF(U408:AB408,"*"&amp;'ICD codes-diseases'!$A$61&amp;"*"),"YES","NO")))))))))))))</f>
        <v>NO</v>
      </c>
      <c r="AQ408" s="10" t="b">
        <f t="shared" si="73"/>
        <v>0</v>
      </c>
      <c r="AR408">
        <v>5</v>
      </c>
      <c r="AS408">
        <v>5</v>
      </c>
      <c r="AT408">
        <v>5</v>
      </c>
      <c r="AU408">
        <v>5</v>
      </c>
      <c r="AV408" t="b">
        <f t="shared" si="74"/>
        <v>1</v>
      </c>
      <c r="AW408">
        <v>1</v>
      </c>
      <c r="AX408">
        <v>47</v>
      </c>
      <c r="AY408">
        <v>10</v>
      </c>
      <c r="AZ408">
        <v>0</v>
      </c>
      <c r="BA408">
        <v>3</v>
      </c>
      <c r="BB408">
        <v>5</v>
      </c>
      <c r="BC408">
        <v>1</v>
      </c>
      <c r="BD408">
        <v>2</v>
      </c>
      <c r="BE408">
        <f t="shared" si="81"/>
        <v>2</v>
      </c>
      <c r="BF408" t="s">
        <v>37</v>
      </c>
      <c r="BG408" t="s">
        <v>38</v>
      </c>
      <c r="BH408">
        <f t="shared" si="82"/>
        <v>0</v>
      </c>
      <c r="BI408" t="s">
        <v>37</v>
      </c>
      <c r="BJ408" t="s">
        <v>37</v>
      </c>
      <c r="BK408" t="s">
        <v>37</v>
      </c>
      <c r="BL408" t="b">
        <v>0</v>
      </c>
      <c r="BM408" s="16">
        <v>3</v>
      </c>
      <c r="BN408" s="16">
        <v>3</v>
      </c>
      <c r="BO408" s="16">
        <v>1</v>
      </c>
      <c r="BP408" s="16">
        <v>2</v>
      </c>
      <c r="BQ408" s="16">
        <v>2</v>
      </c>
      <c r="BR408" s="16">
        <v>4</v>
      </c>
      <c r="BS408" s="16">
        <v>3</v>
      </c>
      <c r="BT408" s="16">
        <v>4</v>
      </c>
      <c r="BU408" s="16">
        <v>3</v>
      </c>
      <c r="BV408" s="16">
        <v>1</v>
      </c>
      <c r="BW408" s="16">
        <v>7</v>
      </c>
      <c r="BX408" s="16">
        <v>4</v>
      </c>
      <c r="BY408" s="16">
        <v>4</v>
      </c>
      <c r="BZ408" s="16">
        <v>7</v>
      </c>
      <c r="CA408" s="16">
        <v>3</v>
      </c>
      <c r="CB408" s="16">
        <v>4</v>
      </c>
      <c r="CC408" s="18">
        <v>0</v>
      </c>
      <c r="CD408" s="18">
        <v>0</v>
      </c>
      <c r="CE408" s="18">
        <v>7</v>
      </c>
      <c r="CF408" s="18">
        <v>4</v>
      </c>
      <c r="CG408" s="18">
        <v>4</v>
      </c>
      <c r="CH408" s="18">
        <v>4</v>
      </c>
      <c r="CI408" s="18">
        <v>4</v>
      </c>
      <c r="CJ408" s="18">
        <v>4</v>
      </c>
      <c r="CK408" s="18">
        <v>0</v>
      </c>
      <c r="CL408" s="18">
        <v>0</v>
      </c>
      <c r="CM408" s="18">
        <v>0</v>
      </c>
      <c r="CN408" s="18">
        <v>0</v>
      </c>
      <c r="CO408" s="18">
        <v>0</v>
      </c>
      <c r="CP408" s="18">
        <v>4</v>
      </c>
      <c r="CQ408" s="18">
        <v>4</v>
      </c>
      <c r="CR408" s="18">
        <v>1</v>
      </c>
      <c r="CS408">
        <f t="shared" si="75"/>
        <v>5</v>
      </c>
      <c r="CT408">
        <f t="shared" si="76"/>
        <v>12</v>
      </c>
      <c r="CU408">
        <f t="shared" si="77"/>
        <v>5</v>
      </c>
      <c r="CV408">
        <f t="shared" si="78"/>
        <v>22</v>
      </c>
      <c r="CW408">
        <v>1</v>
      </c>
      <c r="CX408">
        <v>0</v>
      </c>
      <c r="CY408">
        <v>2</v>
      </c>
      <c r="CZ408" t="b">
        <v>0</v>
      </c>
    </row>
    <row r="409" spans="1:104" x14ac:dyDescent="0.35">
      <c r="A409" s="10">
        <v>408</v>
      </c>
      <c r="B409" t="s">
        <v>435</v>
      </c>
      <c r="C409" s="1">
        <v>15912</v>
      </c>
      <c r="D409" s="9">
        <f t="shared" si="83"/>
        <v>74</v>
      </c>
      <c r="E409" s="9">
        <f t="shared" si="79"/>
        <v>3</v>
      </c>
      <c r="F409" s="1">
        <v>42870</v>
      </c>
      <c r="G409" s="3">
        <v>42962.473298611112</v>
      </c>
      <c r="H409" s="12">
        <f t="shared" si="80"/>
        <v>3</v>
      </c>
      <c r="I409">
        <v>5</v>
      </c>
      <c r="J409">
        <v>2</v>
      </c>
      <c r="K409">
        <f t="shared" si="72"/>
        <v>2</v>
      </c>
      <c r="L409" t="b">
        <v>0</v>
      </c>
      <c r="M409" t="b">
        <v>1</v>
      </c>
      <c r="N409" t="b">
        <v>0</v>
      </c>
      <c r="O409" t="b">
        <v>0</v>
      </c>
      <c r="P409" t="b">
        <v>0</v>
      </c>
      <c r="Q409" t="b">
        <v>0</v>
      </c>
      <c r="R409" t="b">
        <v>0</v>
      </c>
      <c r="S409" t="b">
        <v>0</v>
      </c>
      <c r="T409" t="b">
        <v>0</v>
      </c>
      <c r="U409" s="1" t="s">
        <v>49</v>
      </c>
      <c r="V409" t="s">
        <v>43</v>
      </c>
      <c r="W409" s="1" t="s">
        <v>48</v>
      </c>
      <c r="X409" t="s">
        <v>95</v>
      </c>
      <c r="Y409" s="1" t="s">
        <v>343</v>
      </c>
      <c r="Z409" s="1"/>
      <c r="AA409" s="1"/>
      <c r="AB409" s="1"/>
      <c r="AC409" s="11" t="str">
        <f>IF(OR(INDEX(U409='ICD-codes-stroke'!$A$1:$A$20,)),"1",IF(OR(INDEX(U409='ICD-codes-stroke'!$A$22:$A$35,)),"2",IF(OR(INDEX(U409='ICD-codes-stroke'!$A$37:$A$64,)),"3","")))</f>
        <v>3</v>
      </c>
      <c r="AD409" s="1" t="str">
        <f>IF(COUNTIF(U409:AB409,"*"&amp;'ICD codes-diseases'!$A$15&amp;"*"),"YES",IF(COUNTIF(U409:AB409,"*"&amp;'ICD codes-diseases'!$A$16&amp;"*"),"YES",IF(COUNTIF(U409:AB409,"*"&amp;'ICD codes-diseases'!$A$17&amp;"*"),"YES",IF(COUNTIF(U409:AB409,"*"&amp;'ICD codes-diseases'!$A$18&amp;"*"),"YES",IF(COUNTIF(U409:AB409,"*"&amp;'ICD codes-diseases'!$A$19&amp;"*"),"YES",IF(COUNTIF(U409:AB409,"*"&amp;'ICD codes-diseases'!$A$20&amp;"*"),"YES",IF(COUNTIF(U409:AB409,"*"&amp;'ICD codes-diseases'!$A$21&amp;"*"),"YES",IF(COUNTIF(U409:AB409,"*"&amp;'ICD codes-diseases'!$A$22&amp;"*"),"YES",IF(COUNTIF(U409:AB409,"*"&amp;'ICD codes-diseases'!$A$23&amp;"*"),"YES",IF(COUNTIF(U409:AB409,"*"&amp;'ICD codes-diseases'!$A$24&amp;"*"),"YES",IF(COUNTIF(U409:AB409,"*"&amp;'ICD codes-diseases'!$A$25&amp;"*"),"YES",IF(COUNTIF(U409:AB409,"*"&amp;'ICD codes-diseases'!$A$26&amp;"*"),"YES",IF(COUNTIF(U409:AB409,"*"&amp;'ICD codes-diseases'!$A$27&amp;"*"),"YES",IF(COUNTIF(U409:AB409,"*"&amp;'ICD codes-diseases'!$A$28&amp;"*"),"YES",IF(COUNTIF(U409:AB409,"*"&amp;'ICD codes-diseases'!$A$29&amp;"*"),"YES",IF(COUNTIF(U409:AB409,"*"&amp;'ICD codes-diseases'!$A$30&amp;"*"),"YES","NO"))))))))))))))))</f>
        <v>NO</v>
      </c>
      <c r="AE409" s="1" t="str">
        <f>IF(COUNTIF(U409:AB409,"*"&amp;'ICD codes-diseases'!$A$92&amp;"*"),"YES","NO")</f>
        <v>YES</v>
      </c>
      <c r="AF409" s="10" t="str">
        <f>IF(COUNTIF(U409:AB409,"*"&amp;'ICD codes-diseases'!$A$34&amp;"*"),"YES",IF(COUNTIF(U409:AB409,"*"&amp;'ICD codes-diseases'!$A$35&amp;"*"),"YES",IF(COUNTIF(U409:AB409,"*"&amp;'ICD codes-diseases'!$A$36&amp;"*"),"YES",IF(COUNTIF(U409:AB409,"*"&amp;'ICD codes-diseases'!$A$37&amp;"*"),"YES",IF(COUNTIF(U409:AB409,"*"&amp;'ICD codes-diseases'!$A$38&amp;"*"),"YES",IF(COUNTIF(U409:AB409,"*"&amp;'ICD codes-diseases'!$A$39&amp;"*"),"YES","NO"))))))</f>
        <v>NO</v>
      </c>
      <c r="AG409" s="1" t="str">
        <f>IF(COUNTIF(U409:AB409,'ICD codes-diseases'!$A$113),"YES","NO")</f>
        <v>NO</v>
      </c>
      <c r="AH409" s="1" t="str">
        <f>IF(COUNTIF(U409:AB409,"*"&amp;'ICD codes-diseases'!$A$96&amp;"*"),"YES",IF(COUNTIF(U409:AB409,"*"&amp;'ICD codes-diseases'!$A$97&amp;"*"),"YES",IF(COUNTIF(U409:AB409,"*"&amp;'ICD codes-diseases'!$A$98&amp;"*"),"YES",IF(COUNTIF(U409:AB409,"*"&amp;'ICD codes-diseases'!$A$99&amp;"*"),"YES",IF(COUNTIF(U409:AB409,"*"&amp;'ICD codes-diseases'!$A$100&amp;"*"),"YES",IF(COUNTIF(U409:AB409,"*"&amp;'ICD codes-diseases'!$A$101&amp;"*"),"YES",IF(COUNTIF(U409:AB409,"*"&amp;'ICD codes-diseases'!$A$102&amp;"*"),"YES",IF(COUNTIF(U409:AB409,"*"&amp;'ICD codes-diseases'!$A$103&amp;"*"),"YES","NO"))))))))</f>
        <v>NO</v>
      </c>
      <c r="AI409" s="1" t="str">
        <f>IF(COUNTIF(U409:AB409,"*"&amp;'ICD codes-diseases'!$A$116&amp;"*"),"YES",IF(COUNTIF(U409:AB409,"*"&amp;'ICD codes-diseases'!$A$117&amp;"*"),"YES","NO"))</f>
        <v>NO</v>
      </c>
      <c r="AJ409" s="1" t="str">
        <f>IF(COUNTIF(U409:AB409,"*"&amp;'ICD codes-diseases'!$A$206&amp;"*"),"YES","NO")</f>
        <v>NO</v>
      </c>
      <c r="AK409" s="1" t="str">
        <f>IF(COUNTIF(U409:AB409,"*"&amp;'ICD codes-diseases'!$A$217&amp;"*"),"YES","NO")</f>
        <v>NO</v>
      </c>
      <c r="AL409" s="1" t="str">
        <f>IF(COUNTIF(U409:AB409,"*"&amp;'ICD codes-diseases'!$A$216&amp;"*"),"YES","NO")</f>
        <v>NO</v>
      </c>
      <c r="AM409" s="1" t="str">
        <f>IF(COUNTIF(U409:AB409,"*"&amp;'ICD codes-diseases'!$A$73&amp;"*"),"YES",IF(COUNTIF(U409:AB409,"*"&amp;'ICD codes-diseases'!$A$74&amp;"*"),"YES",IF(COUNTIF(U409:AB409,"*"&amp;'ICD codes-diseases'!$A$75&amp;"*"),"YES","NO")))</f>
        <v>YES</v>
      </c>
      <c r="AN409" s="1" t="str">
        <f>IF(COUNTIF(U409:AB409,"*"&amp;'ICD codes-diseases'!$A$76&amp;"*"),"YES",IF(COUNTIF(U409:AB409,"*"&amp;'ICD codes-diseases'!$A$77&amp;"*"),"YES",IF(COUNTIF(U409:AB409,"*"&amp;'ICD codes-diseases'!$A$78&amp;"*"),"YES","NO")))</f>
        <v>NO</v>
      </c>
      <c r="AO409" s="1" t="str">
        <f>IF(COUNTIF(U409:AB409,"*"&amp;'ICD codes-diseases'!$A$209&amp;"*"),"YES",IF(COUNTIF(U409:AB409,"*"&amp;'ICD codes-diseases'!$A$212&amp;"*"),"YES","NO"))</f>
        <v>NO</v>
      </c>
      <c r="AP409" s="1" t="str">
        <f>IF(COUNTIF(U409:AB409,"*"&amp;'ICD codes-diseases'!$A$47&amp;"*"),"YES",IF(COUNTIF(U409:AB409,"*"&amp;'ICD codes-diseases'!$A$48&amp;"*"),"YES",IF(COUNTIF(U409:AB409,"*"&amp;'ICD codes-diseases'!$A$49&amp;"*"),"YES",IF(COUNTIF(U409:AB409,"*"&amp;'ICD codes-diseases'!$A$50&amp;"*"),"YES",IF(COUNTIF(U409:AB409,"*"&amp;'ICD codes-diseases'!$A$52&amp;"*"),"YES",IF(COUNTIF(U409:AB409,"*"&amp;'ICD codes-diseases'!$A$53&amp;"*"),"YES",IF(COUNTIF(U409:AB409,"*"&amp;'ICD codes-diseases'!$A$54&amp;"*"),"YES",IF(COUNTIF(U409:AB409,"*"&amp;'ICD codes-diseases'!$A$55&amp;"*"),"YES",IF(COUNTIF(U409:AB409,"*"&amp;'ICD codes-diseases'!$A$56&amp;"*"),"YES",IF(COUNTIF(U409:AB409,"*"&amp;'ICD codes-diseases'!$A$57&amp;"*"),"YES",IF(COUNTIF(U409:AB409,"*"&amp;'ICD codes-diseases'!$A$58&amp;"*"),"YES",IF(COUNTIF(U409:AB409,"*"&amp;'ICD codes-diseases'!$A$60&amp;"*"),"YES",IF(COUNTIF(U409:AB409,"*"&amp;'ICD codes-diseases'!$A$61&amp;"*"),"YES","NO")))))))))))))</f>
        <v>NO</v>
      </c>
      <c r="AQ409" s="10" t="b">
        <f t="shared" si="73"/>
        <v>0</v>
      </c>
      <c r="AR409">
        <v>5</v>
      </c>
      <c r="AS409">
        <v>5</v>
      </c>
      <c r="AT409">
        <v>5</v>
      </c>
      <c r="AU409">
        <v>5</v>
      </c>
      <c r="AV409" t="b">
        <f t="shared" si="74"/>
        <v>1</v>
      </c>
      <c r="AW409">
        <v>1</v>
      </c>
      <c r="AX409" s="9">
        <v>71</v>
      </c>
      <c r="AY409" s="9">
        <v>40</v>
      </c>
      <c r="AZ409">
        <v>1</v>
      </c>
      <c r="BA409">
        <v>1</v>
      </c>
      <c r="BB409">
        <v>3</v>
      </c>
      <c r="BC409">
        <v>0</v>
      </c>
      <c r="BD409">
        <v>1</v>
      </c>
      <c r="BE409">
        <f t="shared" si="81"/>
        <v>2</v>
      </c>
      <c r="BF409" t="s">
        <v>37</v>
      </c>
      <c r="BG409" t="s">
        <v>38</v>
      </c>
      <c r="BH409">
        <f t="shared" si="82"/>
        <v>2</v>
      </c>
      <c r="BI409" t="s">
        <v>37</v>
      </c>
      <c r="BJ409" t="s">
        <v>38</v>
      </c>
      <c r="BK409" t="s">
        <v>37</v>
      </c>
      <c r="BL409" t="b">
        <v>0</v>
      </c>
      <c r="BM409" s="16">
        <v>5</v>
      </c>
      <c r="BN409" s="16">
        <v>5</v>
      </c>
      <c r="BO409" s="16">
        <v>7</v>
      </c>
      <c r="BP409" s="16">
        <v>5</v>
      </c>
      <c r="BQ409" s="16">
        <v>7</v>
      </c>
      <c r="BR409" s="16">
        <v>7</v>
      </c>
      <c r="BS409" s="16">
        <v>4</v>
      </c>
      <c r="BT409" s="16">
        <v>4</v>
      </c>
      <c r="BU409" s="16">
        <v>5</v>
      </c>
      <c r="BV409" s="16">
        <v>5</v>
      </c>
      <c r="BW409" s="16">
        <v>7</v>
      </c>
      <c r="BX409" s="16">
        <v>5</v>
      </c>
      <c r="BY409" s="16">
        <v>5</v>
      </c>
      <c r="BZ409" s="16">
        <v>7</v>
      </c>
      <c r="CA409" s="16">
        <v>7</v>
      </c>
      <c r="CB409" s="16">
        <v>5</v>
      </c>
      <c r="CC409" s="18">
        <v>7</v>
      </c>
      <c r="CD409" s="18">
        <v>7</v>
      </c>
      <c r="CE409" s="18">
        <v>7</v>
      </c>
      <c r="CF409" s="18">
        <v>4</v>
      </c>
      <c r="CG409" s="18">
        <v>4</v>
      </c>
      <c r="CH409" s="18">
        <v>4</v>
      </c>
      <c r="CI409" s="18">
        <v>4</v>
      </c>
      <c r="CJ409" s="18">
        <v>8</v>
      </c>
      <c r="CK409" s="18">
        <v>7</v>
      </c>
      <c r="CL409" s="18">
        <v>7</v>
      </c>
      <c r="CM409" s="18">
        <v>4</v>
      </c>
      <c r="CN409" s="18">
        <v>7</v>
      </c>
      <c r="CO409" s="18">
        <v>7</v>
      </c>
      <c r="CP409" s="18">
        <v>4</v>
      </c>
      <c r="CQ409" s="18">
        <v>4</v>
      </c>
      <c r="CR409" s="18">
        <v>4</v>
      </c>
      <c r="CS409">
        <f t="shared" si="75"/>
        <v>0</v>
      </c>
      <c r="CT409">
        <f t="shared" si="76"/>
        <v>18</v>
      </c>
      <c r="CU409">
        <f t="shared" si="77"/>
        <v>0</v>
      </c>
      <c r="CV409">
        <f t="shared" si="78"/>
        <v>18</v>
      </c>
      <c r="CW409">
        <v>0</v>
      </c>
      <c r="CX409">
        <v>1</v>
      </c>
      <c r="CY409">
        <v>4</v>
      </c>
      <c r="CZ409" t="b">
        <v>1</v>
      </c>
    </row>
    <row r="410" spans="1:104" x14ac:dyDescent="0.35">
      <c r="A410" s="10">
        <v>409</v>
      </c>
      <c r="B410" t="s">
        <v>436</v>
      </c>
      <c r="C410" s="1">
        <v>14192</v>
      </c>
      <c r="D410" s="9">
        <f t="shared" si="83"/>
        <v>78</v>
      </c>
      <c r="E410" s="9">
        <f t="shared" si="79"/>
        <v>3</v>
      </c>
      <c r="F410" s="1">
        <v>42929</v>
      </c>
      <c r="G410" s="3">
        <v>42955.437476851854</v>
      </c>
      <c r="H410" s="12">
        <f t="shared" si="80"/>
        <v>0.83333333333333337</v>
      </c>
      <c r="I410">
        <v>3</v>
      </c>
      <c r="J410">
        <v>2</v>
      </c>
      <c r="K410">
        <f t="shared" si="72"/>
        <v>6</v>
      </c>
      <c r="L410" t="b">
        <v>0</v>
      </c>
      <c r="M410" t="b">
        <v>0</v>
      </c>
      <c r="N410" t="b">
        <v>0</v>
      </c>
      <c r="O410" t="b">
        <v>0</v>
      </c>
      <c r="P410" t="b">
        <v>0</v>
      </c>
      <c r="Q410" t="b">
        <v>0</v>
      </c>
      <c r="R410" t="b">
        <v>0</v>
      </c>
      <c r="S410" t="b">
        <v>1</v>
      </c>
      <c r="T410" t="b">
        <v>0</v>
      </c>
      <c r="U410" s="1" t="s">
        <v>49</v>
      </c>
      <c r="V410" t="s">
        <v>43</v>
      </c>
      <c r="W410" s="1" t="s">
        <v>120</v>
      </c>
      <c r="X410" t="s">
        <v>48</v>
      </c>
      <c r="Y410" s="1" t="s">
        <v>128</v>
      </c>
      <c r="Z410" s="1" t="s">
        <v>80</v>
      </c>
      <c r="AA410" s="1"/>
      <c r="AB410" s="1"/>
      <c r="AC410" s="11" t="str">
        <f>IF(OR(INDEX(U410='ICD-codes-stroke'!$A$1:$A$20,)),"1",IF(OR(INDEX(U410='ICD-codes-stroke'!$A$22:$A$35,)),"2",IF(OR(INDEX(U410='ICD-codes-stroke'!$A$37:$A$64,)),"3","")))</f>
        <v>3</v>
      </c>
      <c r="AD410" s="1" t="str">
        <f>IF(COUNTIF(U410:AB410,"*"&amp;'ICD codes-diseases'!$A$15&amp;"*"),"YES",IF(COUNTIF(U410:AB410,"*"&amp;'ICD codes-diseases'!$A$16&amp;"*"),"YES",IF(COUNTIF(U410:AB410,"*"&amp;'ICD codes-diseases'!$A$17&amp;"*"),"YES",IF(COUNTIF(U410:AB410,"*"&amp;'ICD codes-diseases'!$A$18&amp;"*"),"YES",IF(COUNTIF(U410:AB410,"*"&amp;'ICD codes-diseases'!$A$19&amp;"*"),"YES",IF(COUNTIF(U410:AB410,"*"&amp;'ICD codes-diseases'!$A$20&amp;"*"),"YES",IF(COUNTIF(U410:AB410,"*"&amp;'ICD codes-diseases'!$A$21&amp;"*"),"YES",IF(COUNTIF(U410:AB410,"*"&amp;'ICD codes-diseases'!$A$22&amp;"*"),"YES",IF(COUNTIF(U410:AB410,"*"&amp;'ICD codes-diseases'!$A$23&amp;"*"),"YES",IF(COUNTIF(U410:AB410,"*"&amp;'ICD codes-diseases'!$A$24&amp;"*"),"YES",IF(COUNTIF(U410:AB410,"*"&amp;'ICD codes-diseases'!$A$25&amp;"*"),"YES",IF(COUNTIF(U410:AB410,"*"&amp;'ICD codes-diseases'!$A$26&amp;"*"),"YES",IF(COUNTIF(U410:AB410,"*"&amp;'ICD codes-diseases'!$A$27&amp;"*"),"YES",IF(COUNTIF(U410:AB410,"*"&amp;'ICD codes-diseases'!$A$28&amp;"*"),"YES",IF(COUNTIF(U410:AB410,"*"&amp;'ICD codes-diseases'!$A$29&amp;"*"),"YES",IF(COUNTIF(U410:AB410,"*"&amp;'ICD codes-diseases'!$A$30&amp;"*"),"YES","NO"))))))))))))))))</f>
        <v>YES</v>
      </c>
      <c r="AE410" s="1" t="str">
        <f>IF(COUNTIF(U410:AB410,"*"&amp;'ICD codes-diseases'!$A$92&amp;"*"),"YES","NO")</f>
        <v>YES</v>
      </c>
      <c r="AF410" s="10" t="str">
        <f>IF(COUNTIF(U410:AB410,"*"&amp;'ICD codes-diseases'!$A$34&amp;"*"),"YES",IF(COUNTIF(U410:AB410,"*"&amp;'ICD codes-diseases'!$A$35&amp;"*"),"YES",IF(COUNTIF(U410:AB410,"*"&amp;'ICD codes-diseases'!$A$36&amp;"*"),"YES",IF(COUNTIF(U410:AB410,"*"&amp;'ICD codes-diseases'!$A$37&amp;"*"),"YES",IF(COUNTIF(U410:AB410,"*"&amp;'ICD codes-diseases'!$A$38&amp;"*"),"YES",IF(COUNTIF(U410:AB410,"*"&amp;'ICD codes-diseases'!$A$39&amp;"*"),"YES","NO"))))))</f>
        <v>YES</v>
      </c>
      <c r="AG410" s="1" t="str">
        <f>IF(COUNTIF(U410:AB410,'ICD codes-diseases'!$A$113),"YES","NO")</f>
        <v>NO</v>
      </c>
      <c r="AH410" s="1" t="str">
        <f>IF(COUNTIF(U410:AB410,"*"&amp;'ICD codes-diseases'!$A$96&amp;"*"),"YES",IF(COUNTIF(U410:AB410,"*"&amp;'ICD codes-diseases'!$A$97&amp;"*"),"YES",IF(COUNTIF(U410:AB410,"*"&amp;'ICD codes-diseases'!$A$98&amp;"*"),"YES",IF(COUNTIF(U410:AB410,"*"&amp;'ICD codes-diseases'!$A$99&amp;"*"),"YES",IF(COUNTIF(U410:AB410,"*"&amp;'ICD codes-diseases'!$A$100&amp;"*"),"YES",IF(COUNTIF(U410:AB410,"*"&amp;'ICD codes-diseases'!$A$101&amp;"*"),"YES",IF(COUNTIF(U410:AB410,"*"&amp;'ICD codes-diseases'!$A$102&amp;"*"),"YES",IF(COUNTIF(U410:AB410,"*"&amp;'ICD codes-diseases'!$A$103&amp;"*"),"YES","NO"))))))))</f>
        <v>NO</v>
      </c>
      <c r="AI410" s="1" t="str">
        <f>IF(COUNTIF(U410:AB410,"*"&amp;'ICD codes-diseases'!$A$116&amp;"*"),"YES",IF(COUNTIF(U410:AB410,"*"&amp;'ICD codes-diseases'!$A$117&amp;"*"),"YES","NO"))</f>
        <v>NO</v>
      </c>
      <c r="AJ410" s="1" t="str">
        <f>IF(COUNTIF(U410:AB410,"*"&amp;'ICD codes-diseases'!$A$206&amp;"*"),"YES","NO")</f>
        <v>NO</v>
      </c>
      <c r="AK410" s="1" t="str">
        <f>IF(COUNTIF(U410:AB410,"*"&amp;'ICD codes-diseases'!$A$217&amp;"*"),"YES","NO")</f>
        <v>NO</v>
      </c>
      <c r="AL410" s="1" t="str">
        <f>IF(COUNTIF(U410:AB410,"*"&amp;'ICD codes-diseases'!$A$216&amp;"*"),"YES","NO")</f>
        <v>NO</v>
      </c>
      <c r="AM410" s="1" t="str">
        <f>IF(COUNTIF(U410:AB410,"*"&amp;'ICD codes-diseases'!$A$73&amp;"*"),"YES",IF(COUNTIF(U410:AB410,"*"&amp;'ICD codes-diseases'!$A$74&amp;"*"),"YES",IF(COUNTIF(U410:AB410,"*"&amp;'ICD codes-diseases'!$A$75&amp;"*"),"YES","NO")))</f>
        <v>YES</v>
      </c>
      <c r="AN410" s="1" t="str">
        <f>IF(COUNTIF(U410:AB410,"*"&amp;'ICD codes-diseases'!$A$76&amp;"*"),"YES",IF(COUNTIF(U410:AB410,"*"&amp;'ICD codes-diseases'!$A$77&amp;"*"),"YES",IF(COUNTIF(U410:AB410,"*"&amp;'ICD codes-diseases'!$A$78&amp;"*"),"YES","NO")))</f>
        <v>NO</v>
      </c>
      <c r="AO410" s="1" t="str">
        <f>IF(COUNTIF(U410:AB410,"*"&amp;'ICD codes-diseases'!$A$209&amp;"*"),"YES",IF(COUNTIF(U410:AB410,"*"&amp;'ICD codes-diseases'!$A$212&amp;"*"),"YES","NO"))</f>
        <v>NO</v>
      </c>
      <c r="AP410" s="1" t="str">
        <f>IF(COUNTIF(U410:AB410,"*"&amp;'ICD codes-diseases'!$A$47&amp;"*"),"YES",IF(COUNTIF(U410:AB410,"*"&amp;'ICD codes-diseases'!$A$48&amp;"*"),"YES",IF(COUNTIF(U410:AB410,"*"&amp;'ICD codes-diseases'!$A$49&amp;"*"),"YES",IF(COUNTIF(U410:AB410,"*"&amp;'ICD codes-diseases'!$A$50&amp;"*"),"YES",IF(COUNTIF(U410:AB410,"*"&amp;'ICD codes-diseases'!$A$52&amp;"*"),"YES",IF(COUNTIF(U410:AB410,"*"&amp;'ICD codes-diseases'!$A$53&amp;"*"),"YES",IF(COUNTIF(U410:AB410,"*"&amp;'ICD codes-diseases'!$A$54&amp;"*"),"YES",IF(COUNTIF(U410:AB410,"*"&amp;'ICD codes-diseases'!$A$55&amp;"*"),"YES",IF(COUNTIF(U410:AB410,"*"&amp;'ICD codes-diseases'!$A$56&amp;"*"),"YES",IF(COUNTIF(U410:AB410,"*"&amp;'ICD codes-diseases'!$A$57&amp;"*"),"YES",IF(COUNTIF(U410:AB410,"*"&amp;'ICD codes-diseases'!$A$58&amp;"*"),"YES",IF(COUNTIF(U410:AB410,"*"&amp;'ICD codes-diseases'!$A$60&amp;"*"),"YES",IF(COUNTIF(U410:AB410,"*"&amp;'ICD codes-diseases'!$A$61&amp;"*"),"YES","NO")))))))))))))</f>
        <v>NO</v>
      </c>
      <c r="AQ410" s="10" t="b">
        <f t="shared" si="73"/>
        <v>0</v>
      </c>
      <c r="AR410">
        <v>5</v>
      </c>
      <c r="AS410">
        <v>5</v>
      </c>
      <c r="AT410">
        <v>5</v>
      </c>
      <c r="AU410">
        <v>5</v>
      </c>
      <c r="AV410" t="b">
        <f t="shared" si="74"/>
        <v>1</v>
      </c>
      <c r="AW410">
        <v>1</v>
      </c>
      <c r="AX410" s="9">
        <v>46</v>
      </c>
      <c r="AY410" s="9">
        <v>5</v>
      </c>
      <c r="AZ410">
        <v>1</v>
      </c>
      <c r="BA410">
        <v>3</v>
      </c>
      <c r="BB410">
        <v>3</v>
      </c>
      <c r="BC410">
        <v>0</v>
      </c>
      <c r="BD410">
        <v>1</v>
      </c>
      <c r="BE410">
        <f t="shared" si="81"/>
        <v>1</v>
      </c>
      <c r="BF410" t="s">
        <v>38</v>
      </c>
      <c r="BG410" t="s">
        <v>37</v>
      </c>
      <c r="BH410">
        <f t="shared" si="82"/>
        <v>0</v>
      </c>
      <c r="BI410" t="s">
        <v>37</v>
      </c>
      <c r="BJ410" t="s">
        <v>37</v>
      </c>
      <c r="BK410" t="s">
        <v>37</v>
      </c>
      <c r="BL410" t="b">
        <v>0</v>
      </c>
      <c r="BM410" s="16">
        <v>0</v>
      </c>
      <c r="BN410" s="16">
        <v>0</v>
      </c>
      <c r="BO410" s="16">
        <v>7</v>
      </c>
      <c r="BP410" s="16">
        <v>4</v>
      </c>
      <c r="BQ410" s="16">
        <v>4</v>
      </c>
      <c r="BR410" s="16">
        <v>7</v>
      </c>
      <c r="BS410" s="16">
        <v>7</v>
      </c>
      <c r="BT410" s="16">
        <v>4</v>
      </c>
      <c r="BU410" s="16">
        <v>0</v>
      </c>
      <c r="BV410" s="16">
        <v>0</v>
      </c>
      <c r="BW410" s="16">
        <v>7</v>
      </c>
      <c r="BX410" s="16">
        <v>4</v>
      </c>
      <c r="BY410" s="16">
        <v>4</v>
      </c>
      <c r="BZ410" s="16">
        <v>7</v>
      </c>
      <c r="CA410" s="16">
        <v>1</v>
      </c>
      <c r="CB410" s="16">
        <v>4</v>
      </c>
      <c r="CC410" s="18">
        <v>0</v>
      </c>
      <c r="CD410" s="18">
        <v>0</v>
      </c>
      <c r="CE410" s="18">
        <v>0</v>
      </c>
      <c r="CF410" s="18">
        <v>7</v>
      </c>
      <c r="CG410" s="18">
        <v>7</v>
      </c>
      <c r="CH410" s="18">
        <v>7</v>
      </c>
      <c r="CI410" s="18">
        <v>4</v>
      </c>
      <c r="CJ410" s="18">
        <v>4</v>
      </c>
      <c r="CK410" s="18">
        <v>0</v>
      </c>
      <c r="CL410" s="18">
        <v>0</v>
      </c>
      <c r="CM410" s="18">
        <v>7</v>
      </c>
      <c r="CN410" s="18">
        <v>4</v>
      </c>
      <c r="CO410" s="18">
        <v>0</v>
      </c>
      <c r="CP410" s="18">
        <v>4</v>
      </c>
      <c r="CQ410" s="18">
        <v>4</v>
      </c>
      <c r="CR410" s="18">
        <v>4</v>
      </c>
      <c r="CS410">
        <f t="shared" si="75"/>
        <v>1</v>
      </c>
      <c r="CT410">
        <f t="shared" si="76"/>
        <v>12</v>
      </c>
      <c r="CU410">
        <f t="shared" si="77"/>
        <v>0</v>
      </c>
      <c r="CV410">
        <f t="shared" si="78"/>
        <v>13</v>
      </c>
      <c r="CW410">
        <v>0</v>
      </c>
      <c r="CX410">
        <v>1</v>
      </c>
      <c r="CY410">
        <v>4</v>
      </c>
      <c r="CZ410" t="b">
        <v>1</v>
      </c>
    </row>
    <row r="411" spans="1:104" x14ac:dyDescent="0.35">
      <c r="A411" s="10">
        <v>410</v>
      </c>
      <c r="B411" t="s">
        <v>436</v>
      </c>
      <c r="C411" s="1">
        <v>17221</v>
      </c>
      <c r="D411" s="9">
        <f t="shared" si="83"/>
        <v>70</v>
      </c>
      <c r="E411" s="9">
        <f t="shared" si="79"/>
        <v>3</v>
      </c>
      <c r="F411" s="1">
        <v>42769</v>
      </c>
      <c r="G411" s="3">
        <v>42927.441967592589</v>
      </c>
      <c r="H411" s="12">
        <f t="shared" si="80"/>
        <v>5.2666666666666666</v>
      </c>
      <c r="I411">
        <v>5</v>
      </c>
      <c r="J411">
        <v>0</v>
      </c>
      <c r="K411">
        <f t="shared" si="72"/>
        <v>2</v>
      </c>
      <c r="L411" t="b">
        <v>0</v>
      </c>
      <c r="M411" t="b">
        <v>1</v>
      </c>
      <c r="N411" t="b">
        <v>0</v>
      </c>
      <c r="O411" t="b">
        <v>0</v>
      </c>
      <c r="P411" t="b">
        <v>0</v>
      </c>
      <c r="Q411" t="b">
        <v>0</v>
      </c>
      <c r="R411" t="b">
        <v>0</v>
      </c>
      <c r="S411" t="b">
        <v>0</v>
      </c>
      <c r="T411" t="b">
        <v>0</v>
      </c>
      <c r="U411" s="1" t="s">
        <v>163</v>
      </c>
      <c r="V411" t="s">
        <v>43</v>
      </c>
      <c r="W411" s="1" t="s">
        <v>186</v>
      </c>
      <c r="X411" t="s">
        <v>129</v>
      </c>
      <c r="Y411" s="1" t="s">
        <v>53</v>
      </c>
      <c r="Z411" s="1" t="s">
        <v>88</v>
      </c>
      <c r="AA411" s="1"/>
      <c r="AB411" s="1"/>
      <c r="AC411" s="11" t="str">
        <f>IF(OR(INDEX(U411='ICD-codes-stroke'!$A$1:$A$20,)),"1",IF(OR(INDEX(U411='ICD-codes-stroke'!$A$22:$A$35,)),"2",IF(OR(INDEX(U411='ICD-codes-stroke'!$A$37:$A$64,)),"3","")))</f>
        <v>2</v>
      </c>
      <c r="AD411" s="1" t="str">
        <f>IF(COUNTIF(U411:AB411,"*"&amp;'ICD codes-diseases'!$A$15&amp;"*"),"YES",IF(COUNTIF(U411:AB411,"*"&amp;'ICD codes-diseases'!$A$16&amp;"*"),"YES",IF(COUNTIF(U411:AB411,"*"&amp;'ICD codes-diseases'!$A$17&amp;"*"),"YES",IF(COUNTIF(U411:AB411,"*"&amp;'ICD codes-diseases'!$A$18&amp;"*"),"YES",IF(COUNTIF(U411:AB411,"*"&amp;'ICD codes-diseases'!$A$19&amp;"*"),"YES",IF(COUNTIF(U411:AB411,"*"&amp;'ICD codes-diseases'!$A$20&amp;"*"),"YES",IF(COUNTIF(U411:AB411,"*"&amp;'ICD codes-diseases'!$A$21&amp;"*"),"YES",IF(COUNTIF(U411:AB411,"*"&amp;'ICD codes-diseases'!$A$22&amp;"*"),"YES",IF(COUNTIF(U411:AB411,"*"&amp;'ICD codes-diseases'!$A$23&amp;"*"),"YES",IF(COUNTIF(U411:AB411,"*"&amp;'ICD codes-diseases'!$A$24&amp;"*"),"YES",IF(COUNTIF(U411:AB411,"*"&amp;'ICD codes-diseases'!$A$25&amp;"*"),"YES",IF(COUNTIF(U411:AB411,"*"&amp;'ICD codes-diseases'!$A$26&amp;"*"),"YES",IF(COUNTIF(U411:AB411,"*"&amp;'ICD codes-diseases'!$A$27&amp;"*"),"YES",IF(COUNTIF(U411:AB411,"*"&amp;'ICD codes-diseases'!$A$28&amp;"*"),"YES",IF(COUNTIF(U411:AB411,"*"&amp;'ICD codes-diseases'!$A$29&amp;"*"),"YES",IF(COUNTIF(U411:AB411,"*"&amp;'ICD codes-diseases'!$A$30&amp;"*"),"YES","NO"))))))))))))))))</f>
        <v>YES</v>
      </c>
      <c r="AE411" s="1" t="str">
        <f>IF(COUNTIF(U411:AB411,"*"&amp;'ICD codes-diseases'!$A$92&amp;"*"),"YES","NO")</f>
        <v>NO</v>
      </c>
      <c r="AF411" s="10" t="str">
        <f>IF(COUNTIF(U411:AB411,"*"&amp;'ICD codes-diseases'!$A$34&amp;"*"),"YES",IF(COUNTIF(U411:AB411,"*"&amp;'ICD codes-diseases'!$A$35&amp;"*"),"YES",IF(COUNTIF(U411:AB411,"*"&amp;'ICD codes-diseases'!$A$36&amp;"*"),"YES",IF(COUNTIF(U411:AB411,"*"&amp;'ICD codes-diseases'!$A$37&amp;"*"),"YES",IF(COUNTIF(U411:AB411,"*"&amp;'ICD codes-diseases'!$A$38&amp;"*"),"YES",IF(COUNTIF(U411:AB411,"*"&amp;'ICD codes-diseases'!$A$39&amp;"*"),"YES","NO"))))))</f>
        <v>NO</v>
      </c>
      <c r="AG411" s="1" t="str">
        <f>IF(COUNTIF(U411:AB411,'ICD codes-diseases'!$A$113),"YES","NO")</f>
        <v>NO</v>
      </c>
      <c r="AH411" s="1" t="str">
        <f>IF(COUNTIF(U411:AB411,"*"&amp;'ICD codes-diseases'!$A$96&amp;"*"),"YES",IF(COUNTIF(U411:AB411,"*"&amp;'ICD codes-diseases'!$A$97&amp;"*"),"YES",IF(COUNTIF(U411:AB411,"*"&amp;'ICD codes-diseases'!$A$98&amp;"*"),"YES",IF(COUNTIF(U411:AB411,"*"&amp;'ICD codes-diseases'!$A$99&amp;"*"),"YES",IF(COUNTIF(U411:AB411,"*"&amp;'ICD codes-diseases'!$A$100&amp;"*"),"YES",IF(COUNTIF(U411:AB411,"*"&amp;'ICD codes-diseases'!$A$101&amp;"*"),"YES",IF(COUNTIF(U411:AB411,"*"&amp;'ICD codes-diseases'!$A$102&amp;"*"),"YES",IF(COUNTIF(U411:AB411,"*"&amp;'ICD codes-diseases'!$A$103&amp;"*"),"YES","NO"))))))))</f>
        <v>NO</v>
      </c>
      <c r="AI411" s="1" t="str">
        <f>IF(COUNTIF(U411:AB411,"*"&amp;'ICD codes-diseases'!$A$116&amp;"*"),"YES",IF(COUNTIF(U411:AB411,"*"&amp;'ICD codes-diseases'!$A$117&amp;"*"),"YES","NO"))</f>
        <v>YES</v>
      </c>
      <c r="AJ411" s="1" t="str">
        <f>IF(COUNTIF(U411:AB411,"*"&amp;'ICD codes-diseases'!$A$206&amp;"*"),"YES","NO")</f>
        <v>NO</v>
      </c>
      <c r="AK411" s="1" t="str">
        <f>IF(COUNTIF(U411:AB411,"*"&amp;'ICD codes-diseases'!$A$217&amp;"*"),"YES","NO")</f>
        <v>YES</v>
      </c>
      <c r="AL411" s="1" t="str">
        <f>IF(COUNTIF(U411:AB411,"*"&amp;'ICD codes-diseases'!$A$216&amp;"*"),"YES","NO")</f>
        <v>NO</v>
      </c>
      <c r="AM411" s="1" t="str">
        <f>IF(COUNTIF(U411:AB411,"*"&amp;'ICD codes-diseases'!$A$73&amp;"*"),"YES",IF(COUNTIF(U411:AB411,"*"&amp;'ICD codes-diseases'!$A$74&amp;"*"),"YES",IF(COUNTIF(U411:AB411,"*"&amp;'ICD codes-diseases'!$A$75&amp;"*"),"YES","NO")))</f>
        <v>YES</v>
      </c>
      <c r="AN411" s="1" t="str">
        <f>IF(COUNTIF(U411:AB411,"*"&amp;'ICD codes-diseases'!$A$76&amp;"*"),"YES",IF(COUNTIF(U411:AB411,"*"&amp;'ICD codes-diseases'!$A$77&amp;"*"),"YES",IF(COUNTIF(U411:AB411,"*"&amp;'ICD codes-diseases'!$A$78&amp;"*"),"YES","NO")))</f>
        <v>NO</v>
      </c>
      <c r="AO411" s="1" t="str">
        <f>IF(COUNTIF(U411:AB411,"*"&amp;'ICD codes-diseases'!$A$209&amp;"*"),"YES",IF(COUNTIF(U411:AB411,"*"&amp;'ICD codes-diseases'!$A$212&amp;"*"),"YES","NO"))</f>
        <v>NO</v>
      </c>
      <c r="AP411" s="1" t="str">
        <f>IF(COUNTIF(U411:AB411,"*"&amp;'ICD codes-diseases'!$A$47&amp;"*"),"YES",IF(COUNTIF(U411:AB411,"*"&amp;'ICD codes-diseases'!$A$48&amp;"*"),"YES",IF(COUNTIF(U411:AB411,"*"&amp;'ICD codes-diseases'!$A$49&amp;"*"),"YES",IF(COUNTIF(U411:AB411,"*"&amp;'ICD codes-diseases'!$A$50&amp;"*"),"YES",IF(COUNTIF(U411:AB411,"*"&amp;'ICD codes-diseases'!$A$52&amp;"*"),"YES",IF(COUNTIF(U411:AB411,"*"&amp;'ICD codes-diseases'!$A$53&amp;"*"),"YES",IF(COUNTIF(U411:AB411,"*"&amp;'ICD codes-diseases'!$A$54&amp;"*"),"YES",IF(COUNTIF(U411:AB411,"*"&amp;'ICD codes-diseases'!$A$55&amp;"*"),"YES",IF(COUNTIF(U411:AB411,"*"&amp;'ICD codes-diseases'!$A$56&amp;"*"),"YES",IF(COUNTIF(U411:AB411,"*"&amp;'ICD codes-diseases'!$A$57&amp;"*"),"YES",IF(COUNTIF(U411:AB411,"*"&amp;'ICD codes-diseases'!$A$58&amp;"*"),"YES",IF(COUNTIF(U411:AB411,"*"&amp;'ICD codes-diseases'!$A$60&amp;"*"),"YES",IF(COUNTIF(U411:AB411,"*"&amp;'ICD codes-diseases'!$A$61&amp;"*"),"YES","NO")))))))))))))</f>
        <v>YES</v>
      </c>
      <c r="AQ411" s="10" t="b">
        <f t="shared" si="73"/>
        <v>0</v>
      </c>
      <c r="AR411">
        <v>5</v>
      </c>
      <c r="AS411">
        <v>5</v>
      </c>
      <c r="AT411">
        <v>5</v>
      </c>
      <c r="AU411">
        <v>5</v>
      </c>
      <c r="AV411" t="b">
        <f t="shared" si="74"/>
        <v>1</v>
      </c>
      <c r="AW411">
        <v>1</v>
      </c>
      <c r="AX411" s="9">
        <v>57</v>
      </c>
      <c r="AY411" s="9">
        <v>20</v>
      </c>
      <c r="AZ411">
        <v>2</v>
      </c>
      <c r="BA411">
        <v>3</v>
      </c>
      <c r="BB411">
        <v>4</v>
      </c>
      <c r="BC411">
        <v>0</v>
      </c>
      <c r="BD411">
        <v>2</v>
      </c>
      <c r="BE411">
        <f t="shared" si="81"/>
        <v>2</v>
      </c>
      <c r="BF411" t="s">
        <v>37</v>
      </c>
      <c r="BG411" t="s">
        <v>38</v>
      </c>
      <c r="BH411">
        <f t="shared" si="82"/>
        <v>0</v>
      </c>
      <c r="BI411" t="s">
        <v>37</v>
      </c>
      <c r="BJ411" t="s">
        <v>37</v>
      </c>
      <c r="BK411" t="s">
        <v>37</v>
      </c>
      <c r="BL411" t="b">
        <v>0</v>
      </c>
      <c r="BM411" s="16">
        <v>4</v>
      </c>
      <c r="BN411" s="16">
        <v>5</v>
      </c>
      <c r="BO411" s="16">
        <v>5</v>
      </c>
      <c r="BP411" s="16">
        <v>4</v>
      </c>
      <c r="BQ411" s="16">
        <v>4</v>
      </c>
      <c r="BR411" s="16">
        <v>4</v>
      </c>
      <c r="BS411" s="16">
        <v>4</v>
      </c>
      <c r="BT411" s="16">
        <v>4</v>
      </c>
      <c r="BU411" s="16">
        <v>4</v>
      </c>
      <c r="BV411" s="16">
        <v>5</v>
      </c>
      <c r="BW411" s="16">
        <v>4</v>
      </c>
      <c r="BX411" s="16">
        <v>4</v>
      </c>
      <c r="BY411" s="16">
        <v>4</v>
      </c>
      <c r="BZ411" s="16">
        <v>4</v>
      </c>
      <c r="CA411" s="16">
        <v>4</v>
      </c>
      <c r="CB411" s="16">
        <v>4</v>
      </c>
      <c r="CC411" s="18">
        <v>4</v>
      </c>
      <c r="CD411" s="18">
        <v>7</v>
      </c>
      <c r="CE411" s="18">
        <v>0</v>
      </c>
      <c r="CF411" s="18">
        <v>0</v>
      </c>
      <c r="CG411" s="18">
        <v>3</v>
      </c>
      <c r="CH411" s="18">
        <v>4</v>
      </c>
      <c r="CI411" s="18">
        <v>4</v>
      </c>
      <c r="CJ411" s="18">
        <v>4</v>
      </c>
      <c r="CK411" s="18">
        <v>7</v>
      </c>
      <c r="CL411" s="18">
        <v>0</v>
      </c>
      <c r="CM411" s="18">
        <v>0</v>
      </c>
      <c r="CN411" s="18">
        <v>1</v>
      </c>
      <c r="CO411" s="18">
        <v>1</v>
      </c>
      <c r="CP411" s="18">
        <v>4</v>
      </c>
      <c r="CQ411" s="18">
        <v>4</v>
      </c>
      <c r="CR411" s="18">
        <v>4</v>
      </c>
      <c r="CS411">
        <f t="shared" si="75"/>
        <v>2</v>
      </c>
      <c r="CT411">
        <f t="shared" si="76"/>
        <v>23</v>
      </c>
      <c r="CU411">
        <f t="shared" si="77"/>
        <v>1</v>
      </c>
      <c r="CV411">
        <f t="shared" si="78"/>
        <v>26</v>
      </c>
      <c r="CW411">
        <v>0</v>
      </c>
      <c r="CX411">
        <v>0</v>
      </c>
      <c r="CY411">
        <v>4</v>
      </c>
      <c r="CZ411" t="b">
        <v>1</v>
      </c>
    </row>
    <row r="412" spans="1:104" x14ac:dyDescent="0.35">
      <c r="AE412" s="10">
        <f>COUNTIF(AE2:AE411,"YES")</f>
        <v>310</v>
      </c>
      <c r="CS412" s="20"/>
      <c r="CT412" s="20"/>
      <c r="CU412" s="20"/>
    </row>
    <row r="413" spans="1:104" x14ac:dyDescent="0.35">
      <c r="CS413" s="20"/>
      <c r="CT413" s="20"/>
      <c r="CU413" s="20"/>
      <c r="CV413" s="20"/>
    </row>
    <row r="477" spans="50:51" x14ac:dyDescent="0.35">
      <c r="AX477" s="6"/>
      <c r="AY477" s="6"/>
    </row>
    <row r="478" spans="50:51" x14ac:dyDescent="0.35">
      <c r="AX478" s="6"/>
      <c r="AY478" s="6"/>
    </row>
    <row r="479" spans="50:51" x14ac:dyDescent="0.35">
      <c r="AX479" s="6"/>
      <c r="AY479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69920-2A62-4564-BAE4-817D773BD97B}">
  <dimension ref="A1:N52"/>
  <sheetViews>
    <sheetView topLeftCell="A27" workbookViewId="0">
      <selection activeCell="B40" sqref="B40"/>
    </sheetView>
  </sheetViews>
  <sheetFormatPr defaultRowHeight="14.5" x14ac:dyDescent="0.35"/>
  <cols>
    <col min="1" max="1" width="34.453125" bestFit="1" customWidth="1"/>
    <col min="5" max="5" width="17.36328125" bestFit="1" customWidth="1"/>
    <col min="8" max="8" width="15.26953125" customWidth="1"/>
    <col min="13" max="13" width="21.1796875" bestFit="1" customWidth="1"/>
    <col min="14" max="14" width="13.36328125" customWidth="1"/>
  </cols>
  <sheetData>
    <row r="1" spans="1:10" ht="15" thickBot="1" x14ac:dyDescent="0.4">
      <c r="A1" s="7" t="s">
        <v>386</v>
      </c>
      <c r="B1" s="7"/>
      <c r="E1" s="7" t="s">
        <v>418</v>
      </c>
      <c r="F1" s="7"/>
    </row>
    <row r="2" spans="1:10" x14ac:dyDescent="0.35">
      <c r="A2" s="27" t="s">
        <v>439</v>
      </c>
      <c r="B2">
        <v>0</v>
      </c>
      <c r="D2" s="22"/>
      <c r="E2" t="s">
        <v>449</v>
      </c>
      <c r="F2">
        <v>0</v>
      </c>
    </row>
    <row r="3" spans="1:10" x14ac:dyDescent="0.35">
      <c r="A3" s="27" t="s">
        <v>440</v>
      </c>
      <c r="B3">
        <v>1</v>
      </c>
      <c r="D3" s="22"/>
      <c r="E3" s="20" t="s">
        <v>450</v>
      </c>
      <c r="F3">
        <v>1</v>
      </c>
      <c r="J3" s="9"/>
    </row>
    <row r="4" spans="1:10" x14ac:dyDescent="0.35">
      <c r="A4" s="27" t="s">
        <v>441</v>
      </c>
      <c r="B4">
        <v>2</v>
      </c>
      <c r="D4" s="22"/>
      <c r="E4" t="s">
        <v>451</v>
      </c>
      <c r="F4">
        <v>2</v>
      </c>
      <c r="J4" s="9"/>
    </row>
    <row r="5" spans="1:10" x14ac:dyDescent="0.35">
      <c r="A5" s="27" t="s">
        <v>442</v>
      </c>
      <c r="B5">
        <v>3</v>
      </c>
      <c r="D5" s="22"/>
      <c r="E5" t="s">
        <v>452</v>
      </c>
      <c r="F5">
        <v>3</v>
      </c>
      <c r="J5" s="9"/>
    </row>
    <row r="6" spans="1:10" ht="15" thickBot="1" x14ac:dyDescent="0.4">
      <c r="A6" s="27" t="s">
        <v>443</v>
      </c>
      <c r="B6">
        <v>4</v>
      </c>
      <c r="D6" s="22"/>
      <c r="J6" s="9"/>
    </row>
    <row r="7" spans="1:10" ht="15" thickBot="1" x14ac:dyDescent="0.4">
      <c r="A7" s="27" t="s">
        <v>444</v>
      </c>
      <c r="B7">
        <v>5</v>
      </c>
      <c r="D7" s="22"/>
      <c r="E7" s="7" t="s">
        <v>453</v>
      </c>
      <c r="F7" s="7"/>
      <c r="J7" s="9"/>
    </row>
    <row r="8" spans="1:10" x14ac:dyDescent="0.35">
      <c r="A8" s="27" t="s">
        <v>445</v>
      </c>
      <c r="B8">
        <v>6</v>
      </c>
      <c r="D8" s="22"/>
      <c r="E8" t="s">
        <v>456</v>
      </c>
      <c r="F8">
        <v>0</v>
      </c>
    </row>
    <row r="9" spans="1:10" ht="15" thickBot="1" x14ac:dyDescent="0.4">
      <c r="A9" s="23"/>
      <c r="E9" t="s">
        <v>455</v>
      </c>
      <c r="F9">
        <v>1</v>
      </c>
    </row>
    <row r="10" spans="1:10" ht="15" thickBot="1" x14ac:dyDescent="0.4">
      <c r="A10" s="7" t="s">
        <v>387</v>
      </c>
      <c r="B10" s="7"/>
      <c r="E10" t="s">
        <v>454</v>
      </c>
      <c r="F10">
        <v>2</v>
      </c>
    </row>
    <row r="11" spans="1:10" ht="15" thickBot="1" x14ac:dyDescent="0.4">
      <c r="A11" s="28" t="s">
        <v>446</v>
      </c>
      <c r="B11">
        <v>0</v>
      </c>
      <c r="E11" s="21"/>
    </row>
    <row r="12" spans="1:10" ht="15" thickBot="1" x14ac:dyDescent="0.4">
      <c r="A12" s="28" t="s">
        <v>447</v>
      </c>
      <c r="B12">
        <v>1</v>
      </c>
      <c r="E12" s="7" t="s">
        <v>457</v>
      </c>
      <c r="F12" s="7"/>
      <c r="G12" s="13"/>
    </row>
    <row r="13" spans="1:10" x14ac:dyDescent="0.35">
      <c r="A13" s="28" t="s">
        <v>448</v>
      </c>
      <c r="B13">
        <v>2</v>
      </c>
      <c r="E13" t="s">
        <v>458</v>
      </c>
      <c r="F13">
        <v>0</v>
      </c>
      <c r="G13" s="13"/>
    </row>
    <row r="14" spans="1:10" x14ac:dyDescent="0.35">
      <c r="E14" t="s">
        <v>459</v>
      </c>
      <c r="F14">
        <v>1</v>
      </c>
      <c r="G14" s="13"/>
    </row>
    <row r="15" spans="1:10" x14ac:dyDescent="0.35">
      <c r="A15" s="21"/>
      <c r="E15" t="s">
        <v>460</v>
      </c>
      <c r="F15">
        <v>2</v>
      </c>
      <c r="G15" s="13"/>
    </row>
    <row r="16" spans="1:10" ht="15" thickBot="1" x14ac:dyDescent="0.4">
      <c r="E16" t="s">
        <v>462</v>
      </c>
      <c r="F16">
        <v>3</v>
      </c>
      <c r="G16" s="9"/>
    </row>
    <row r="17" spans="1:14" ht="15" thickBot="1" x14ac:dyDescent="0.4">
      <c r="A17" s="7" t="s">
        <v>388</v>
      </c>
      <c r="B17" s="7"/>
      <c r="E17" t="s">
        <v>461</v>
      </c>
      <c r="F17">
        <v>4</v>
      </c>
    </row>
    <row r="18" spans="1:14" x14ac:dyDescent="0.35">
      <c r="A18" s="24" t="s">
        <v>391</v>
      </c>
      <c r="B18">
        <v>0</v>
      </c>
      <c r="E18" s="21"/>
      <c r="I18" s="21"/>
      <c r="M18" s="21"/>
    </row>
    <row r="19" spans="1:14" ht="15" thickBot="1" x14ac:dyDescent="0.4">
      <c r="A19" s="24" t="s">
        <v>414</v>
      </c>
      <c r="B19">
        <v>0</v>
      </c>
    </row>
    <row r="20" spans="1:14" ht="15" thickBot="1" x14ac:dyDescent="0.4">
      <c r="A20" s="24" t="s">
        <v>389</v>
      </c>
      <c r="B20">
        <v>1</v>
      </c>
      <c r="E20" s="7" t="s">
        <v>420</v>
      </c>
      <c r="F20" s="7"/>
      <c r="H20" s="7" t="s">
        <v>469</v>
      </c>
      <c r="I20" s="7"/>
    </row>
    <row r="21" spans="1:14" x14ac:dyDescent="0.35">
      <c r="A21" s="24" t="s">
        <v>390</v>
      </c>
      <c r="B21">
        <v>2</v>
      </c>
      <c r="E21" t="s">
        <v>463</v>
      </c>
      <c r="F21">
        <v>0</v>
      </c>
      <c r="H21" t="s">
        <v>458</v>
      </c>
      <c r="I21">
        <v>0</v>
      </c>
    </row>
    <row r="22" spans="1:14" x14ac:dyDescent="0.35">
      <c r="A22" s="24" t="s">
        <v>393</v>
      </c>
      <c r="B22">
        <v>3</v>
      </c>
      <c r="E22" t="s">
        <v>464</v>
      </c>
      <c r="F22">
        <v>1</v>
      </c>
      <c r="H22" t="s">
        <v>470</v>
      </c>
      <c r="I22">
        <v>1</v>
      </c>
    </row>
    <row r="23" spans="1:14" x14ac:dyDescent="0.35">
      <c r="A23" s="24" t="s">
        <v>392</v>
      </c>
      <c r="B23">
        <v>4</v>
      </c>
      <c r="E23" t="s">
        <v>465</v>
      </c>
      <c r="F23">
        <v>2</v>
      </c>
      <c r="H23" t="s">
        <v>471</v>
      </c>
      <c r="I23">
        <v>2</v>
      </c>
    </row>
    <row r="24" spans="1:14" x14ac:dyDescent="0.35">
      <c r="A24" s="24" t="s">
        <v>394</v>
      </c>
      <c r="B24">
        <v>5</v>
      </c>
      <c r="E24" t="s">
        <v>466</v>
      </c>
      <c r="F24">
        <v>3</v>
      </c>
      <c r="H24" s="26"/>
    </row>
    <row r="25" spans="1:14" x14ac:dyDescent="0.35">
      <c r="A25" s="24" t="s">
        <v>395</v>
      </c>
      <c r="B25">
        <v>6</v>
      </c>
      <c r="E25" t="s">
        <v>467</v>
      </c>
      <c r="F25">
        <v>4</v>
      </c>
      <c r="H25" s="26"/>
    </row>
    <row r="26" spans="1:14" x14ac:dyDescent="0.35">
      <c r="A26" s="24" t="s">
        <v>396</v>
      </c>
      <c r="B26">
        <v>7</v>
      </c>
      <c r="E26" t="s">
        <v>468</v>
      </c>
      <c r="F26">
        <v>5</v>
      </c>
      <c r="H26" s="26"/>
    </row>
    <row r="27" spans="1:14" ht="15" thickBot="1" x14ac:dyDescent="0.4"/>
    <row r="28" spans="1:14" ht="15" thickBot="1" x14ac:dyDescent="0.4">
      <c r="E28" s="7" t="s">
        <v>424</v>
      </c>
      <c r="F28" s="7"/>
      <c r="H28" s="7" t="s">
        <v>481</v>
      </c>
      <c r="I28" s="7"/>
      <c r="K28" s="21"/>
      <c r="N28" s="21"/>
    </row>
    <row r="29" spans="1:14" ht="15" thickBot="1" x14ac:dyDescent="0.4">
      <c r="A29" s="7" t="s">
        <v>397</v>
      </c>
      <c r="B29" s="7"/>
      <c r="E29" t="s">
        <v>472</v>
      </c>
      <c r="F29">
        <v>0</v>
      </c>
      <c r="H29" t="s">
        <v>482</v>
      </c>
      <c r="I29">
        <v>0</v>
      </c>
    </row>
    <row r="30" spans="1:14" x14ac:dyDescent="0.35">
      <c r="A30" s="14" t="s">
        <v>371</v>
      </c>
      <c r="B30">
        <v>1</v>
      </c>
      <c r="E30" t="s">
        <v>425</v>
      </c>
      <c r="F30">
        <v>1</v>
      </c>
      <c r="H30" t="s">
        <v>483</v>
      </c>
      <c r="I30">
        <v>1</v>
      </c>
    </row>
    <row r="31" spans="1:14" x14ac:dyDescent="0.35">
      <c r="A31" s="14" t="s">
        <v>370</v>
      </c>
      <c r="B31">
        <v>2</v>
      </c>
      <c r="E31" t="s">
        <v>426</v>
      </c>
      <c r="F31">
        <v>2</v>
      </c>
      <c r="H31" t="s">
        <v>484</v>
      </c>
      <c r="I31">
        <v>2</v>
      </c>
    </row>
    <row r="32" spans="1:14" x14ac:dyDescent="0.35">
      <c r="A32" s="14" t="s">
        <v>372</v>
      </c>
      <c r="B32">
        <v>3</v>
      </c>
      <c r="E32" t="s">
        <v>473</v>
      </c>
      <c r="F32">
        <v>3</v>
      </c>
      <c r="H32" t="s">
        <v>485</v>
      </c>
      <c r="I32">
        <v>3</v>
      </c>
    </row>
    <row r="33" spans="1:14" ht="15" thickBot="1" x14ac:dyDescent="0.4"/>
    <row r="34" spans="1:14" ht="15" thickBot="1" x14ac:dyDescent="0.4">
      <c r="E34" s="7" t="s">
        <v>421</v>
      </c>
      <c r="F34" s="7"/>
    </row>
    <row r="35" spans="1:14" ht="15" thickBot="1" x14ac:dyDescent="0.4">
      <c r="A35" s="7" t="s">
        <v>499</v>
      </c>
      <c r="B35" s="7"/>
      <c r="E35" s="25" t="s">
        <v>474</v>
      </c>
      <c r="F35">
        <v>0</v>
      </c>
    </row>
    <row r="36" spans="1:14" x14ac:dyDescent="0.35">
      <c r="A36" t="s">
        <v>500</v>
      </c>
      <c r="B36">
        <v>0</v>
      </c>
      <c r="E36" s="26" t="s">
        <v>475</v>
      </c>
      <c r="F36">
        <v>1</v>
      </c>
      <c r="H36" s="26"/>
      <c r="K36" s="21"/>
    </row>
    <row r="37" spans="1:14" x14ac:dyDescent="0.35">
      <c r="A37" t="s">
        <v>501</v>
      </c>
      <c r="B37">
        <v>1</v>
      </c>
      <c r="E37" s="26" t="s">
        <v>476</v>
      </c>
      <c r="F37">
        <v>2</v>
      </c>
      <c r="H37" s="26"/>
      <c r="N37" s="21"/>
    </row>
    <row r="38" spans="1:14" x14ac:dyDescent="0.35">
      <c r="A38" t="s">
        <v>502</v>
      </c>
      <c r="B38">
        <v>2</v>
      </c>
      <c r="E38" s="26" t="s">
        <v>477</v>
      </c>
      <c r="F38">
        <v>3</v>
      </c>
      <c r="H38" s="26"/>
    </row>
    <row r="39" spans="1:14" x14ac:dyDescent="0.35">
      <c r="A39" t="s">
        <v>503</v>
      </c>
      <c r="B39">
        <v>3</v>
      </c>
      <c r="E39" s="26" t="s">
        <v>478</v>
      </c>
      <c r="F39">
        <v>4</v>
      </c>
      <c r="H39" s="26"/>
    </row>
    <row r="40" spans="1:14" x14ac:dyDescent="0.35">
      <c r="A40" t="s">
        <v>504</v>
      </c>
      <c r="B40">
        <v>4</v>
      </c>
      <c r="E40" s="26" t="s">
        <v>479</v>
      </c>
      <c r="F40">
        <v>5</v>
      </c>
      <c r="H40" s="26"/>
    </row>
    <row r="41" spans="1:14" x14ac:dyDescent="0.35">
      <c r="E41" s="26" t="s">
        <v>480</v>
      </c>
      <c r="F41">
        <v>6</v>
      </c>
      <c r="H41" s="26"/>
    </row>
    <row r="42" spans="1:14" ht="15" thickBot="1" x14ac:dyDescent="0.4"/>
    <row r="43" spans="1:14" ht="15" thickBot="1" x14ac:dyDescent="0.4">
      <c r="A43" s="21"/>
      <c r="E43" s="7" t="s">
        <v>486</v>
      </c>
      <c r="F43" s="7"/>
      <c r="H43" s="7" t="s">
        <v>409</v>
      </c>
      <c r="I43" s="7"/>
      <c r="J43" s="7"/>
    </row>
    <row r="44" spans="1:14" x14ac:dyDescent="0.35">
      <c r="E44" t="s">
        <v>487</v>
      </c>
      <c r="F44">
        <v>0</v>
      </c>
      <c r="H44" t="s">
        <v>491</v>
      </c>
      <c r="I44">
        <v>0</v>
      </c>
      <c r="J44" t="b">
        <v>0</v>
      </c>
    </row>
    <row r="45" spans="1:14" x14ac:dyDescent="0.35">
      <c r="E45" t="s">
        <v>488</v>
      </c>
      <c r="F45">
        <v>1</v>
      </c>
      <c r="H45" t="s">
        <v>492</v>
      </c>
      <c r="I45">
        <v>1</v>
      </c>
      <c r="J45" t="b">
        <v>1</v>
      </c>
    </row>
    <row r="46" spans="1:14" x14ac:dyDescent="0.35">
      <c r="E46" t="s">
        <v>478</v>
      </c>
      <c r="F46">
        <v>2</v>
      </c>
      <c r="H46" t="s">
        <v>493</v>
      </c>
      <c r="I46">
        <v>2</v>
      </c>
      <c r="J46" t="b">
        <v>1</v>
      </c>
    </row>
    <row r="47" spans="1:14" x14ac:dyDescent="0.35">
      <c r="E47" t="s">
        <v>489</v>
      </c>
      <c r="F47">
        <v>3</v>
      </c>
      <c r="H47" t="s">
        <v>494</v>
      </c>
      <c r="I47">
        <v>3</v>
      </c>
      <c r="J47" t="b">
        <v>1</v>
      </c>
    </row>
    <row r="48" spans="1:14" x14ac:dyDescent="0.35">
      <c r="E48" t="s">
        <v>490</v>
      </c>
      <c r="F48">
        <v>4</v>
      </c>
      <c r="H48" t="s">
        <v>495</v>
      </c>
      <c r="I48">
        <v>4</v>
      </c>
      <c r="J48" t="b">
        <v>1</v>
      </c>
    </row>
    <row r="49" spans="1:10" x14ac:dyDescent="0.35">
      <c r="E49" t="s">
        <v>474</v>
      </c>
      <c r="F49">
        <v>5</v>
      </c>
      <c r="H49" t="s">
        <v>496</v>
      </c>
      <c r="I49">
        <v>5</v>
      </c>
      <c r="J49" t="b">
        <v>1</v>
      </c>
    </row>
    <row r="50" spans="1:10" x14ac:dyDescent="0.35">
      <c r="H50" t="s">
        <v>497</v>
      </c>
      <c r="I50">
        <v>6</v>
      </c>
      <c r="J50" t="b">
        <v>1</v>
      </c>
    </row>
    <row r="51" spans="1:10" x14ac:dyDescent="0.35">
      <c r="H51" t="s">
        <v>498</v>
      </c>
      <c r="I51">
        <v>7</v>
      </c>
      <c r="J51" t="b">
        <v>1</v>
      </c>
    </row>
    <row r="52" spans="1:10" x14ac:dyDescent="0.35">
      <c r="A52" s="2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CFA7-80C8-4021-8C2C-B8C02ECF6BDF}">
  <dimension ref="A1:C64"/>
  <sheetViews>
    <sheetView topLeftCell="A2" workbookViewId="0">
      <selection activeCell="F4" sqref="F4"/>
    </sheetView>
  </sheetViews>
  <sheetFormatPr defaultRowHeight="14.5" x14ac:dyDescent="0.35"/>
  <cols>
    <col min="1" max="1" width="6.08984375" bestFit="1" customWidth="1"/>
    <col min="2" max="2" width="59.1796875" bestFit="1" customWidth="1"/>
  </cols>
  <sheetData>
    <row r="1" spans="1:3" x14ac:dyDescent="0.35">
      <c r="A1" t="s">
        <v>286</v>
      </c>
      <c r="C1">
        <v>1</v>
      </c>
    </row>
    <row r="2" spans="1:3" x14ac:dyDescent="0.35">
      <c r="A2" t="s">
        <v>223</v>
      </c>
      <c r="C2">
        <v>1</v>
      </c>
    </row>
    <row r="3" spans="1:3" x14ac:dyDescent="0.35">
      <c r="A3" t="s">
        <v>263</v>
      </c>
      <c r="C3">
        <v>1</v>
      </c>
    </row>
    <row r="4" spans="1:3" x14ac:dyDescent="0.35">
      <c r="A4" t="s">
        <v>350</v>
      </c>
      <c r="C4">
        <v>1</v>
      </c>
    </row>
    <row r="5" spans="1:3" x14ac:dyDescent="0.35">
      <c r="A5" t="s">
        <v>351</v>
      </c>
      <c r="C5">
        <v>1</v>
      </c>
    </row>
    <row r="6" spans="1:3" x14ac:dyDescent="0.35">
      <c r="A6" t="s">
        <v>230</v>
      </c>
      <c r="C6">
        <v>1</v>
      </c>
    </row>
    <row r="7" spans="1:3" x14ac:dyDescent="0.35">
      <c r="A7" t="s">
        <v>236</v>
      </c>
      <c r="C7">
        <v>1</v>
      </c>
    </row>
    <row r="8" spans="1:3" x14ac:dyDescent="0.35">
      <c r="A8" t="s">
        <v>352</v>
      </c>
      <c r="C8">
        <v>1</v>
      </c>
    </row>
    <row r="9" spans="1:3" x14ac:dyDescent="0.35">
      <c r="A9" t="s">
        <v>353</v>
      </c>
      <c r="C9">
        <v>1</v>
      </c>
    </row>
    <row r="10" spans="1:3" x14ac:dyDescent="0.35">
      <c r="A10" t="s">
        <v>65</v>
      </c>
      <c r="C10">
        <v>1</v>
      </c>
    </row>
    <row r="11" spans="1:3" x14ac:dyDescent="0.35">
      <c r="A11" t="s">
        <v>97</v>
      </c>
      <c r="C11">
        <v>1</v>
      </c>
    </row>
    <row r="12" spans="1:3" x14ac:dyDescent="0.35">
      <c r="A12" t="s">
        <v>222</v>
      </c>
      <c r="C12">
        <v>1</v>
      </c>
    </row>
    <row r="13" spans="1:3" x14ac:dyDescent="0.35">
      <c r="A13" t="s">
        <v>364</v>
      </c>
      <c r="C13">
        <v>1</v>
      </c>
    </row>
    <row r="14" spans="1:3" x14ac:dyDescent="0.35">
      <c r="A14" t="s">
        <v>365</v>
      </c>
      <c r="C14">
        <v>1</v>
      </c>
    </row>
    <row r="15" spans="1:3" x14ac:dyDescent="0.35">
      <c r="A15" t="s">
        <v>366</v>
      </c>
      <c r="C15">
        <v>1</v>
      </c>
    </row>
    <row r="16" spans="1:3" x14ac:dyDescent="0.35">
      <c r="A16" t="s">
        <v>367</v>
      </c>
      <c r="C16">
        <v>1</v>
      </c>
    </row>
    <row r="17" spans="1:3" x14ac:dyDescent="0.35">
      <c r="A17" t="s">
        <v>368</v>
      </c>
      <c r="C17">
        <v>1</v>
      </c>
    </row>
    <row r="18" spans="1:3" x14ac:dyDescent="0.35">
      <c r="A18" t="s">
        <v>369</v>
      </c>
      <c r="C18">
        <v>1</v>
      </c>
    </row>
    <row r="19" spans="1:3" x14ac:dyDescent="0.35">
      <c r="A19" t="s">
        <v>158</v>
      </c>
      <c r="C19">
        <v>1</v>
      </c>
    </row>
    <row r="20" spans="1:3" x14ac:dyDescent="0.35">
      <c r="A20" t="s">
        <v>111</v>
      </c>
      <c r="C20">
        <v>1</v>
      </c>
    </row>
    <row r="22" spans="1:3" x14ac:dyDescent="0.35">
      <c r="A22" t="s">
        <v>62</v>
      </c>
      <c r="C22">
        <v>2</v>
      </c>
    </row>
    <row r="23" spans="1:3" x14ac:dyDescent="0.35">
      <c r="A23" t="s">
        <v>100</v>
      </c>
      <c r="C23">
        <v>2</v>
      </c>
    </row>
    <row r="24" spans="1:3" x14ac:dyDescent="0.35">
      <c r="A24" t="s">
        <v>61</v>
      </c>
      <c r="C24">
        <v>2</v>
      </c>
    </row>
    <row r="25" spans="1:3" x14ac:dyDescent="0.35">
      <c r="A25" t="s">
        <v>238</v>
      </c>
      <c r="C25">
        <v>2</v>
      </c>
    </row>
    <row r="26" spans="1:3" x14ac:dyDescent="0.35">
      <c r="A26" t="s">
        <v>91</v>
      </c>
      <c r="C26">
        <v>2</v>
      </c>
    </row>
    <row r="27" spans="1:3" x14ac:dyDescent="0.35">
      <c r="A27" t="s">
        <v>284</v>
      </c>
      <c r="C27">
        <v>2</v>
      </c>
    </row>
    <row r="28" spans="1:3" x14ac:dyDescent="0.35">
      <c r="A28" t="s">
        <v>285</v>
      </c>
      <c r="C28">
        <v>2</v>
      </c>
    </row>
    <row r="29" spans="1:3" x14ac:dyDescent="0.35">
      <c r="A29" t="s">
        <v>188</v>
      </c>
      <c r="C29">
        <v>2</v>
      </c>
    </row>
    <row r="30" spans="1:3" x14ac:dyDescent="0.35">
      <c r="A30" t="s">
        <v>84</v>
      </c>
      <c r="C30">
        <v>2</v>
      </c>
    </row>
    <row r="31" spans="1:3" x14ac:dyDescent="0.35">
      <c r="A31" t="s">
        <v>354</v>
      </c>
      <c r="C31">
        <v>2</v>
      </c>
    </row>
    <row r="32" spans="1:3" x14ac:dyDescent="0.35">
      <c r="A32" t="s">
        <v>355</v>
      </c>
      <c r="C32">
        <v>2</v>
      </c>
    </row>
    <row r="33" spans="1:3" x14ac:dyDescent="0.35">
      <c r="A33" t="s">
        <v>181</v>
      </c>
      <c r="C33">
        <v>2</v>
      </c>
    </row>
    <row r="34" spans="1:3" x14ac:dyDescent="0.35">
      <c r="A34" t="s">
        <v>163</v>
      </c>
      <c r="C34">
        <v>2</v>
      </c>
    </row>
    <row r="35" spans="1:3" x14ac:dyDescent="0.35">
      <c r="A35" t="s">
        <v>283</v>
      </c>
      <c r="C35">
        <v>2</v>
      </c>
    </row>
    <row r="37" spans="1:3" x14ac:dyDescent="0.35">
      <c r="A37" t="s">
        <v>208</v>
      </c>
      <c r="C37">
        <v>3</v>
      </c>
    </row>
    <row r="38" spans="1:3" x14ac:dyDescent="0.35">
      <c r="A38" t="s">
        <v>232</v>
      </c>
      <c r="C38">
        <v>3</v>
      </c>
    </row>
    <row r="39" spans="1:3" x14ac:dyDescent="0.35">
      <c r="A39" t="s">
        <v>131</v>
      </c>
      <c r="C39">
        <v>3</v>
      </c>
    </row>
    <row r="40" spans="1:3" x14ac:dyDescent="0.35">
      <c r="A40" t="s">
        <v>49</v>
      </c>
      <c r="C40">
        <v>3</v>
      </c>
    </row>
    <row r="41" spans="1:3" x14ac:dyDescent="0.35">
      <c r="A41" t="s">
        <v>137</v>
      </c>
      <c r="C41">
        <v>3</v>
      </c>
    </row>
    <row r="42" spans="1:3" x14ac:dyDescent="0.35">
      <c r="A42" t="s">
        <v>60</v>
      </c>
      <c r="C42">
        <v>3</v>
      </c>
    </row>
    <row r="43" spans="1:3" x14ac:dyDescent="0.35">
      <c r="A43" t="s">
        <v>134</v>
      </c>
      <c r="C43">
        <v>3</v>
      </c>
    </row>
    <row r="44" spans="1:3" x14ac:dyDescent="0.35">
      <c r="A44" t="s">
        <v>57</v>
      </c>
      <c r="C44">
        <v>3</v>
      </c>
    </row>
    <row r="45" spans="1:3" x14ac:dyDescent="0.35">
      <c r="A45" t="s">
        <v>82</v>
      </c>
      <c r="C45">
        <v>3</v>
      </c>
    </row>
    <row r="46" spans="1:3" x14ac:dyDescent="0.35">
      <c r="A46" t="s">
        <v>194</v>
      </c>
      <c r="C46">
        <v>3</v>
      </c>
    </row>
    <row r="47" spans="1:3" x14ac:dyDescent="0.35">
      <c r="A47" t="s">
        <v>314</v>
      </c>
      <c r="C47">
        <v>3</v>
      </c>
    </row>
    <row r="48" spans="1:3" x14ac:dyDescent="0.35">
      <c r="A48" t="s">
        <v>356</v>
      </c>
      <c r="C48">
        <v>3</v>
      </c>
    </row>
    <row r="49" spans="1:3" x14ac:dyDescent="0.35">
      <c r="A49" t="s">
        <v>147</v>
      </c>
      <c r="C49">
        <v>3</v>
      </c>
    </row>
    <row r="50" spans="1:3" x14ac:dyDescent="0.35">
      <c r="A50" t="s">
        <v>46</v>
      </c>
      <c r="C50">
        <v>3</v>
      </c>
    </row>
    <row r="51" spans="1:3" x14ac:dyDescent="0.35">
      <c r="A51" t="s">
        <v>119</v>
      </c>
      <c r="C51">
        <v>3</v>
      </c>
    </row>
    <row r="52" spans="1:3" x14ac:dyDescent="0.35">
      <c r="A52" t="s">
        <v>357</v>
      </c>
      <c r="C52">
        <v>3</v>
      </c>
    </row>
    <row r="53" spans="1:3" x14ac:dyDescent="0.35">
      <c r="A53" t="s">
        <v>358</v>
      </c>
      <c r="C53">
        <v>3</v>
      </c>
    </row>
    <row r="54" spans="1:3" x14ac:dyDescent="0.35">
      <c r="A54" t="s">
        <v>359</v>
      </c>
      <c r="C54">
        <v>3</v>
      </c>
    </row>
    <row r="55" spans="1:3" x14ac:dyDescent="0.35">
      <c r="A55" t="s">
        <v>360</v>
      </c>
      <c r="C55">
        <v>3</v>
      </c>
    </row>
    <row r="56" spans="1:3" x14ac:dyDescent="0.35">
      <c r="A56" t="s">
        <v>69</v>
      </c>
      <c r="C56">
        <v>3</v>
      </c>
    </row>
    <row r="57" spans="1:3" x14ac:dyDescent="0.35">
      <c r="A57" t="s">
        <v>361</v>
      </c>
      <c r="C57">
        <v>3</v>
      </c>
    </row>
    <row r="58" spans="1:3" x14ac:dyDescent="0.35">
      <c r="A58" t="s">
        <v>362</v>
      </c>
      <c r="C58">
        <v>3</v>
      </c>
    </row>
    <row r="59" spans="1:3" x14ac:dyDescent="0.35">
      <c r="A59" t="s">
        <v>363</v>
      </c>
      <c r="C59">
        <v>3</v>
      </c>
    </row>
    <row r="60" spans="1:3" x14ac:dyDescent="0.35">
      <c r="A60" t="s">
        <v>179</v>
      </c>
      <c r="C60">
        <v>3</v>
      </c>
    </row>
    <row r="61" spans="1:3" x14ac:dyDescent="0.35">
      <c r="A61" t="s">
        <v>196</v>
      </c>
      <c r="C61">
        <v>3</v>
      </c>
    </row>
    <row r="62" spans="1:3" x14ac:dyDescent="0.35">
      <c r="A62" t="s">
        <v>176</v>
      </c>
      <c r="C62">
        <v>3</v>
      </c>
    </row>
    <row r="63" spans="1:3" x14ac:dyDescent="0.35">
      <c r="A63" t="s">
        <v>182</v>
      </c>
      <c r="C63">
        <v>3</v>
      </c>
    </row>
    <row r="64" spans="1:3" x14ac:dyDescent="0.35">
      <c r="A64" t="s">
        <v>41</v>
      </c>
      <c r="C64">
        <v>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2981-EA67-418D-B983-657262B7BECA}">
  <dimension ref="A1:A259"/>
  <sheetViews>
    <sheetView workbookViewId="0">
      <selection activeCell="B17" sqref="B17"/>
    </sheetView>
  </sheetViews>
  <sheetFormatPr defaultRowHeight="14.5" x14ac:dyDescent="0.35"/>
  <cols>
    <col min="2" max="2" width="62.453125" bestFit="1" customWidth="1"/>
  </cols>
  <sheetData>
    <row r="1" spans="1:1" x14ac:dyDescent="0.35">
      <c r="A1" t="s">
        <v>249</v>
      </c>
    </row>
    <row r="2" spans="1:1" x14ac:dyDescent="0.35">
      <c r="A2" t="s">
        <v>133</v>
      </c>
    </row>
    <row r="3" spans="1:1" x14ac:dyDescent="0.35">
      <c r="A3" t="s">
        <v>246</v>
      </c>
    </row>
    <row r="4" spans="1:1" x14ac:dyDescent="0.35">
      <c r="A4" t="s">
        <v>76</v>
      </c>
    </row>
    <row r="5" spans="1:1" x14ac:dyDescent="0.35">
      <c r="A5" t="s">
        <v>96</v>
      </c>
    </row>
    <row r="6" spans="1:1" x14ac:dyDescent="0.35">
      <c r="A6" t="s">
        <v>94</v>
      </c>
    </row>
    <row r="7" spans="1:1" x14ac:dyDescent="0.35">
      <c r="A7" t="s">
        <v>87</v>
      </c>
    </row>
    <row r="8" spans="1:1" x14ac:dyDescent="0.35">
      <c r="A8" t="s">
        <v>187</v>
      </c>
    </row>
    <row r="9" spans="1:1" x14ac:dyDescent="0.35">
      <c r="A9" t="s">
        <v>52</v>
      </c>
    </row>
    <row r="10" spans="1:1" x14ac:dyDescent="0.35">
      <c r="A10" t="s">
        <v>261</v>
      </c>
    </row>
    <row r="11" spans="1:1" x14ac:dyDescent="0.35">
      <c r="A11" t="s">
        <v>98</v>
      </c>
    </row>
    <row r="12" spans="1:1" x14ac:dyDescent="0.35">
      <c r="A12" t="s">
        <v>344</v>
      </c>
    </row>
    <row r="13" spans="1:1" x14ac:dyDescent="0.35">
      <c r="A13" t="s">
        <v>317</v>
      </c>
    </row>
    <row r="14" spans="1:1" x14ac:dyDescent="0.35">
      <c r="A14" t="s">
        <v>201</v>
      </c>
    </row>
    <row r="15" spans="1:1" s="29" customFormat="1" x14ac:dyDescent="0.35">
      <c r="A15" s="29" t="s">
        <v>216</v>
      </c>
    </row>
    <row r="16" spans="1:1" s="29" customFormat="1" x14ac:dyDescent="0.35">
      <c r="A16" s="29" t="s">
        <v>160</v>
      </c>
    </row>
    <row r="17" spans="1:1" s="29" customFormat="1" x14ac:dyDescent="0.35">
      <c r="A17" s="29" t="s">
        <v>159</v>
      </c>
    </row>
    <row r="18" spans="1:1" s="29" customFormat="1" x14ac:dyDescent="0.35">
      <c r="A18" s="29" t="s">
        <v>88</v>
      </c>
    </row>
    <row r="19" spans="1:1" s="29" customFormat="1" x14ac:dyDescent="0.35">
      <c r="A19" s="29" t="s">
        <v>271</v>
      </c>
    </row>
    <row r="20" spans="1:1" s="29" customFormat="1" x14ac:dyDescent="0.35">
      <c r="A20" s="29" t="s">
        <v>280</v>
      </c>
    </row>
    <row r="21" spans="1:1" s="29" customFormat="1" x14ac:dyDescent="0.35">
      <c r="A21" s="29" t="s">
        <v>106</v>
      </c>
    </row>
    <row r="22" spans="1:1" s="29" customFormat="1" x14ac:dyDescent="0.35">
      <c r="A22" s="29" t="s">
        <v>326</v>
      </c>
    </row>
    <row r="23" spans="1:1" s="29" customFormat="1" x14ac:dyDescent="0.35">
      <c r="A23" s="29" t="s">
        <v>212</v>
      </c>
    </row>
    <row r="24" spans="1:1" s="29" customFormat="1" x14ac:dyDescent="0.35">
      <c r="A24" s="29" t="s">
        <v>77</v>
      </c>
    </row>
    <row r="25" spans="1:1" s="29" customFormat="1" x14ac:dyDescent="0.35">
      <c r="A25" s="29" t="s">
        <v>80</v>
      </c>
    </row>
    <row r="26" spans="1:1" s="29" customFormat="1" x14ac:dyDescent="0.35">
      <c r="A26" s="29" t="s">
        <v>305</v>
      </c>
    </row>
    <row r="27" spans="1:1" s="29" customFormat="1" x14ac:dyDescent="0.35">
      <c r="A27" s="29" t="s">
        <v>207</v>
      </c>
    </row>
    <row r="28" spans="1:1" s="29" customFormat="1" x14ac:dyDescent="0.35">
      <c r="A28" s="29" t="s">
        <v>156</v>
      </c>
    </row>
    <row r="29" spans="1:1" s="29" customFormat="1" x14ac:dyDescent="0.35">
      <c r="A29" s="29" t="s">
        <v>81</v>
      </c>
    </row>
    <row r="30" spans="1:1" s="29" customFormat="1" x14ac:dyDescent="0.35">
      <c r="A30" s="29" t="s">
        <v>117</v>
      </c>
    </row>
    <row r="31" spans="1:1" s="29" customFormat="1" x14ac:dyDescent="0.35">
      <c r="A31" s="29" t="s">
        <v>325</v>
      </c>
    </row>
    <row r="32" spans="1:1" s="29" customFormat="1" x14ac:dyDescent="0.35">
      <c r="A32" s="29" t="s">
        <v>341</v>
      </c>
    </row>
    <row r="33" spans="1:1" s="29" customFormat="1" x14ac:dyDescent="0.35">
      <c r="A33" s="29" t="s">
        <v>217</v>
      </c>
    </row>
    <row r="34" spans="1:1" s="29" customFormat="1" x14ac:dyDescent="0.35">
      <c r="A34" s="29" t="s">
        <v>47</v>
      </c>
    </row>
    <row r="35" spans="1:1" s="29" customFormat="1" x14ac:dyDescent="0.35">
      <c r="A35" s="29" t="s">
        <v>128</v>
      </c>
    </row>
    <row r="36" spans="1:1" s="29" customFormat="1" x14ac:dyDescent="0.35">
      <c r="A36" s="29" t="s">
        <v>276</v>
      </c>
    </row>
    <row r="37" spans="1:1" s="29" customFormat="1" x14ac:dyDescent="0.35">
      <c r="A37" s="29" t="s">
        <v>85</v>
      </c>
    </row>
    <row r="38" spans="1:1" s="29" customFormat="1" x14ac:dyDescent="0.35">
      <c r="A38" s="29" t="s">
        <v>342</v>
      </c>
    </row>
    <row r="39" spans="1:1" s="29" customFormat="1" x14ac:dyDescent="0.35">
      <c r="A39" s="29" t="s">
        <v>252</v>
      </c>
    </row>
    <row r="40" spans="1:1" s="29" customFormat="1" x14ac:dyDescent="0.35">
      <c r="A40" s="30" t="s">
        <v>165</v>
      </c>
    </row>
    <row r="41" spans="1:1" s="29" customFormat="1" x14ac:dyDescent="0.35">
      <c r="A41" s="29" t="s">
        <v>167</v>
      </c>
    </row>
    <row r="42" spans="1:1" s="29" customFormat="1" x14ac:dyDescent="0.35">
      <c r="A42" s="29" t="s">
        <v>237</v>
      </c>
    </row>
    <row r="43" spans="1:1" s="29" customFormat="1" x14ac:dyDescent="0.35">
      <c r="A43" s="29" t="s">
        <v>248</v>
      </c>
    </row>
    <row r="44" spans="1:1" s="29" customFormat="1" x14ac:dyDescent="0.35">
      <c r="A44" s="29" t="s">
        <v>240</v>
      </c>
    </row>
    <row r="45" spans="1:1" s="29" customFormat="1" x14ac:dyDescent="0.35">
      <c r="A45" s="29" t="s">
        <v>313</v>
      </c>
    </row>
    <row r="46" spans="1:1" s="29" customFormat="1" x14ac:dyDescent="0.35">
      <c r="A46" s="29" t="s">
        <v>233</v>
      </c>
    </row>
    <row r="47" spans="1:1" s="29" customFormat="1" x14ac:dyDescent="0.35">
      <c r="A47" s="29" t="s">
        <v>129</v>
      </c>
    </row>
    <row r="48" spans="1:1" s="29" customFormat="1" x14ac:dyDescent="0.35">
      <c r="A48" s="29" t="s">
        <v>214</v>
      </c>
    </row>
    <row r="49" spans="1:1" s="29" customFormat="1" x14ac:dyDescent="0.35">
      <c r="A49" s="29" t="s">
        <v>191</v>
      </c>
    </row>
    <row r="50" spans="1:1" s="29" customFormat="1" x14ac:dyDescent="0.35">
      <c r="A50" s="29" t="s">
        <v>112</v>
      </c>
    </row>
    <row r="51" spans="1:1" s="29" customFormat="1" x14ac:dyDescent="0.35">
      <c r="A51" s="29" t="s">
        <v>67</v>
      </c>
    </row>
    <row r="52" spans="1:1" s="29" customFormat="1" x14ac:dyDescent="0.35">
      <c r="A52" s="29" t="s">
        <v>118</v>
      </c>
    </row>
    <row r="53" spans="1:1" s="29" customFormat="1" x14ac:dyDescent="0.35">
      <c r="A53" s="29" t="s">
        <v>71</v>
      </c>
    </row>
    <row r="54" spans="1:1" s="29" customFormat="1" x14ac:dyDescent="0.35">
      <c r="A54" s="29" t="s">
        <v>311</v>
      </c>
    </row>
    <row r="55" spans="1:1" s="29" customFormat="1" x14ac:dyDescent="0.35">
      <c r="A55" s="29" t="s">
        <v>231</v>
      </c>
    </row>
    <row r="56" spans="1:1" s="29" customFormat="1" x14ac:dyDescent="0.35">
      <c r="A56" s="29" t="s">
        <v>105</v>
      </c>
    </row>
    <row r="57" spans="1:1" s="29" customFormat="1" x14ac:dyDescent="0.35">
      <c r="A57" s="29" t="s">
        <v>331</v>
      </c>
    </row>
    <row r="58" spans="1:1" s="29" customFormat="1" x14ac:dyDescent="0.35">
      <c r="A58" s="29" t="s">
        <v>127</v>
      </c>
    </row>
    <row r="59" spans="1:1" s="29" customFormat="1" x14ac:dyDescent="0.35">
      <c r="A59" s="29" t="s">
        <v>229</v>
      </c>
    </row>
    <row r="60" spans="1:1" s="29" customFormat="1" x14ac:dyDescent="0.35">
      <c r="A60" s="29" t="s">
        <v>130</v>
      </c>
    </row>
    <row r="61" spans="1:1" s="29" customFormat="1" x14ac:dyDescent="0.35">
      <c r="A61" s="29" t="s">
        <v>296</v>
      </c>
    </row>
    <row r="62" spans="1:1" s="29" customFormat="1" x14ac:dyDescent="0.35">
      <c r="A62" s="29" t="s">
        <v>45</v>
      </c>
    </row>
    <row r="63" spans="1:1" s="29" customFormat="1" x14ac:dyDescent="0.35">
      <c r="A63" s="29" t="s">
        <v>335</v>
      </c>
    </row>
    <row r="64" spans="1:1" s="29" customFormat="1" x14ac:dyDescent="0.35">
      <c r="A64" s="29" t="s">
        <v>150</v>
      </c>
    </row>
    <row r="65" spans="1:1" s="29" customFormat="1" x14ac:dyDescent="0.35">
      <c r="A65" s="29" t="s">
        <v>177</v>
      </c>
    </row>
    <row r="66" spans="1:1" s="29" customFormat="1" x14ac:dyDescent="0.35">
      <c r="A66" s="29" t="s">
        <v>235</v>
      </c>
    </row>
    <row r="67" spans="1:1" s="29" customFormat="1" x14ac:dyDescent="0.35">
      <c r="A67" s="29" t="s">
        <v>54</v>
      </c>
    </row>
    <row r="68" spans="1:1" s="29" customFormat="1" x14ac:dyDescent="0.35">
      <c r="A68" s="29" t="s">
        <v>195</v>
      </c>
    </row>
    <row r="69" spans="1:1" s="29" customFormat="1" x14ac:dyDescent="0.35">
      <c r="A69" s="29" t="s">
        <v>78</v>
      </c>
    </row>
    <row r="70" spans="1:1" s="29" customFormat="1" x14ac:dyDescent="0.35">
      <c r="A70" s="29" t="s">
        <v>149</v>
      </c>
    </row>
    <row r="71" spans="1:1" s="29" customFormat="1" x14ac:dyDescent="0.35">
      <c r="A71" s="29" t="s">
        <v>294</v>
      </c>
    </row>
    <row r="72" spans="1:1" s="29" customFormat="1" x14ac:dyDescent="0.35">
      <c r="A72" s="29" t="s">
        <v>155</v>
      </c>
    </row>
    <row r="73" spans="1:1" s="29" customFormat="1" x14ac:dyDescent="0.35">
      <c r="A73" s="29" t="s">
        <v>51</v>
      </c>
    </row>
    <row r="74" spans="1:1" s="29" customFormat="1" x14ac:dyDescent="0.35">
      <c r="A74" s="29" t="s">
        <v>43</v>
      </c>
    </row>
    <row r="75" spans="1:1" s="29" customFormat="1" x14ac:dyDescent="0.35">
      <c r="A75" s="29" t="s">
        <v>74</v>
      </c>
    </row>
    <row r="76" spans="1:1" s="29" customFormat="1" x14ac:dyDescent="0.35">
      <c r="A76" s="29" t="s">
        <v>140</v>
      </c>
    </row>
    <row r="77" spans="1:1" s="29" customFormat="1" x14ac:dyDescent="0.35">
      <c r="A77" s="29" t="s">
        <v>113</v>
      </c>
    </row>
    <row r="78" spans="1:1" s="29" customFormat="1" x14ac:dyDescent="0.35">
      <c r="A78" s="29" t="s">
        <v>170</v>
      </c>
    </row>
    <row r="79" spans="1:1" s="29" customFormat="1" x14ac:dyDescent="0.35">
      <c r="A79" s="29" t="s">
        <v>139</v>
      </c>
    </row>
    <row r="80" spans="1:1" s="29" customFormat="1" x14ac:dyDescent="0.35">
      <c r="A80" s="29" t="s">
        <v>245</v>
      </c>
    </row>
    <row r="81" spans="1:1" s="29" customFormat="1" x14ac:dyDescent="0.35">
      <c r="A81" s="29" t="s">
        <v>309</v>
      </c>
    </row>
    <row r="82" spans="1:1" s="29" customFormat="1" x14ac:dyDescent="0.35">
      <c r="A82" s="29" t="s">
        <v>264</v>
      </c>
    </row>
    <row r="83" spans="1:1" s="29" customFormat="1" x14ac:dyDescent="0.35">
      <c r="A83" s="29" t="s">
        <v>332</v>
      </c>
    </row>
    <row r="84" spans="1:1" s="29" customFormat="1" x14ac:dyDescent="0.35">
      <c r="A84" s="29" t="s">
        <v>257</v>
      </c>
    </row>
    <row r="85" spans="1:1" s="29" customFormat="1" x14ac:dyDescent="0.35">
      <c r="A85" s="29" t="s">
        <v>270</v>
      </c>
    </row>
    <row r="86" spans="1:1" s="29" customFormat="1" x14ac:dyDescent="0.35">
      <c r="A86" s="29" t="s">
        <v>146</v>
      </c>
    </row>
    <row r="87" spans="1:1" s="29" customFormat="1" x14ac:dyDescent="0.35">
      <c r="A87" s="29" t="s">
        <v>171</v>
      </c>
    </row>
    <row r="88" spans="1:1" s="29" customFormat="1" x14ac:dyDescent="0.35">
      <c r="A88" s="29" t="s">
        <v>174</v>
      </c>
    </row>
    <row r="89" spans="1:1" s="29" customFormat="1" x14ac:dyDescent="0.35">
      <c r="A89" s="29" t="s">
        <v>269</v>
      </c>
    </row>
    <row r="90" spans="1:1" s="29" customFormat="1" x14ac:dyDescent="0.35">
      <c r="A90" s="29" t="s">
        <v>292</v>
      </c>
    </row>
    <row r="91" spans="1:1" s="29" customFormat="1" x14ac:dyDescent="0.35">
      <c r="A91" s="29" t="s">
        <v>154</v>
      </c>
    </row>
    <row r="92" spans="1:1" s="29" customFormat="1" x14ac:dyDescent="0.35">
      <c r="A92" s="29" t="s">
        <v>48</v>
      </c>
    </row>
    <row r="93" spans="1:1" s="29" customFormat="1" x14ac:dyDescent="0.35">
      <c r="A93" s="29" t="s">
        <v>148</v>
      </c>
    </row>
    <row r="94" spans="1:1" s="29" customFormat="1" x14ac:dyDescent="0.35">
      <c r="A94" s="29" t="s">
        <v>107</v>
      </c>
    </row>
    <row r="95" spans="1:1" s="29" customFormat="1" x14ac:dyDescent="0.35">
      <c r="A95" s="29" t="s">
        <v>345</v>
      </c>
    </row>
    <row r="96" spans="1:1" s="29" customFormat="1" x14ac:dyDescent="0.35">
      <c r="A96" s="29" t="s">
        <v>153</v>
      </c>
    </row>
    <row r="97" spans="1:1" s="29" customFormat="1" x14ac:dyDescent="0.35">
      <c r="A97" s="29" t="s">
        <v>319</v>
      </c>
    </row>
    <row r="98" spans="1:1" s="29" customFormat="1" x14ac:dyDescent="0.35">
      <c r="A98" s="29" t="s">
        <v>122</v>
      </c>
    </row>
    <row r="99" spans="1:1" s="29" customFormat="1" x14ac:dyDescent="0.35">
      <c r="A99" s="29" t="s">
        <v>44</v>
      </c>
    </row>
    <row r="100" spans="1:1" s="29" customFormat="1" x14ac:dyDescent="0.35">
      <c r="A100" s="29" t="s">
        <v>89</v>
      </c>
    </row>
    <row r="101" spans="1:1" s="29" customFormat="1" x14ac:dyDescent="0.35">
      <c r="A101" s="29" t="s">
        <v>138</v>
      </c>
    </row>
    <row r="102" spans="1:1" s="29" customFormat="1" x14ac:dyDescent="0.35">
      <c r="A102" s="29" t="s">
        <v>192</v>
      </c>
    </row>
    <row r="103" spans="1:1" s="29" customFormat="1" x14ac:dyDescent="0.35">
      <c r="A103" s="29" t="s">
        <v>102</v>
      </c>
    </row>
    <row r="104" spans="1:1" s="29" customFormat="1" x14ac:dyDescent="0.35">
      <c r="A104" s="29" t="s">
        <v>126</v>
      </c>
    </row>
    <row r="105" spans="1:1" s="29" customFormat="1" x14ac:dyDescent="0.35">
      <c r="A105" s="29" t="s">
        <v>189</v>
      </c>
    </row>
    <row r="106" spans="1:1" s="29" customFormat="1" x14ac:dyDescent="0.35">
      <c r="A106" s="29" t="s">
        <v>68</v>
      </c>
    </row>
    <row r="107" spans="1:1" s="29" customFormat="1" x14ac:dyDescent="0.35">
      <c r="A107" s="29" t="s">
        <v>162</v>
      </c>
    </row>
    <row r="108" spans="1:1" s="29" customFormat="1" x14ac:dyDescent="0.35">
      <c r="A108" s="29" t="s">
        <v>256</v>
      </c>
    </row>
    <row r="109" spans="1:1" s="29" customFormat="1" x14ac:dyDescent="0.35">
      <c r="A109" s="29" t="s">
        <v>302</v>
      </c>
    </row>
    <row r="110" spans="1:1" s="29" customFormat="1" x14ac:dyDescent="0.35">
      <c r="A110" s="29" t="s">
        <v>278</v>
      </c>
    </row>
    <row r="111" spans="1:1" s="29" customFormat="1" x14ac:dyDescent="0.35">
      <c r="A111" s="29" t="s">
        <v>277</v>
      </c>
    </row>
    <row r="112" spans="1:1" s="29" customFormat="1" x14ac:dyDescent="0.35">
      <c r="A112" s="29" t="s">
        <v>316</v>
      </c>
    </row>
    <row r="113" spans="1:1" s="29" customFormat="1" x14ac:dyDescent="0.35">
      <c r="A113" s="30" t="s">
        <v>90</v>
      </c>
    </row>
    <row r="114" spans="1:1" s="29" customFormat="1" x14ac:dyDescent="0.35">
      <c r="A114" s="29" t="s">
        <v>145</v>
      </c>
    </row>
    <row r="115" spans="1:1" s="29" customFormat="1" x14ac:dyDescent="0.35">
      <c r="A115" s="29" t="s">
        <v>253</v>
      </c>
    </row>
    <row r="116" spans="1:1" s="29" customFormat="1" x14ac:dyDescent="0.35">
      <c r="A116" s="29" t="s">
        <v>186</v>
      </c>
    </row>
    <row r="117" spans="1:1" s="29" customFormat="1" x14ac:dyDescent="0.35">
      <c r="A117" s="29" t="s">
        <v>99</v>
      </c>
    </row>
    <row r="118" spans="1:1" s="29" customFormat="1" x14ac:dyDescent="0.35">
      <c r="A118" s="29" t="s">
        <v>55</v>
      </c>
    </row>
    <row r="119" spans="1:1" s="29" customFormat="1" x14ac:dyDescent="0.35">
      <c r="A119" s="29" t="s">
        <v>312</v>
      </c>
    </row>
    <row r="120" spans="1:1" s="29" customFormat="1" x14ac:dyDescent="0.35">
      <c r="A120" s="29" t="s">
        <v>266</v>
      </c>
    </row>
    <row r="121" spans="1:1" s="29" customFormat="1" x14ac:dyDescent="0.35">
      <c r="A121" s="29" t="s">
        <v>104</v>
      </c>
    </row>
    <row r="122" spans="1:1" s="29" customFormat="1" x14ac:dyDescent="0.35">
      <c r="A122" s="29" t="s">
        <v>228</v>
      </c>
    </row>
    <row r="123" spans="1:1" s="29" customFormat="1" x14ac:dyDescent="0.35">
      <c r="A123" s="29" t="s">
        <v>120</v>
      </c>
    </row>
    <row r="124" spans="1:1" s="29" customFormat="1" x14ac:dyDescent="0.35">
      <c r="A124" s="29" t="s">
        <v>324</v>
      </c>
    </row>
    <row r="125" spans="1:1" s="29" customFormat="1" x14ac:dyDescent="0.35">
      <c r="A125" s="29" t="s">
        <v>218</v>
      </c>
    </row>
    <row r="126" spans="1:1" s="29" customFormat="1" x14ac:dyDescent="0.35">
      <c r="A126" s="29" t="s">
        <v>166</v>
      </c>
    </row>
    <row r="127" spans="1:1" s="29" customFormat="1" x14ac:dyDescent="0.35">
      <c r="A127" s="29" t="s">
        <v>204</v>
      </c>
    </row>
    <row r="128" spans="1:1" s="29" customFormat="1" x14ac:dyDescent="0.35">
      <c r="A128" s="29" t="s">
        <v>242</v>
      </c>
    </row>
    <row r="129" spans="1:1" s="29" customFormat="1" x14ac:dyDescent="0.35">
      <c r="A129" s="29" t="s">
        <v>323</v>
      </c>
    </row>
    <row r="130" spans="1:1" s="29" customFormat="1" x14ac:dyDescent="0.35">
      <c r="A130" s="29" t="s">
        <v>291</v>
      </c>
    </row>
    <row r="131" spans="1:1" s="29" customFormat="1" x14ac:dyDescent="0.35">
      <c r="A131" s="29" t="s">
        <v>250</v>
      </c>
    </row>
    <row r="132" spans="1:1" s="29" customFormat="1" x14ac:dyDescent="0.35">
      <c r="A132" s="29" t="s">
        <v>279</v>
      </c>
    </row>
    <row r="133" spans="1:1" s="29" customFormat="1" x14ac:dyDescent="0.35">
      <c r="A133" s="29" t="s">
        <v>190</v>
      </c>
    </row>
    <row r="134" spans="1:1" s="29" customFormat="1" x14ac:dyDescent="0.35">
      <c r="A134" s="29" t="s">
        <v>299</v>
      </c>
    </row>
    <row r="135" spans="1:1" s="29" customFormat="1" x14ac:dyDescent="0.35">
      <c r="A135" s="29" t="s">
        <v>108</v>
      </c>
    </row>
    <row r="136" spans="1:1" s="29" customFormat="1" x14ac:dyDescent="0.35">
      <c r="A136" s="29" t="s">
        <v>346</v>
      </c>
    </row>
    <row r="137" spans="1:1" s="29" customFormat="1" x14ac:dyDescent="0.35">
      <c r="A137" s="29" t="s">
        <v>175</v>
      </c>
    </row>
    <row r="138" spans="1:1" s="29" customFormat="1" x14ac:dyDescent="0.35">
      <c r="A138" s="29" t="s">
        <v>347</v>
      </c>
    </row>
    <row r="139" spans="1:1" s="29" customFormat="1" x14ac:dyDescent="0.35">
      <c r="A139" s="29" t="s">
        <v>169</v>
      </c>
    </row>
    <row r="140" spans="1:1" s="29" customFormat="1" x14ac:dyDescent="0.35">
      <c r="A140" s="29" t="s">
        <v>103</v>
      </c>
    </row>
    <row r="141" spans="1:1" s="29" customFormat="1" x14ac:dyDescent="0.35">
      <c r="A141" s="29" t="s">
        <v>183</v>
      </c>
    </row>
    <row r="142" spans="1:1" s="29" customFormat="1" x14ac:dyDescent="0.35">
      <c r="A142" s="29" t="s">
        <v>205</v>
      </c>
    </row>
    <row r="143" spans="1:1" s="29" customFormat="1" x14ac:dyDescent="0.35">
      <c r="A143" s="29" t="s">
        <v>141</v>
      </c>
    </row>
    <row r="144" spans="1:1" s="29" customFormat="1" x14ac:dyDescent="0.35">
      <c r="A144" s="29" t="s">
        <v>202</v>
      </c>
    </row>
    <row r="145" spans="1:1" s="29" customFormat="1" x14ac:dyDescent="0.35">
      <c r="A145" s="29" t="s">
        <v>274</v>
      </c>
    </row>
    <row r="146" spans="1:1" s="29" customFormat="1" x14ac:dyDescent="0.35">
      <c r="A146" s="29" t="s">
        <v>275</v>
      </c>
    </row>
    <row r="147" spans="1:1" s="29" customFormat="1" x14ac:dyDescent="0.35">
      <c r="A147" s="29" t="s">
        <v>272</v>
      </c>
    </row>
    <row r="148" spans="1:1" s="29" customFormat="1" x14ac:dyDescent="0.35">
      <c r="A148" s="29" t="s">
        <v>251</v>
      </c>
    </row>
    <row r="149" spans="1:1" s="29" customFormat="1" x14ac:dyDescent="0.35">
      <c r="A149" s="29" t="s">
        <v>157</v>
      </c>
    </row>
    <row r="150" spans="1:1" s="29" customFormat="1" x14ac:dyDescent="0.35">
      <c r="A150" s="29" t="s">
        <v>334</v>
      </c>
    </row>
    <row r="151" spans="1:1" s="29" customFormat="1" x14ac:dyDescent="0.35">
      <c r="A151" s="29" t="s">
        <v>210</v>
      </c>
    </row>
    <row r="152" spans="1:1" s="29" customFormat="1" x14ac:dyDescent="0.35">
      <c r="A152" s="29" t="s">
        <v>219</v>
      </c>
    </row>
    <row r="153" spans="1:1" s="29" customFormat="1" x14ac:dyDescent="0.35">
      <c r="A153" s="29" t="s">
        <v>50</v>
      </c>
    </row>
    <row r="154" spans="1:1" s="29" customFormat="1" x14ac:dyDescent="0.35">
      <c r="A154" s="29" t="s">
        <v>244</v>
      </c>
    </row>
    <row r="155" spans="1:1" s="29" customFormat="1" x14ac:dyDescent="0.35">
      <c r="A155" s="29" t="s">
        <v>295</v>
      </c>
    </row>
    <row r="156" spans="1:1" s="29" customFormat="1" x14ac:dyDescent="0.35">
      <c r="A156" s="29" t="s">
        <v>215</v>
      </c>
    </row>
    <row r="157" spans="1:1" s="29" customFormat="1" x14ac:dyDescent="0.35">
      <c r="A157" s="29" t="s">
        <v>66</v>
      </c>
    </row>
    <row r="158" spans="1:1" s="29" customFormat="1" x14ac:dyDescent="0.35">
      <c r="A158" s="29" t="s">
        <v>339</v>
      </c>
    </row>
    <row r="159" spans="1:1" s="29" customFormat="1" x14ac:dyDescent="0.35">
      <c r="A159" s="29" t="s">
        <v>173</v>
      </c>
    </row>
    <row r="160" spans="1:1" s="29" customFormat="1" x14ac:dyDescent="0.35">
      <c r="A160" s="29" t="s">
        <v>95</v>
      </c>
    </row>
    <row r="161" spans="1:1" s="29" customFormat="1" x14ac:dyDescent="0.35">
      <c r="A161" s="29" t="s">
        <v>226</v>
      </c>
    </row>
    <row r="162" spans="1:1" s="29" customFormat="1" x14ac:dyDescent="0.35">
      <c r="A162" s="29" t="s">
        <v>86</v>
      </c>
    </row>
    <row r="163" spans="1:1" s="29" customFormat="1" x14ac:dyDescent="0.35">
      <c r="A163" s="29" t="s">
        <v>213</v>
      </c>
    </row>
    <row r="164" spans="1:1" s="29" customFormat="1" x14ac:dyDescent="0.35">
      <c r="A164" s="29" t="s">
        <v>209</v>
      </c>
    </row>
    <row r="165" spans="1:1" s="29" customFormat="1" x14ac:dyDescent="0.35">
      <c r="A165" s="29" t="s">
        <v>340</v>
      </c>
    </row>
    <row r="166" spans="1:1" s="29" customFormat="1" x14ac:dyDescent="0.35">
      <c r="A166" s="29" t="s">
        <v>164</v>
      </c>
    </row>
    <row r="167" spans="1:1" s="29" customFormat="1" x14ac:dyDescent="0.35">
      <c r="A167" s="29" t="s">
        <v>63</v>
      </c>
    </row>
    <row r="168" spans="1:1" s="29" customFormat="1" x14ac:dyDescent="0.35">
      <c r="A168" s="29" t="s">
        <v>39</v>
      </c>
    </row>
    <row r="169" spans="1:1" s="29" customFormat="1" x14ac:dyDescent="0.35">
      <c r="A169" s="29" t="s">
        <v>143</v>
      </c>
    </row>
    <row r="170" spans="1:1" s="29" customFormat="1" x14ac:dyDescent="0.35">
      <c r="A170" s="29" t="s">
        <v>333</v>
      </c>
    </row>
    <row r="171" spans="1:1" s="29" customFormat="1" x14ac:dyDescent="0.35">
      <c r="A171" s="29" t="s">
        <v>329</v>
      </c>
    </row>
    <row r="172" spans="1:1" s="29" customFormat="1" x14ac:dyDescent="0.35">
      <c r="A172" s="29" t="s">
        <v>301</v>
      </c>
    </row>
    <row r="173" spans="1:1" s="29" customFormat="1" x14ac:dyDescent="0.35">
      <c r="A173" s="29" t="s">
        <v>243</v>
      </c>
    </row>
    <row r="174" spans="1:1" s="29" customFormat="1" x14ac:dyDescent="0.35">
      <c r="A174" s="29" t="s">
        <v>115</v>
      </c>
    </row>
    <row r="175" spans="1:1" s="29" customFormat="1" x14ac:dyDescent="0.35">
      <c r="A175" s="29" t="s">
        <v>303</v>
      </c>
    </row>
    <row r="176" spans="1:1" s="29" customFormat="1" x14ac:dyDescent="0.35">
      <c r="A176" s="29" t="s">
        <v>322</v>
      </c>
    </row>
    <row r="177" spans="1:1" s="29" customFormat="1" x14ac:dyDescent="0.35">
      <c r="A177" s="29" t="s">
        <v>265</v>
      </c>
    </row>
    <row r="178" spans="1:1" s="29" customFormat="1" x14ac:dyDescent="0.35">
      <c r="A178" s="29" t="s">
        <v>262</v>
      </c>
    </row>
    <row r="179" spans="1:1" s="29" customFormat="1" x14ac:dyDescent="0.35">
      <c r="A179" s="29" t="s">
        <v>184</v>
      </c>
    </row>
    <row r="180" spans="1:1" s="29" customFormat="1" x14ac:dyDescent="0.35">
      <c r="A180" s="29" t="s">
        <v>241</v>
      </c>
    </row>
    <row r="181" spans="1:1" s="29" customFormat="1" x14ac:dyDescent="0.35">
      <c r="A181" s="29" t="s">
        <v>116</v>
      </c>
    </row>
    <row r="182" spans="1:1" s="29" customFormat="1" x14ac:dyDescent="0.35">
      <c r="A182" s="29" t="s">
        <v>193</v>
      </c>
    </row>
    <row r="183" spans="1:1" s="29" customFormat="1" x14ac:dyDescent="0.35">
      <c r="A183" s="29" t="s">
        <v>151</v>
      </c>
    </row>
    <row r="184" spans="1:1" s="29" customFormat="1" x14ac:dyDescent="0.35">
      <c r="A184" s="29" t="s">
        <v>124</v>
      </c>
    </row>
    <row r="185" spans="1:1" s="29" customFormat="1" x14ac:dyDescent="0.35">
      <c r="A185" s="29" t="s">
        <v>114</v>
      </c>
    </row>
    <row r="186" spans="1:1" s="29" customFormat="1" x14ac:dyDescent="0.35">
      <c r="A186" s="29" t="s">
        <v>70</v>
      </c>
    </row>
    <row r="187" spans="1:1" s="29" customFormat="1" x14ac:dyDescent="0.35">
      <c r="A187" s="29" t="s">
        <v>289</v>
      </c>
    </row>
    <row r="188" spans="1:1" s="29" customFormat="1" x14ac:dyDescent="0.35">
      <c r="A188" s="29" t="s">
        <v>144</v>
      </c>
    </row>
    <row r="189" spans="1:1" s="29" customFormat="1" x14ac:dyDescent="0.35">
      <c r="A189" s="29" t="s">
        <v>136</v>
      </c>
    </row>
    <row r="190" spans="1:1" s="29" customFormat="1" x14ac:dyDescent="0.35">
      <c r="A190" s="29" t="s">
        <v>318</v>
      </c>
    </row>
    <row r="191" spans="1:1" s="29" customFormat="1" x14ac:dyDescent="0.35">
      <c r="A191" s="29" t="s">
        <v>258</v>
      </c>
    </row>
    <row r="192" spans="1:1" s="29" customFormat="1" x14ac:dyDescent="0.35">
      <c r="A192" s="29" t="s">
        <v>298</v>
      </c>
    </row>
    <row r="193" spans="1:1" s="29" customFormat="1" x14ac:dyDescent="0.35">
      <c r="A193" s="29" t="s">
        <v>337</v>
      </c>
    </row>
    <row r="194" spans="1:1" s="29" customFormat="1" x14ac:dyDescent="0.35">
      <c r="A194" s="29" t="s">
        <v>300</v>
      </c>
    </row>
    <row r="195" spans="1:1" s="29" customFormat="1" x14ac:dyDescent="0.35">
      <c r="A195" s="29" t="s">
        <v>310</v>
      </c>
    </row>
    <row r="196" spans="1:1" s="29" customFormat="1" x14ac:dyDescent="0.35">
      <c r="A196" s="29" t="s">
        <v>135</v>
      </c>
    </row>
    <row r="197" spans="1:1" s="29" customFormat="1" x14ac:dyDescent="0.35">
      <c r="A197" s="29" t="s">
        <v>267</v>
      </c>
    </row>
    <row r="198" spans="1:1" s="29" customFormat="1" x14ac:dyDescent="0.35">
      <c r="A198" s="29" t="s">
        <v>92</v>
      </c>
    </row>
    <row r="199" spans="1:1" s="29" customFormat="1" x14ac:dyDescent="0.35">
      <c r="A199" s="29" t="s">
        <v>328</v>
      </c>
    </row>
    <row r="200" spans="1:1" s="29" customFormat="1" x14ac:dyDescent="0.35">
      <c r="A200" s="29" t="s">
        <v>58</v>
      </c>
    </row>
    <row r="201" spans="1:1" s="29" customFormat="1" x14ac:dyDescent="0.35">
      <c r="A201" s="29" t="s">
        <v>336</v>
      </c>
    </row>
    <row r="202" spans="1:1" s="29" customFormat="1" x14ac:dyDescent="0.35">
      <c r="A202" s="29" t="s">
        <v>254</v>
      </c>
    </row>
    <row r="203" spans="1:1" s="29" customFormat="1" x14ac:dyDescent="0.35">
      <c r="A203" s="29" t="s">
        <v>273</v>
      </c>
    </row>
    <row r="204" spans="1:1" s="29" customFormat="1" x14ac:dyDescent="0.35">
      <c r="A204" s="29" t="s">
        <v>221</v>
      </c>
    </row>
    <row r="205" spans="1:1" s="29" customFormat="1" x14ac:dyDescent="0.35">
      <c r="A205" s="29" t="s">
        <v>83</v>
      </c>
    </row>
    <row r="206" spans="1:1" s="29" customFormat="1" x14ac:dyDescent="0.35">
      <c r="A206" s="29" t="s">
        <v>199</v>
      </c>
    </row>
    <row r="207" spans="1:1" s="29" customFormat="1" x14ac:dyDescent="0.35">
      <c r="A207" s="29" t="s">
        <v>123</v>
      </c>
    </row>
    <row r="208" spans="1:1" s="29" customFormat="1" x14ac:dyDescent="0.35">
      <c r="A208" s="29" t="s">
        <v>227</v>
      </c>
    </row>
    <row r="209" spans="1:1" s="29" customFormat="1" x14ac:dyDescent="0.35">
      <c r="A209" s="29" t="s">
        <v>225</v>
      </c>
    </row>
    <row r="210" spans="1:1" s="29" customFormat="1" x14ac:dyDescent="0.35">
      <c r="A210" s="29" t="s">
        <v>40</v>
      </c>
    </row>
    <row r="211" spans="1:1" s="29" customFormat="1" x14ac:dyDescent="0.35">
      <c r="A211" s="29" t="s">
        <v>110</v>
      </c>
    </row>
    <row r="212" spans="1:1" s="29" customFormat="1" x14ac:dyDescent="0.35">
      <c r="A212" s="29" t="s">
        <v>79</v>
      </c>
    </row>
    <row r="213" spans="1:1" s="29" customFormat="1" x14ac:dyDescent="0.35">
      <c r="A213" s="29" t="s">
        <v>142</v>
      </c>
    </row>
    <row r="214" spans="1:1" s="29" customFormat="1" x14ac:dyDescent="0.35">
      <c r="A214" s="29" t="s">
        <v>121</v>
      </c>
    </row>
    <row r="215" spans="1:1" s="29" customFormat="1" x14ac:dyDescent="0.35">
      <c r="A215" s="29" t="s">
        <v>308</v>
      </c>
    </row>
    <row r="216" spans="1:1" s="29" customFormat="1" x14ac:dyDescent="0.35">
      <c r="A216" s="29" t="s">
        <v>59</v>
      </c>
    </row>
    <row r="217" spans="1:1" s="29" customFormat="1" x14ac:dyDescent="0.35">
      <c r="A217" s="29" t="s">
        <v>53</v>
      </c>
    </row>
    <row r="218" spans="1:1" s="29" customFormat="1" x14ac:dyDescent="0.35">
      <c r="A218" s="29" t="s">
        <v>42</v>
      </c>
    </row>
    <row r="219" spans="1:1" s="29" customFormat="1" x14ac:dyDescent="0.35">
      <c r="A219" s="29" t="s">
        <v>293</v>
      </c>
    </row>
    <row r="220" spans="1:1" s="29" customFormat="1" x14ac:dyDescent="0.35">
      <c r="A220" s="29" t="s">
        <v>200</v>
      </c>
    </row>
    <row r="221" spans="1:1" s="29" customFormat="1" x14ac:dyDescent="0.35">
      <c r="A221" s="29" t="s">
        <v>198</v>
      </c>
    </row>
    <row r="222" spans="1:1" s="29" customFormat="1" x14ac:dyDescent="0.35">
      <c r="A222" s="29" t="s">
        <v>197</v>
      </c>
    </row>
    <row r="223" spans="1:1" s="29" customFormat="1" x14ac:dyDescent="0.35">
      <c r="A223" s="29" t="s">
        <v>206</v>
      </c>
    </row>
    <row r="224" spans="1:1" s="29" customFormat="1" x14ac:dyDescent="0.35">
      <c r="A224" s="29" t="s">
        <v>64</v>
      </c>
    </row>
    <row r="225" spans="1:1" s="29" customFormat="1" x14ac:dyDescent="0.35">
      <c r="A225" s="29" t="s">
        <v>287</v>
      </c>
    </row>
    <row r="226" spans="1:1" s="29" customFormat="1" x14ac:dyDescent="0.35">
      <c r="A226" s="29" t="s">
        <v>72</v>
      </c>
    </row>
    <row r="227" spans="1:1" s="29" customFormat="1" x14ac:dyDescent="0.35">
      <c r="A227" s="29" t="s">
        <v>161</v>
      </c>
    </row>
    <row r="228" spans="1:1" s="29" customFormat="1" x14ac:dyDescent="0.35">
      <c r="A228" s="29" t="s">
        <v>338</v>
      </c>
    </row>
    <row r="229" spans="1:1" s="29" customFormat="1" x14ac:dyDescent="0.35">
      <c r="A229" s="29" t="s">
        <v>343</v>
      </c>
    </row>
    <row r="230" spans="1:1" s="29" customFormat="1" x14ac:dyDescent="0.35">
      <c r="A230" s="29" t="s">
        <v>239</v>
      </c>
    </row>
    <row r="231" spans="1:1" s="29" customFormat="1" x14ac:dyDescent="0.35">
      <c r="A231" s="29" t="s">
        <v>349</v>
      </c>
    </row>
    <row r="232" spans="1:1" s="29" customFormat="1" x14ac:dyDescent="0.35">
      <c r="A232" s="29" t="s">
        <v>125</v>
      </c>
    </row>
    <row r="233" spans="1:1" s="29" customFormat="1" x14ac:dyDescent="0.35">
      <c r="A233" s="29" t="s">
        <v>234</v>
      </c>
    </row>
    <row r="234" spans="1:1" s="29" customFormat="1" x14ac:dyDescent="0.35">
      <c r="A234" s="29" t="s">
        <v>220</v>
      </c>
    </row>
    <row r="235" spans="1:1" s="29" customFormat="1" x14ac:dyDescent="0.35">
      <c r="A235" s="29" t="s">
        <v>259</v>
      </c>
    </row>
    <row r="236" spans="1:1" s="29" customFormat="1" x14ac:dyDescent="0.35">
      <c r="A236" s="29" t="s">
        <v>307</v>
      </c>
    </row>
    <row r="237" spans="1:1" s="29" customFormat="1" x14ac:dyDescent="0.35">
      <c r="A237" s="29" t="s">
        <v>185</v>
      </c>
    </row>
    <row r="238" spans="1:1" s="29" customFormat="1" x14ac:dyDescent="0.35">
      <c r="A238" s="29" t="s">
        <v>288</v>
      </c>
    </row>
    <row r="239" spans="1:1" s="29" customFormat="1" x14ac:dyDescent="0.35">
      <c r="A239" s="29" t="s">
        <v>327</v>
      </c>
    </row>
    <row r="240" spans="1:1" s="29" customFormat="1" x14ac:dyDescent="0.35">
      <c r="A240" s="29" t="s">
        <v>93</v>
      </c>
    </row>
    <row r="241" spans="1:1" s="29" customFormat="1" x14ac:dyDescent="0.35">
      <c r="A241" s="29" t="s">
        <v>132</v>
      </c>
    </row>
    <row r="242" spans="1:1" s="29" customFormat="1" x14ac:dyDescent="0.35">
      <c r="A242" s="29" t="s">
        <v>304</v>
      </c>
    </row>
    <row r="243" spans="1:1" s="29" customFormat="1" x14ac:dyDescent="0.35">
      <c r="A243" s="29" t="s">
        <v>56</v>
      </c>
    </row>
    <row r="244" spans="1:1" s="29" customFormat="1" x14ac:dyDescent="0.35">
      <c r="A244" s="29" t="s">
        <v>255</v>
      </c>
    </row>
    <row r="245" spans="1:1" s="29" customFormat="1" x14ac:dyDescent="0.35">
      <c r="A245" s="29" t="s">
        <v>297</v>
      </c>
    </row>
    <row r="246" spans="1:1" s="29" customFormat="1" x14ac:dyDescent="0.35">
      <c r="A246" s="29" t="s">
        <v>168</v>
      </c>
    </row>
    <row r="247" spans="1:1" s="29" customFormat="1" x14ac:dyDescent="0.35">
      <c r="A247" s="29" t="s">
        <v>178</v>
      </c>
    </row>
    <row r="248" spans="1:1" s="29" customFormat="1" x14ac:dyDescent="0.35">
      <c r="A248" s="29" t="s">
        <v>180</v>
      </c>
    </row>
    <row r="249" spans="1:1" s="29" customFormat="1" x14ac:dyDescent="0.35">
      <c r="A249" s="29" t="s">
        <v>260</v>
      </c>
    </row>
    <row r="250" spans="1:1" s="29" customFormat="1" x14ac:dyDescent="0.35">
      <c r="A250" s="29" t="s">
        <v>73</v>
      </c>
    </row>
    <row r="251" spans="1:1" s="29" customFormat="1" x14ac:dyDescent="0.35">
      <c r="A251" s="29" t="s">
        <v>101</v>
      </c>
    </row>
    <row r="252" spans="1:1" s="29" customFormat="1" x14ac:dyDescent="0.35">
      <c r="A252" s="29" t="s">
        <v>203</v>
      </c>
    </row>
    <row r="253" spans="1:1" s="29" customFormat="1" x14ac:dyDescent="0.35">
      <c r="A253" s="29" t="s">
        <v>306</v>
      </c>
    </row>
    <row r="254" spans="1:1" s="29" customFormat="1" x14ac:dyDescent="0.35">
      <c r="A254" s="29" t="s">
        <v>172</v>
      </c>
    </row>
    <row r="255" spans="1:1" s="29" customFormat="1" x14ac:dyDescent="0.35">
      <c r="A255" s="29" t="s">
        <v>152</v>
      </c>
    </row>
    <row r="256" spans="1:1" s="29" customFormat="1" x14ac:dyDescent="0.35">
      <c r="A256" s="29" t="s">
        <v>247</v>
      </c>
    </row>
    <row r="257" spans="1:1" s="29" customFormat="1" x14ac:dyDescent="0.35">
      <c r="A257" s="29" t="s">
        <v>224</v>
      </c>
    </row>
    <row r="258" spans="1:1" s="29" customFormat="1" x14ac:dyDescent="0.35">
      <c r="A258" s="29" t="s">
        <v>290</v>
      </c>
    </row>
    <row r="259" spans="1:1" s="29" customFormat="1" x14ac:dyDescent="0.35">
      <c r="A259" s="29" t="s">
        <v>109</v>
      </c>
    </row>
  </sheetData>
  <sortState xmlns:xlrd2="http://schemas.microsoft.com/office/spreadsheetml/2017/richdata2" ref="A1:A259">
    <sortCondition ref="A207:A25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table</vt:lpstr>
      <vt:lpstr>categories</vt:lpstr>
      <vt:lpstr>ICD-codes-stroke</vt:lpstr>
      <vt:lpstr>ICD codes-diseases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Moldvai Júlia</dc:creator>
  <cp:lastModifiedBy>Moldvai Júlia</cp:lastModifiedBy>
  <dcterms:created xsi:type="dcterms:W3CDTF">2021-04-02T17:58:06Z</dcterms:created>
  <dcterms:modified xsi:type="dcterms:W3CDTF">2022-01-31T22:45:11Z</dcterms:modified>
</cp:coreProperties>
</file>