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ObadanUdoh/Library/CloudStorage/Box-Box/Utah Official/Journal submissions/BMC oral health/Provider survey/"/>
    </mc:Choice>
  </mc:AlternateContent>
  <xr:revisionPtr revIDLastSave="0" documentId="13_ncr:1_{BE039BA7-E3EC-9C44-A5AD-F535CC4A65DA}" xr6:coauthVersionLast="47" xr6:coauthVersionMax="47" xr10:uidLastSave="{00000000-0000-0000-0000-000000000000}"/>
  <bookViews>
    <workbookView xWindow="4060" yWindow="3160" windowWidth="27240" windowHeight="16440" xr2:uid="{DC1DC727-0607-DE4D-85E6-3E3ADA95628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6" i="1" l="1"/>
  <c r="E66" i="1"/>
  <c r="C66" i="1"/>
  <c r="B66" i="1"/>
  <c r="F52" i="1"/>
  <c r="E52" i="1"/>
  <c r="C52" i="1"/>
  <c r="B52" i="1"/>
  <c r="E40" i="1"/>
  <c r="F39" i="1" s="1"/>
  <c r="C40" i="1"/>
  <c r="B40" i="1"/>
  <c r="C34" i="1"/>
  <c r="B34" i="1"/>
  <c r="F33" i="1"/>
  <c r="F32" i="1"/>
  <c r="E29" i="1"/>
  <c r="F29" i="1" s="1"/>
  <c r="F28" i="1"/>
  <c r="C28" i="1"/>
  <c r="B28" i="1"/>
  <c r="F27" i="1"/>
  <c r="F26" i="1"/>
  <c r="F25" i="1"/>
  <c r="F24" i="1"/>
  <c r="F23" i="1"/>
  <c r="F22" i="1"/>
  <c r="F19" i="1"/>
  <c r="C19" i="1"/>
  <c r="B19" i="1"/>
  <c r="F34" i="1" l="1"/>
  <c r="F38" i="1"/>
  <c r="F40" i="1" s="1"/>
</calcChain>
</file>

<file path=xl/sharedStrings.xml><?xml version="1.0" encoding="utf-8"?>
<sst xmlns="http://schemas.openxmlformats.org/spreadsheetml/2006/main" count="129" uniqueCount="56">
  <si>
    <t>Total number of dentists:</t>
  </si>
  <si>
    <t>SPECIALTY</t>
  </si>
  <si>
    <t>N</t>
  </si>
  <si>
    <t>%</t>
  </si>
  <si>
    <t>General Practice</t>
  </si>
  <si>
    <t>Oral Maxillofacial Surgery</t>
  </si>
  <si>
    <t>Endodontics</t>
  </si>
  <si>
    <t>Orthodontics</t>
  </si>
  <si>
    <t>Pediatric Dentistry</t>
  </si>
  <si>
    <t>Periodontics</t>
  </si>
  <si>
    <t>Prosthodontics</t>
  </si>
  <si>
    <t>Dental Public Health</t>
  </si>
  <si>
    <t>Oral Maxillofacial Pathology</t>
  </si>
  <si>
    <t>Oral Maxillofacial Radiology</t>
  </si>
  <si>
    <t>Dental Anesthesiology</t>
  </si>
  <si>
    <t>Oral Medicine</t>
  </si>
  <si>
    <t>Orofacial Pain</t>
  </si>
  <si>
    <t>Total</t>
  </si>
  <si>
    <t>AGE</t>
  </si>
  <si>
    <t>Under 40</t>
  </si>
  <si>
    <t>18-24</t>
  </si>
  <si>
    <t>40 to 49</t>
  </si>
  <si>
    <t>25-34</t>
  </si>
  <si>
    <t>50 to 55</t>
  </si>
  <si>
    <t>35-44</t>
  </si>
  <si>
    <t>56-59</t>
  </si>
  <si>
    <t>45-54</t>
  </si>
  <si>
    <t>60-65</t>
  </si>
  <si>
    <t>55-64</t>
  </si>
  <si>
    <t>Over 65</t>
  </si>
  <si>
    <t>65-74</t>
  </si>
  <si>
    <t>75+</t>
  </si>
  <si>
    <t>SEX</t>
  </si>
  <si>
    <t>F</t>
  </si>
  <si>
    <t>M</t>
  </si>
  <si>
    <t>GRADUATION YEAR</t>
  </si>
  <si>
    <t>2010 or earlier</t>
  </si>
  <si>
    <t>2011 or later</t>
  </si>
  <si>
    <t>CENSUS REGION</t>
  </si>
  <si>
    <t>U.S. Territories</t>
  </si>
  <si>
    <t>Northeast</t>
  </si>
  <si>
    <t>Midwest</t>
  </si>
  <si>
    <t>South</t>
  </si>
  <si>
    <t>West</t>
  </si>
  <si>
    <t>CENSUS DIVISION</t>
  </si>
  <si>
    <t>New England</t>
  </si>
  <si>
    <t>Middle Atlantic</t>
  </si>
  <si>
    <t>East North Central</t>
  </si>
  <si>
    <t>West North Central</t>
  </si>
  <si>
    <t>South Atlantic</t>
  </si>
  <si>
    <t>East South Central</t>
  </si>
  <si>
    <t>West South Central</t>
  </si>
  <si>
    <t>Mountain</t>
  </si>
  <si>
    <t>Pacific</t>
  </si>
  <si>
    <t>Eligible Dentist Population</t>
  </si>
  <si>
    <t>Sampling Frame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</si>
</sst>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7" formatCode="0.000"/>
    <numFmt numFmtId="172" formatCode="0E+00"/>
  </numFmts>
  <fonts count="6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i/>
      <sz val="10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C1C1C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3" fontId="0" fillId="0" borderId="0" xfId="0" applyNumberFormat="1"/>
    <xf numFmtId="164" fontId="0" fillId="0" borderId="0" xfId="0" applyNumberFormat="1"/>
    <xf numFmtId="0" fontId="0" fillId="0" borderId="1" xfId="0" applyBorder="1"/>
    <xf numFmtId="0" fontId="2" fillId="0" borderId="0" xfId="0" applyFont="1"/>
    <xf numFmtId="3" fontId="2" fillId="0" borderId="0" xfId="0" applyNumberFormat="1" applyFont="1"/>
    <xf numFmtId="0" fontId="2" fillId="0" borderId="1" xfId="0" applyFont="1" applyBorder="1"/>
    <xf numFmtId="0" fontId="0" fillId="2" borderId="2" xfId="0" applyFill="1" applyBorder="1"/>
    <xf numFmtId="3" fontId="0" fillId="2" borderId="2" xfId="0" applyNumberFormat="1" applyFill="1" applyBorder="1" applyAlignment="1">
      <alignment horizontal="right"/>
    </xf>
    <xf numFmtId="164" fontId="0" fillId="2" borderId="2" xfId="0" applyNumberFormat="1" applyFill="1" applyBorder="1" applyAlignment="1">
      <alignment horizontal="right"/>
    </xf>
    <xf numFmtId="0" fontId="0" fillId="2" borderId="3" xfId="0" applyFill="1" applyBorder="1"/>
    <xf numFmtId="3" fontId="3" fillId="0" borderId="0" xfId="0" applyNumberFormat="1" applyFont="1" applyAlignment="1">
      <alignment vertical="top" wrapText="1"/>
    </xf>
    <xf numFmtId="164" fontId="3" fillId="0" borderId="0" xfId="0" applyNumberFormat="1" applyFont="1" applyAlignment="1">
      <alignment vertical="top" wrapText="1"/>
    </xf>
    <xf numFmtId="0" fontId="0" fillId="0" borderId="2" xfId="0" applyBorder="1"/>
    <xf numFmtId="3" fontId="0" fillId="0" borderId="2" xfId="0" applyNumberFormat="1" applyBorder="1"/>
    <xf numFmtId="164" fontId="0" fillId="0" borderId="2" xfId="0" applyNumberForma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3" fillId="0" borderId="6" xfId="0" applyFont="1" applyBorder="1" applyAlignment="1">
      <alignment horizontal="left" vertical="top" wrapText="1"/>
    </xf>
    <xf numFmtId="0" fontId="0" fillId="0" borderId="7" xfId="0" applyBorder="1"/>
    <xf numFmtId="0" fontId="3" fillId="0" borderId="2" xfId="0" applyFont="1" applyBorder="1" applyAlignment="1">
      <alignment horizontal="left" vertical="top" wrapText="1"/>
    </xf>
    <xf numFmtId="3" fontId="3" fillId="0" borderId="2" xfId="0" applyNumberFormat="1" applyFont="1" applyBorder="1" applyAlignment="1">
      <alignment vertical="top" wrapText="1"/>
    </xf>
    <xf numFmtId="164" fontId="3" fillId="0" borderId="2" xfId="0" applyNumberFormat="1" applyFont="1" applyBorder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/>
    <xf numFmtId="3" fontId="4" fillId="0" borderId="0" xfId="0" applyNumberFormat="1" applyFont="1"/>
    <xf numFmtId="0" fontId="4" fillId="0" borderId="1" xfId="0" applyFont="1" applyBorder="1"/>
    <xf numFmtId="164" fontId="0" fillId="0" borderId="4" xfId="0" applyNumberFormat="1" applyBorder="1"/>
    <xf numFmtId="164" fontId="0" fillId="0" borderId="5" xfId="0" applyNumberFormat="1" applyBorder="1"/>
    <xf numFmtId="0" fontId="5" fillId="0" borderId="0" xfId="0" applyFont="1"/>
    <xf numFmtId="3" fontId="1" fillId="0" borderId="0" xfId="0" applyNumberFormat="1" applyFont="1"/>
    <xf numFmtId="164" fontId="1" fillId="0" borderId="0" xfId="0" applyNumberFormat="1" applyFont="1"/>
    <xf numFmtId="0" fontId="5" fillId="0" borderId="1" xfId="0" applyFont="1" applyBorder="1"/>
    <xf numFmtId="0" fontId="1" fillId="0" borderId="0" xfId="0" applyFont="1"/>
    <xf numFmtId="167" fontId="0" fillId="0" borderId="0" xfId="0" applyNumberFormat="1"/>
    <xf numFmtId="2" fontId="0" fillId="0" borderId="0" xfId="0" applyNumberFormat="1"/>
    <xf numFmtId="1" fontId="0" fillId="0" borderId="0" xfId="0" applyNumberFormat="1"/>
    <xf numFmtId="164" fontId="0" fillId="0" borderId="0" xfId="0" applyNumberFormat="1" applyFill="1" applyBorder="1" applyAlignment="1">
      <alignment horizontal="right"/>
    </xf>
    <xf numFmtId="0" fontId="0" fillId="0" borderId="0" xfId="0" applyBorder="1"/>
    <xf numFmtId="164" fontId="0" fillId="0" borderId="0" xfId="0" applyNumberFormat="1" applyBorder="1"/>
    <xf numFmtId="17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1077A-0EBB-4E44-826E-5B701CEA159E}">
  <dimension ref="A1:N67"/>
  <sheetViews>
    <sheetView tabSelected="1" workbookViewId="0">
      <selection activeCell="L30" sqref="L30"/>
    </sheetView>
  </sheetViews>
  <sheetFormatPr baseColWidth="10" defaultRowHeight="16" x14ac:dyDescent="0.2"/>
  <cols>
    <col min="1" max="1" width="25.83203125" customWidth="1"/>
    <col min="4" max="4" width="22" customWidth="1"/>
    <col min="7" max="7" width="22.1640625" customWidth="1"/>
    <col min="11" max="11" width="22.6640625" customWidth="1"/>
    <col min="12" max="12" width="27.5" customWidth="1"/>
    <col min="13" max="13" width="21" customWidth="1"/>
  </cols>
  <sheetData>
    <row r="1" spans="1:9" s="35" customFormat="1" x14ac:dyDescent="0.2">
      <c r="A1" s="31" t="s">
        <v>54</v>
      </c>
      <c r="B1" s="32"/>
      <c r="C1" s="33"/>
      <c r="D1" s="34" t="s">
        <v>55</v>
      </c>
      <c r="G1" s="34"/>
    </row>
    <row r="2" spans="1:9" x14ac:dyDescent="0.2">
      <c r="B2" s="1"/>
      <c r="C2" s="2"/>
      <c r="D2" s="3"/>
      <c r="G2" s="3"/>
    </row>
    <row r="3" spans="1:9" x14ac:dyDescent="0.2">
      <c r="A3" s="4" t="s">
        <v>0</v>
      </c>
      <c r="B3" s="5">
        <v>139344</v>
      </c>
      <c r="C3" s="2"/>
      <c r="D3" s="6" t="s">
        <v>0</v>
      </c>
      <c r="E3" s="5">
        <v>40000</v>
      </c>
      <c r="G3" s="6"/>
      <c r="H3" s="5"/>
    </row>
    <row r="4" spans="1:9" x14ac:dyDescent="0.2">
      <c r="B4" s="1"/>
      <c r="C4" s="2"/>
      <c r="D4" s="3"/>
      <c r="G4" s="3"/>
    </row>
    <row r="5" spans="1:9" x14ac:dyDescent="0.2">
      <c r="A5" s="7" t="s">
        <v>1</v>
      </c>
      <c r="B5" s="8" t="s">
        <v>2</v>
      </c>
      <c r="C5" s="9" t="s">
        <v>3</v>
      </c>
      <c r="D5" s="10" t="s">
        <v>1</v>
      </c>
      <c r="E5" s="8" t="s">
        <v>2</v>
      </c>
      <c r="F5" s="9" t="s">
        <v>3</v>
      </c>
      <c r="G5" s="10"/>
      <c r="H5" s="8"/>
      <c r="I5" s="9"/>
    </row>
    <row r="6" spans="1:9" x14ac:dyDescent="0.2">
      <c r="A6" t="s">
        <v>4</v>
      </c>
      <c r="B6" s="1">
        <v>107894</v>
      </c>
      <c r="C6" s="2">
        <v>77.819999999999993</v>
      </c>
      <c r="D6" s="3" t="s">
        <v>4</v>
      </c>
      <c r="E6">
        <v>29429</v>
      </c>
      <c r="F6" s="2">
        <v>73.85684886814235</v>
      </c>
      <c r="G6" s="3"/>
      <c r="I6" s="2"/>
    </row>
    <row r="7" spans="1:9" x14ac:dyDescent="0.2">
      <c r="A7" t="s">
        <v>5</v>
      </c>
      <c r="B7" s="1">
        <v>5006</v>
      </c>
      <c r="C7" s="2">
        <v>3.61</v>
      </c>
      <c r="D7" s="3" t="s">
        <v>5</v>
      </c>
      <c r="E7">
        <v>1912</v>
      </c>
      <c r="F7" s="2">
        <v>4.7984741253827234</v>
      </c>
      <c r="G7" s="3"/>
      <c r="I7" s="2"/>
    </row>
    <row r="8" spans="1:9" x14ac:dyDescent="0.2">
      <c r="A8" t="s">
        <v>6</v>
      </c>
      <c r="B8" s="11">
        <v>4175</v>
      </c>
      <c r="C8" s="12">
        <v>3.01</v>
      </c>
      <c r="D8" s="3" t="s">
        <v>6</v>
      </c>
      <c r="E8">
        <v>1506</v>
      </c>
      <c r="F8" s="2">
        <v>3.7795512723987352</v>
      </c>
      <c r="G8" s="3"/>
      <c r="I8" s="2"/>
    </row>
    <row r="9" spans="1:9" x14ac:dyDescent="0.2">
      <c r="A9" t="s">
        <v>7</v>
      </c>
      <c r="B9" s="11">
        <v>7433</v>
      </c>
      <c r="C9" s="12">
        <v>5.36</v>
      </c>
      <c r="D9" s="3" t="s">
        <v>7</v>
      </c>
      <c r="E9">
        <v>2670</v>
      </c>
      <c r="F9" s="2">
        <v>6.7007980725794312</v>
      </c>
      <c r="G9" s="3"/>
      <c r="I9" s="2"/>
    </row>
    <row r="10" spans="1:9" x14ac:dyDescent="0.2">
      <c r="A10" t="s">
        <v>8</v>
      </c>
      <c r="B10" s="11">
        <v>6411</v>
      </c>
      <c r="C10" s="12">
        <v>4.62</v>
      </c>
      <c r="D10" s="3" t="s">
        <v>8</v>
      </c>
      <c r="E10">
        <v>1976</v>
      </c>
      <c r="F10" s="2">
        <v>4.9590925061486724</v>
      </c>
      <c r="G10" s="3"/>
      <c r="I10" s="2"/>
    </row>
    <row r="11" spans="1:9" x14ac:dyDescent="0.2">
      <c r="A11" t="s">
        <v>9</v>
      </c>
      <c r="B11" s="11">
        <v>3996</v>
      </c>
      <c r="C11" s="12">
        <v>2.88</v>
      </c>
      <c r="D11" s="3" t="s">
        <v>9</v>
      </c>
      <c r="E11">
        <v>1272</v>
      </c>
      <c r="F11" s="2">
        <v>3.1922903177232342</v>
      </c>
      <c r="G11" s="3"/>
      <c r="I11" s="2"/>
    </row>
    <row r="12" spans="1:9" x14ac:dyDescent="0.2">
      <c r="A12" t="s">
        <v>10</v>
      </c>
      <c r="B12" s="11">
        <v>2621</v>
      </c>
      <c r="C12" s="12">
        <v>1.89</v>
      </c>
      <c r="D12" s="3" t="s">
        <v>10</v>
      </c>
      <c r="E12">
        <v>861</v>
      </c>
      <c r="F12" s="2">
        <v>2.1608191537419064</v>
      </c>
      <c r="G12" s="3"/>
      <c r="I12" s="2"/>
    </row>
    <row r="13" spans="1:9" x14ac:dyDescent="0.2">
      <c r="A13" t="s">
        <v>11</v>
      </c>
      <c r="B13" s="1">
        <v>617</v>
      </c>
      <c r="C13" s="2">
        <v>0.45</v>
      </c>
      <c r="D13" s="3" t="s">
        <v>11</v>
      </c>
      <c r="E13">
        <v>153</v>
      </c>
      <c r="F13" s="2">
        <v>0.3839783165185966</v>
      </c>
      <c r="G13" s="3"/>
      <c r="I13" s="2"/>
    </row>
    <row r="14" spans="1:9" x14ac:dyDescent="0.2">
      <c r="A14" t="s">
        <v>12</v>
      </c>
      <c r="B14" s="11">
        <v>300</v>
      </c>
      <c r="C14" s="12">
        <v>0.22</v>
      </c>
      <c r="D14" s="3" t="s">
        <v>12</v>
      </c>
      <c r="E14">
        <v>8</v>
      </c>
      <c r="F14" s="2">
        <v>2.0077297595743612E-2</v>
      </c>
      <c r="G14" s="6"/>
      <c r="I14" s="2"/>
    </row>
    <row r="15" spans="1:9" x14ac:dyDescent="0.2">
      <c r="A15" t="s">
        <v>13</v>
      </c>
      <c r="B15" s="1">
        <v>126</v>
      </c>
      <c r="C15" s="2">
        <v>0.09</v>
      </c>
      <c r="D15" s="3" t="s">
        <v>13</v>
      </c>
      <c r="E15">
        <v>37</v>
      </c>
      <c r="F15" s="2">
        <v>9.2857501380314206E-2</v>
      </c>
      <c r="G15" s="3"/>
      <c r="I15" s="2"/>
    </row>
    <row r="16" spans="1:9" x14ac:dyDescent="0.2">
      <c r="A16" t="s">
        <v>14</v>
      </c>
      <c r="B16" s="1">
        <v>49</v>
      </c>
      <c r="C16" s="2">
        <v>0.04</v>
      </c>
      <c r="D16" s="3" t="s">
        <v>14</v>
      </c>
      <c r="E16">
        <v>18</v>
      </c>
      <c r="F16" s="2">
        <v>4.5173919590423134E-2</v>
      </c>
      <c r="G16" s="3"/>
      <c r="I16" s="2"/>
    </row>
    <row r="17" spans="1:14" x14ac:dyDescent="0.2">
      <c r="A17" t="s">
        <v>15</v>
      </c>
      <c r="B17" s="1">
        <v>1</v>
      </c>
      <c r="C17" s="2">
        <v>0</v>
      </c>
      <c r="D17" s="3" t="s">
        <v>15</v>
      </c>
      <c r="E17">
        <v>1</v>
      </c>
      <c r="F17" s="2">
        <v>2.5096621994679514E-3</v>
      </c>
      <c r="G17" s="3"/>
      <c r="I17" s="2"/>
    </row>
    <row r="18" spans="1:14" x14ac:dyDescent="0.2">
      <c r="A18" s="13" t="s">
        <v>16</v>
      </c>
      <c r="B18" s="14">
        <v>11</v>
      </c>
      <c r="C18" s="15">
        <v>0.01</v>
      </c>
      <c r="D18" s="16" t="s">
        <v>16</v>
      </c>
      <c r="E18">
        <v>3</v>
      </c>
      <c r="F18" s="2">
        <v>7.5289865984038548E-3</v>
      </c>
      <c r="G18" s="16"/>
      <c r="I18" s="2"/>
    </row>
    <row r="19" spans="1:14" x14ac:dyDescent="0.2">
      <c r="A19" t="s">
        <v>17</v>
      </c>
      <c r="B19" s="1">
        <f>SUM(B6:B18)</f>
        <v>138640</v>
      </c>
      <c r="C19" s="1">
        <f>SUM(C6:C18)</f>
        <v>100.00000000000001</v>
      </c>
      <c r="D19" s="3" t="s">
        <v>17</v>
      </c>
      <c r="E19" s="17">
        <v>39846</v>
      </c>
      <c r="F19" s="18">
        <f>SUM(F6:F18)</f>
        <v>100.00000000000001</v>
      </c>
      <c r="G19" s="3"/>
      <c r="H19" s="17"/>
      <c r="I19" s="17"/>
    </row>
    <row r="20" spans="1:14" x14ac:dyDescent="0.2">
      <c r="B20" s="1"/>
      <c r="C20" s="2"/>
      <c r="D20" s="3"/>
      <c r="G20" s="3"/>
      <c r="K20" s="37"/>
      <c r="L20" s="37"/>
      <c r="M20" s="37"/>
      <c r="N20" s="37"/>
    </row>
    <row r="21" spans="1:14" x14ac:dyDescent="0.2">
      <c r="A21" s="7" t="s">
        <v>18</v>
      </c>
      <c r="B21" s="8" t="s">
        <v>2</v>
      </c>
      <c r="C21" s="9" t="s">
        <v>3</v>
      </c>
      <c r="D21" s="10" t="s">
        <v>18</v>
      </c>
      <c r="E21" s="8" t="s">
        <v>2</v>
      </c>
      <c r="F21" s="9" t="s">
        <v>3</v>
      </c>
      <c r="G21" s="10"/>
      <c r="H21" s="8"/>
      <c r="I21" s="9"/>
    </row>
    <row r="22" spans="1:14" x14ac:dyDescent="0.2">
      <c r="A22" s="19" t="s">
        <v>19</v>
      </c>
      <c r="B22" s="11">
        <v>39536</v>
      </c>
      <c r="C22" s="12">
        <v>28.4</v>
      </c>
      <c r="D22" t="s">
        <v>20</v>
      </c>
      <c r="E22">
        <v>2</v>
      </c>
      <c r="F22" s="2">
        <f t="shared" ref="F22:F29" si="0">(E22/40000)*100</f>
        <v>5.0000000000000001E-3</v>
      </c>
      <c r="G22" s="20"/>
      <c r="I22" s="2"/>
    </row>
    <row r="23" spans="1:14" x14ac:dyDescent="0.2">
      <c r="A23" s="19" t="s">
        <v>21</v>
      </c>
      <c r="B23" s="11">
        <v>31211</v>
      </c>
      <c r="C23" s="12">
        <v>22.4</v>
      </c>
      <c r="D23" t="s">
        <v>22</v>
      </c>
      <c r="E23">
        <v>5331</v>
      </c>
      <c r="F23" s="2">
        <f t="shared" si="0"/>
        <v>13.327500000000001</v>
      </c>
      <c r="G23" s="3"/>
      <c r="I23" s="2"/>
    </row>
    <row r="24" spans="1:14" x14ac:dyDescent="0.2">
      <c r="A24" s="19" t="s">
        <v>23</v>
      </c>
      <c r="B24" s="11">
        <v>17740</v>
      </c>
      <c r="C24" s="12">
        <v>12.7</v>
      </c>
      <c r="D24" t="s">
        <v>24</v>
      </c>
      <c r="E24">
        <v>10587</v>
      </c>
      <c r="F24" s="2">
        <f t="shared" si="0"/>
        <v>26.467500000000001</v>
      </c>
      <c r="G24" s="3"/>
      <c r="I24" s="2"/>
    </row>
    <row r="25" spans="1:14" x14ac:dyDescent="0.2">
      <c r="A25" s="19" t="s">
        <v>25</v>
      </c>
      <c r="B25" s="11">
        <v>11570</v>
      </c>
      <c r="C25" s="12">
        <v>8.3000000000000007</v>
      </c>
      <c r="D25" t="s">
        <v>26</v>
      </c>
      <c r="E25">
        <v>8218</v>
      </c>
      <c r="F25" s="2">
        <f t="shared" si="0"/>
        <v>20.544999999999998</v>
      </c>
      <c r="G25" s="3"/>
      <c r="I25" s="2"/>
    </row>
    <row r="26" spans="1:14" x14ac:dyDescent="0.2">
      <c r="A26" s="19" t="s">
        <v>27</v>
      </c>
      <c r="B26" s="11">
        <v>18240</v>
      </c>
      <c r="C26" s="12">
        <v>13.1</v>
      </c>
      <c r="D26" t="s">
        <v>28</v>
      </c>
      <c r="E26">
        <v>7364</v>
      </c>
      <c r="F26" s="2">
        <f t="shared" si="0"/>
        <v>18.41</v>
      </c>
      <c r="G26" s="3"/>
      <c r="I26" s="2"/>
    </row>
    <row r="27" spans="1:14" x14ac:dyDescent="0.2">
      <c r="A27" s="21" t="s">
        <v>29</v>
      </c>
      <c r="B27" s="22">
        <v>21047</v>
      </c>
      <c r="C27" s="23">
        <v>15.1</v>
      </c>
      <c r="D27" t="s">
        <v>30</v>
      </c>
      <c r="E27">
        <v>7099</v>
      </c>
      <c r="F27" s="2">
        <f t="shared" si="0"/>
        <v>17.747499999999999</v>
      </c>
      <c r="G27" s="3"/>
      <c r="I27" s="2"/>
    </row>
    <row r="28" spans="1:14" x14ac:dyDescent="0.2">
      <c r="A28" s="24" t="s">
        <v>17</v>
      </c>
      <c r="B28" s="1">
        <f>SUM(B22:B27)</f>
        <v>139344</v>
      </c>
      <c r="C28" s="1">
        <f>SUM(C22:C27)</f>
        <v>99.999999999999986</v>
      </c>
      <c r="D28" s="13" t="s">
        <v>31</v>
      </c>
      <c r="E28" s="13">
        <v>1399</v>
      </c>
      <c r="F28" s="15">
        <f t="shared" si="0"/>
        <v>3.4975000000000001</v>
      </c>
      <c r="G28" s="16"/>
      <c r="H28" s="13"/>
      <c r="I28" s="15"/>
    </row>
    <row r="29" spans="1:14" x14ac:dyDescent="0.2">
      <c r="B29" s="1"/>
      <c r="C29" s="2"/>
      <c r="D29" t="s">
        <v>17</v>
      </c>
      <c r="E29">
        <f>SUM(E22:E28)</f>
        <v>40000</v>
      </c>
      <c r="F29">
        <f t="shared" si="0"/>
        <v>100</v>
      </c>
      <c r="G29" s="25"/>
    </row>
    <row r="30" spans="1:14" x14ac:dyDescent="0.2">
      <c r="B30" s="1"/>
      <c r="C30" s="2"/>
      <c r="D30" s="3"/>
      <c r="G30" s="3"/>
      <c r="M30" s="42"/>
      <c r="N30" s="36"/>
    </row>
    <row r="31" spans="1:14" x14ac:dyDescent="0.2">
      <c r="A31" s="7" t="s">
        <v>32</v>
      </c>
      <c r="B31" s="8" t="s">
        <v>2</v>
      </c>
      <c r="C31" s="9" t="s">
        <v>3</v>
      </c>
      <c r="D31" s="10" t="s">
        <v>32</v>
      </c>
      <c r="E31" s="8" t="s">
        <v>2</v>
      </c>
      <c r="F31" s="9" t="s">
        <v>3</v>
      </c>
      <c r="G31" s="10"/>
      <c r="H31" s="8"/>
      <c r="I31" s="9"/>
    </row>
    <row r="32" spans="1:14" x14ac:dyDescent="0.2">
      <c r="A32" t="s">
        <v>33</v>
      </c>
      <c r="B32" s="1">
        <v>48727</v>
      </c>
      <c r="C32" s="2">
        <v>35.4</v>
      </c>
      <c r="D32" s="3" t="s">
        <v>33</v>
      </c>
      <c r="E32">
        <v>12565</v>
      </c>
      <c r="F32" s="2">
        <f>(E32/E34)*100</f>
        <v>31.762683586541623</v>
      </c>
      <c r="G32" s="3"/>
      <c r="I32" s="2"/>
    </row>
    <row r="33" spans="1:11" x14ac:dyDescent="0.2">
      <c r="A33" s="13" t="s">
        <v>34</v>
      </c>
      <c r="B33" s="14">
        <v>89087</v>
      </c>
      <c r="C33" s="15">
        <v>64.599999999999994</v>
      </c>
      <c r="D33" s="16" t="s">
        <v>34</v>
      </c>
      <c r="E33">
        <v>26994</v>
      </c>
      <c r="F33" s="2">
        <f>(E33/E34)*100</f>
        <v>68.237316413458387</v>
      </c>
      <c r="G33" s="25"/>
      <c r="I33" s="2"/>
    </row>
    <row r="34" spans="1:11" x14ac:dyDescent="0.2">
      <c r="A34" t="s">
        <v>17</v>
      </c>
      <c r="B34" s="1">
        <f>SUM(B32:B33)</f>
        <v>137814</v>
      </c>
      <c r="C34" s="1">
        <f>SUM(C32:C33)</f>
        <v>100</v>
      </c>
      <c r="D34" s="3" t="s">
        <v>17</v>
      </c>
      <c r="E34" s="17">
        <v>39559</v>
      </c>
      <c r="F34" s="17">
        <f>SUM(F32,F33)</f>
        <v>100.00000000000001</v>
      </c>
      <c r="G34" s="16"/>
      <c r="H34" s="13"/>
      <c r="I34" s="13"/>
    </row>
    <row r="35" spans="1:11" x14ac:dyDescent="0.2">
      <c r="B35" s="1"/>
      <c r="C35" s="2"/>
      <c r="D35" s="3"/>
      <c r="G35" s="3"/>
    </row>
    <row r="36" spans="1:11" x14ac:dyDescent="0.2">
      <c r="B36" s="1"/>
      <c r="C36" s="2"/>
      <c r="D36" s="3"/>
      <c r="G36" s="3"/>
    </row>
    <row r="37" spans="1:11" x14ac:dyDescent="0.2">
      <c r="A37" s="7" t="s">
        <v>35</v>
      </c>
      <c r="B37" s="8" t="s">
        <v>2</v>
      </c>
      <c r="C37" s="9" t="s">
        <v>3</v>
      </c>
      <c r="D37" s="10" t="s">
        <v>35</v>
      </c>
      <c r="E37" s="8" t="s">
        <v>2</v>
      </c>
      <c r="F37" s="9" t="s">
        <v>3</v>
      </c>
      <c r="G37" s="10"/>
      <c r="H37" s="8"/>
      <c r="I37" s="9"/>
    </row>
    <row r="38" spans="1:11" x14ac:dyDescent="0.2">
      <c r="A38" t="s">
        <v>36</v>
      </c>
      <c r="B38" s="1">
        <v>104214</v>
      </c>
      <c r="C38" s="2">
        <v>74.8</v>
      </c>
      <c r="D38" s="3" t="s">
        <v>36</v>
      </c>
      <c r="E38">
        <v>29312</v>
      </c>
      <c r="F38" s="2">
        <f>(E38/E40)*100</f>
        <v>73.281832045801139</v>
      </c>
      <c r="G38" s="3"/>
      <c r="H38" s="38"/>
      <c r="I38" s="39"/>
    </row>
    <row r="39" spans="1:11" x14ac:dyDescent="0.2">
      <c r="A39" s="13" t="s">
        <v>37</v>
      </c>
      <c r="B39" s="14">
        <v>35130</v>
      </c>
      <c r="C39" s="15">
        <v>25.2</v>
      </c>
      <c r="D39" s="16" t="s">
        <v>37</v>
      </c>
      <c r="E39">
        <v>10687</v>
      </c>
      <c r="F39" s="2">
        <f>(E39/E40)*100</f>
        <v>26.718167954198858</v>
      </c>
      <c r="G39" s="16"/>
      <c r="H39" s="38"/>
      <c r="I39" s="39"/>
    </row>
    <row r="40" spans="1:11" x14ac:dyDescent="0.2">
      <c r="A40" s="26" t="s">
        <v>17</v>
      </c>
      <c r="B40" s="1">
        <f>SUM(B38:B39)</f>
        <v>139344</v>
      </c>
      <c r="C40" s="1">
        <f>SUM(C38:C39)</f>
        <v>100</v>
      </c>
      <c r="D40" s="3" t="s">
        <v>17</v>
      </c>
      <c r="E40" s="17">
        <f>SUM(E38,E39)</f>
        <v>39999</v>
      </c>
      <c r="F40" s="17">
        <f>SUM(F38,F39)</f>
        <v>100</v>
      </c>
      <c r="G40" s="3"/>
      <c r="H40" s="38"/>
      <c r="K40" s="2"/>
    </row>
    <row r="41" spans="1:11" x14ac:dyDescent="0.2">
      <c r="A41" s="26"/>
      <c r="B41" s="27"/>
      <c r="C41" s="27"/>
      <c r="D41" s="28"/>
      <c r="G41" s="3"/>
      <c r="I41" s="2"/>
      <c r="K41" s="2"/>
    </row>
    <row r="42" spans="1:11" x14ac:dyDescent="0.2">
      <c r="A42" s="26"/>
      <c r="B42" s="27"/>
      <c r="C42" s="27"/>
      <c r="D42" s="28"/>
      <c r="G42" s="3"/>
      <c r="I42" s="2"/>
    </row>
    <row r="43" spans="1:11" x14ac:dyDescent="0.2">
      <c r="A43" s="26"/>
      <c r="B43" s="27"/>
      <c r="C43" s="27"/>
      <c r="D43" s="28"/>
      <c r="G43" s="3"/>
      <c r="I43" s="2"/>
    </row>
    <row r="44" spans="1:11" x14ac:dyDescent="0.2">
      <c r="A44" s="26"/>
      <c r="B44" s="27"/>
      <c r="C44" s="27"/>
      <c r="D44" s="28"/>
      <c r="G44" s="3"/>
      <c r="I44" s="2"/>
    </row>
    <row r="45" spans="1:11" x14ac:dyDescent="0.2">
      <c r="B45" s="1"/>
      <c r="C45" s="2"/>
      <c r="D45" s="3"/>
      <c r="G45" s="16"/>
      <c r="H45" s="13"/>
      <c r="I45" s="15"/>
    </row>
    <row r="46" spans="1:11" x14ac:dyDescent="0.2">
      <c r="A46" s="7" t="s">
        <v>38</v>
      </c>
      <c r="B46" s="8" t="s">
        <v>2</v>
      </c>
      <c r="C46" s="9" t="s">
        <v>3</v>
      </c>
      <c r="D46" s="10" t="s">
        <v>38</v>
      </c>
      <c r="E46" s="8" t="s">
        <v>2</v>
      </c>
      <c r="F46" s="9" t="s">
        <v>3</v>
      </c>
      <c r="G46" s="10"/>
      <c r="H46" s="8"/>
      <c r="I46" s="9"/>
    </row>
    <row r="47" spans="1:11" x14ac:dyDescent="0.2">
      <c r="A47" t="s">
        <v>39</v>
      </c>
      <c r="B47" s="11">
        <v>1396</v>
      </c>
      <c r="C47" s="12">
        <v>1</v>
      </c>
      <c r="D47" s="3" t="s">
        <v>39</v>
      </c>
      <c r="E47">
        <v>298</v>
      </c>
      <c r="F47" s="2">
        <v>0.75</v>
      </c>
      <c r="G47" s="3"/>
    </row>
    <row r="48" spans="1:11" x14ac:dyDescent="0.2">
      <c r="A48" t="s">
        <v>40</v>
      </c>
      <c r="B48" s="11">
        <v>26932</v>
      </c>
      <c r="C48" s="12">
        <v>19.34</v>
      </c>
      <c r="D48" s="3" t="s">
        <v>40</v>
      </c>
      <c r="E48">
        <v>7810</v>
      </c>
      <c r="F48" s="2">
        <v>19.54</v>
      </c>
      <c r="G48" s="3"/>
      <c r="I48" s="2"/>
    </row>
    <row r="49" spans="1:9" x14ac:dyDescent="0.2">
      <c r="A49" t="s">
        <v>41</v>
      </c>
      <c r="B49" s="11">
        <v>26905</v>
      </c>
      <c r="C49" s="12">
        <v>19.32</v>
      </c>
      <c r="D49" s="3" t="s">
        <v>41</v>
      </c>
      <c r="E49">
        <v>7814</v>
      </c>
      <c r="F49" s="2">
        <v>19.55</v>
      </c>
      <c r="G49" s="3"/>
      <c r="I49" s="2"/>
    </row>
    <row r="50" spans="1:9" x14ac:dyDescent="0.2">
      <c r="A50" t="s">
        <v>42</v>
      </c>
      <c r="B50" s="11">
        <v>46655</v>
      </c>
      <c r="C50" s="12">
        <v>33.51</v>
      </c>
      <c r="D50" s="3" t="s">
        <v>42</v>
      </c>
      <c r="E50">
        <v>13579</v>
      </c>
      <c r="F50" s="2">
        <v>33.979999999999997</v>
      </c>
      <c r="G50" s="3"/>
      <c r="I50" s="2"/>
    </row>
    <row r="51" spans="1:9" x14ac:dyDescent="0.2">
      <c r="A51" s="13" t="s">
        <v>43</v>
      </c>
      <c r="B51" s="22">
        <v>37337</v>
      </c>
      <c r="C51" s="23">
        <v>26.82</v>
      </c>
      <c r="D51" s="16" t="s">
        <v>43</v>
      </c>
      <c r="E51">
        <v>10464</v>
      </c>
      <c r="F51" s="2">
        <v>26.18</v>
      </c>
      <c r="G51" s="3"/>
      <c r="I51" s="2"/>
    </row>
    <row r="52" spans="1:9" x14ac:dyDescent="0.2">
      <c r="A52" t="s">
        <v>17</v>
      </c>
      <c r="B52" s="11">
        <f>SUM(B47:B51)</f>
        <v>139225</v>
      </c>
      <c r="C52" s="1">
        <f>SUM(C47:C51)</f>
        <v>99.989999999999981</v>
      </c>
      <c r="D52" s="3" t="s">
        <v>17</v>
      </c>
      <c r="E52" s="17">
        <f>SUM(E47:E51)</f>
        <v>39965</v>
      </c>
      <c r="F52" s="17">
        <f>SUM(F47:F51)</f>
        <v>100</v>
      </c>
      <c r="G52" s="3"/>
      <c r="H52" s="17"/>
      <c r="I52" s="29"/>
    </row>
    <row r="53" spans="1:9" x14ac:dyDescent="0.2">
      <c r="B53" s="1"/>
      <c r="C53" s="2"/>
      <c r="G53" s="3"/>
      <c r="H53" s="40"/>
      <c r="I53" s="41"/>
    </row>
    <row r="54" spans="1:9" x14ac:dyDescent="0.2">
      <c r="B54" s="1"/>
      <c r="C54" s="2"/>
      <c r="D54" s="3"/>
      <c r="G54" s="3"/>
    </row>
    <row r="55" spans="1:9" x14ac:dyDescent="0.2">
      <c r="A55" s="7" t="s">
        <v>44</v>
      </c>
      <c r="B55" s="8" t="s">
        <v>2</v>
      </c>
      <c r="C55" s="9" t="s">
        <v>3</v>
      </c>
      <c r="D55" s="10" t="s">
        <v>44</v>
      </c>
      <c r="E55" s="8" t="s">
        <v>2</v>
      </c>
      <c r="F55" s="9" t="s">
        <v>3</v>
      </c>
      <c r="G55" s="10"/>
      <c r="H55" s="8"/>
      <c r="I55" s="9"/>
    </row>
    <row r="56" spans="1:9" x14ac:dyDescent="0.2">
      <c r="A56" t="s">
        <v>39</v>
      </c>
      <c r="B56" s="1">
        <v>1396</v>
      </c>
      <c r="C56" s="2">
        <v>1</v>
      </c>
      <c r="D56" s="3" t="s">
        <v>39</v>
      </c>
      <c r="E56">
        <v>298</v>
      </c>
      <c r="F56" s="2">
        <v>0.75</v>
      </c>
      <c r="G56" s="3"/>
    </row>
    <row r="57" spans="1:9" x14ac:dyDescent="0.2">
      <c r="A57" t="s">
        <v>45</v>
      </c>
      <c r="B57" s="1">
        <v>7657</v>
      </c>
      <c r="C57" s="2">
        <v>5.5</v>
      </c>
      <c r="D57" s="3" t="s">
        <v>45</v>
      </c>
      <c r="E57">
        <v>2181</v>
      </c>
      <c r="F57" s="2">
        <v>5.46</v>
      </c>
      <c r="G57" s="3"/>
      <c r="I57" s="2"/>
    </row>
    <row r="58" spans="1:9" x14ac:dyDescent="0.2">
      <c r="A58" t="s">
        <v>46</v>
      </c>
      <c r="B58" s="1">
        <v>19275</v>
      </c>
      <c r="C58" s="2">
        <v>13.84</v>
      </c>
      <c r="D58" s="3" t="s">
        <v>46</v>
      </c>
      <c r="E58">
        <v>5629</v>
      </c>
      <c r="F58" s="2">
        <v>14.08</v>
      </c>
      <c r="G58" s="3"/>
      <c r="I58" s="2"/>
    </row>
    <row r="59" spans="1:9" x14ac:dyDescent="0.2">
      <c r="A59" t="s">
        <v>47</v>
      </c>
      <c r="B59" s="1">
        <v>18735</v>
      </c>
      <c r="C59" s="2">
        <v>13.46</v>
      </c>
      <c r="D59" s="3" t="s">
        <v>47</v>
      </c>
      <c r="E59">
        <v>5423</v>
      </c>
      <c r="F59" s="2">
        <v>13.57</v>
      </c>
      <c r="G59" s="3"/>
      <c r="I59" s="2"/>
    </row>
    <row r="60" spans="1:9" x14ac:dyDescent="0.2">
      <c r="A60" t="s">
        <v>48</v>
      </c>
      <c r="B60" s="1">
        <v>8170</v>
      </c>
      <c r="C60" s="2">
        <v>5.87</v>
      </c>
      <c r="D60" s="3" t="s">
        <v>48</v>
      </c>
      <c r="E60">
        <v>2391</v>
      </c>
      <c r="F60" s="2">
        <v>5.98</v>
      </c>
      <c r="G60" s="3"/>
      <c r="I60" s="2"/>
    </row>
    <row r="61" spans="1:9" x14ac:dyDescent="0.2">
      <c r="A61" t="s">
        <v>49</v>
      </c>
      <c r="B61" s="1">
        <v>25421</v>
      </c>
      <c r="C61" s="2">
        <v>18.260000000000002</v>
      </c>
      <c r="D61" s="3" t="s">
        <v>49</v>
      </c>
      <c r="E61">
        <v>7512</v>
      </c>
      <c r="F61" s="2">
        <v>18.8</v>
      </c>
      <c r="G61" s="3"/>
      <c r="I61" s="2"/>
    </row>
    <row r="62" spans="1:9" x14ac:dyDescent="0.2">
      <c r="A62" t="s">
        <v>50</v>
      </c>
      <c r="B62" s="1">
        <v>6377</v>
      </c>
      <c r="C62" s="2">
        <v>4.58</v>
      </c>
      <c r="D62" s="3" t="s">
        <v>50</v>
      </c>
      <c r="E62">
        <v>1828</v>
      </c>
      <c r="F62" s="2">
        <v>4.57</v>
      </c>
      <c r="G62" s="3"/>
      <c r="I62" s="2"/>
    </row>
    <row r="63" spans="1:9" x14ac:dyDescent="0.2">
      <c r="A63" t="s">
        <v>51</v>
      </c>
      <c r="B63" s="1">
        <v>14857</v>
      </c>
      <c r="C63" s="2">
        <v>10.67</v>
      </c>
      <c r="D63" s="3" t="s">
        <v>51</v>
      </c>
      <c r="E63">
        <v>4239</v>
      </c>
      <c r="F63" s="2">
        <v>10.61</v>
      </c>
      <c r="G63" s="3"/>
      <c r="I63" s="2"/>
    </row>
    <row r="64" spans="1:9" x14ac:dyDescent="0.2">
      <c r="A64" t="s">
        <v>52</v>
      </c>
      <c r="B64" s="1">
        <v>10287</v>
      </c>
      <c r="C64" s="2">
        <v>7.39</v>
      </c>
      <c r="D64" s="3" t="s">
        <v>52</v>
      </c>
      <c r="E64">
        <v>3182</v>
      </c>
      <c r="F64" s="2">
        <v>7.96</v>
      </c>
      <c r="G64" s="3"/>
      <c r="I64" s="2"/>
    </row>
    <row r="65" spans="1:9" x14ac:dyDescent="0.2">
      <c r="A65" s="13" t="s">
        <v>53</v>
      </c>
      <c r="B65" s="14">
        <v>27050</v>
      </c>
      <c r="C65" s="15">
        <v>19.43</v>
      </c>
      <c r="D65" s="3" t="s">
        <v>53</v>
      </c>
      <c r="E65">
        <v>7282</v>
      </c>
      <c r="F65" s="2">
        <v>18.22</v>
      </c>
      <c r="G65" s="3"/>
      <c r="I65" s="2"/>
    </row>
    <row r="66" spans="1:9" x14ac:dyDescent="0.2">
      <c r="A66" t="s">
        <v>17</v>
      </c>
      <c r="B66" s="1">
        <f>SUM(B56:B65)</f>
        <v>139225</v>
      </c>
      <c r="C66" s="2">
        <f>SUM(C56:C65)</f>
        <v>100</v>
      </c>
      <c r="D66" s="20" t="s">
        <v>17</v>
      </c>
      <c r="E66" s="17">
        <f>SUM(E56:E65)</f>
        <v>39965</v>
      </c>
      <c r="F66" s="30">
        <f>SUM(F56:F65)</f>
        <v>99.999999999999986</v>
      </c>
      <c r="G66" s="3"/>
      <c r="H66" s="17"/>
      <c r="I66" s="17"/>
    </row>
    <row r="67" spans="1:9" x14ac:dyDescent="0.2">
      <c r="B67" s="1"/>
      <c r="C6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Eni ObadanUdoh</dc:creator>
  <cp:lastModifiedBy>Eni ObadanUdoh</cp:lastModifiedBy>
  <dcterms:created xsi:type="dcterms:W3CDTF">2025-07-14T22:25:45Z</dcterms:created>
  <dcterms:modified xsi:type="dcterms:W3CDTF">2025-07-17T18:22:20Z</dcterms:modified>
</cp:coreProperties>
</file>