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40" windowHeight="853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O3" i="1" l="1"/>
  <c r="O13" i="1" s="1"/>
  <c r="O14" i="1" s="1"/>
  <c r="O4" i="1"/>
  <c r="O5" i="1"/>
  <c r="O6" i="1"/>
  <c r="O7" i="1"/>
  <c r="O8" i="1"/>
  <c r="O9" i="1"/>
  <c r="O10" i="1"/>
  <c r="O11" i="1"/>
  <c r="B13" i="1"/>
  <c r="B14" i="1" s="1"/>
  <c r="C13" i="1"/>
  <c r="D13" i="1"/>
  <c r="D14" i="1" s="1"/>
  <c r="E13" i="1"/>
  <c r="E14" i="1" s="1"/>
  <c r="F13" i="1"/>
  <c r="F14" i="1" s="1"/>
  <c r="G13" i="1"/>
  <c r="H13" i="1"/>
  <c r="I13" i="1"/>
  <c r="I14" i="1" s="1"/>
  <c r="I15" i="1" s="1"/>
  <c r="I16" i="1" s="1"/>
  <c r="J13" i="1"/>
  <c r="J14" i="1" s="1"/>
  <c r="J15" i="1" s="1"/>
  <c r="K13" i="1"/>
  <c r="L13" i="1"/>
  <c r="M13" i="1"/>
  <c r="M14" i="1" s="1"/>
  <c r="M15" i="1" s="1"/>
  <c r="M16" i="1" s="1"/>
  <c r="N13" i="1"/>
  <c r="N14" i="1" s="1"/>
  <c r="N15" i="1" s="1"/>
  <c r="C14" i="1"/>
  <c r="G14" i="1"/>
  <c r="H14" i="1"/>
  <c r="H15" i="1" s="1"/>
  <c r="K14" i="1"/>
  <c r="K15" i="1" s="1"/>
  <c r="L14" i="1"/>
  <c r="E15" i="1" l="1"/>
  <c r="E16" i="1" s="1"/>
  <c r="D15" i="1"/>
  <c r="G15" i="1"/>
  <c r="L15" i="1"/>
  <c r="C15" i="1"/>
  <c r="F15" i="1"/>
  <c r="B15" i="1"/>
  <c r="D16" i="1"/>
  <c r="L16" i="1"/>
  <c r="H16" i="1"/>
  <c r="K16" i="1"/>
  <c r="G16" i="1"/>
  <c r="C16" i="1"/>
  <c r="N16" i="1"/>
  <c r="J16" i="1"/>
  <c r="F16" i="1"/>
  <c r="B16" i="1"/>
  <c r="B28" i="1"/>
  <c r="N27" i="1"/>
  <c r="N28" i="1" s="1"/>
  <c r="M27" i="1"/>
  <c r="M28" i="1" s="1"/>
  <c r="L27" i="1"/>
  <c r="L28" i="1" s="1"/>
  <c r="K27" i="1"/>
  <c r="K28" i="1" s="1"/>
  <c r="J27" i="1"/>
  <c r="J28" i="1" s="1"/>
  <c r="I27" i="1"/>
  <c r="I28" i="1" s="1"/>
  <c r="H27" i="1"/>
  <c r="H28" i="1" s="1"/>
  <c r="G27" i="1"/>
  <c r="G28" i="1" s="1"/>
  <c r="F27" i="1"/>
  <c r="F28" i="1" s="1"/>
  <c r="E27" i="1"/>
  <c r="E28" i="1" s="1"/>
  <c r="D27" i="1"/>
  <c r="D28" i="1" s="1"/>
  <c r="C27" i="1"/>
  <c r="C28" i="1" s="1"/>
  <c r="B27" i="1"/>
  <c r="O26" i="1"/>
  <c r="O25" i="1"/>
  <c r="O24" i="1"/>
  <c r="O23" i="1"/>
  <c r="O22" i="1"/>
  <c r="O21" i="1"/>
  <c r="O20" i="1"/>
  <c r="O19" i="1"/>
  <c r="O27" i="1" l="1"/>
  <c r="O28" i="1" s="1"/>
  <c r="L29" i="1" s="1"/>
  <c r="L30" i="1" s="1"/>
  <c r="M29" i="1" l="1"/>
  <c r="M30" i="1" s="1"/>
  <c r="D29" i="1"/>
  <c r="D30" i="1" s="1"/>
  <c r="K29" i="1"/>
  <c r="K30" i="1" s="1"/>
  <c r="N29" i="1"/>
  <c r="N30" i="1" s="1"/>
  <c r="C29" i="1"/>
  <c r="C30" i="1" s="1"/>
  <c r="I29" i="1"/>
  <c r="I30" i="1" s="1"/>
  <c r="F29" i="1"/>
  <c r="F30" i="1" s="1"/>
  <c r="J29" i="1"/>
  <c r="J30" i="1" s="1"/>
  <c r="G29" i="1"/>
  <c r="G30" i="1" s="1"/>
  <c r="H29" i="1"/>
  <c r="H30" i="1" s="1"/>
  <c r="B29" i="1"/>
  <c r="B30" i="1" s="1"/>
  <c r="E29" i="1"/>
  <c r="E30" i="1" s="1"/>
</calcChain>
</file>

<file path=xl/sharedStrings.xml><?xml version="1.0" encoding="utf-8"?>
<sst xmlns="http://schemas.openxmlformats.org/spreadsheetml/2006/main" count="57" uniqueCount="43">
  <si>
    <t>X*Y</t>
  </si>
  <si>
    <t>夹角余弦值</t>
  </si>
  <si>
    <t>生地黄</t>
    <phoneticPr fontId="3" type="noConversion"/>
  </si>
  <si>
    <t>熟地黄</t>
    <phoneticPr fontId="3" type="noConversion"/>
  </si>
  <si>
    <t>X²</t>
  </si>
  <si>
    <t>|X|</t>
    <phoneticPr fontId="3" type="noConversion"/>
  </si>
  <si>
    <r>
      <t>cos</t>
    </r>
    <r>
      <rPr>
        <b/>
        <i/>
        <sz val="11"/>
        <color theme="1"/>
        <rFont val="Times New Roman"/>
        <family val="1"/>
      </rPr>
      <t>θ</t>
    </r>
    <phoneticPr fontId="3" type="noConversion"/>
  </si>
  <si>
    <t>|Y|</t>
    <phoneticPr fontId="3" type="noConversion"/>
  </si>
  <si>
    <t>SO1</t>
  </si>
  <si>
    <t>SO2</t>
  </si>
  <si>
    <t>SO3</t>
  </si>
  <si>
    <t>SO4</t>
  </si>
  <si>
    <t>SO5</t>
  </si>
  <si>
    <t>SO6</t>
  </si>
  <si>
    <t>SO7</t>
  </si>
  <si>
    <t>SO8</t>
  </si>
  <si>
    <t>SO9</t>
  </si>
  <si>
    <t>S10</t>
    <phoneticPr fontId="3" type="noConversion"/>
  </si>
  <si>
    <t>S11</t>
    <phoneticPr fontId="3" type="noConversion"/>
  </si>
  <si>
    <t>S12</t>
    <phoneticPr fontId="3" type="noConversion"/>
  </si>
  <si>
    <t>S13</t>
    <phoneticPr fontId="3" type="noConversion"/>
  </si>
  <si>
    <t>PO1</t>
    <phoneticPr fontId="3" type="noConversion"/>
  </si>
  <si>
    <t>PO2</t>
    <phoneticPr fontId="3" type="noConversion"/>
  </si>
  <si>
    <t>PO3</t>
  </si>
  <si>
    <t>PO4</t>
  </si>
  <si>
    <t>PO5</t>
  </si>
  <si>
    <t>PO6</t>
  </si>
  <si>
    <t>PO7</t>
  </si>
  <si>
    <t>PO8</t>
  </si>
  <si>
    <t>PO9</t>
  </si>
  <si>
    <t>P10</t>
    <phoneticPr fontId="3" type="noConversion"/>
  </si>
  <si>
    <t>P11</t>
    <phoneticPr fontId="3" type="noConversion"/>
  </si>
  <si>
    <t>P12</t>
    <phoneticPr fontId="3" type="noConversion"/>
  </si>
  <si>
    <t>P13</t>
    <phoneticPr fontId="3" type="noConversion"/>
  </si>
  <si>
    <r>
      <t>P</t>
    </r>
    <r>
      <rPr>
        <sz val="11"/>
        <color theme="1"/>
        <rFont val="宋体"/>
        <family val="3"/>
        <charset val="134"/>
        <scheme val="minor"/>
      </rPr>
      <t>eak 2</t>
    </r>
    <phoneticPr fontId="3" type="noConversion"/>
  </si>
  <si>
    <r>
      <t>P</t>
    </r>
    <r>
      <rPr>
        <sz val="11"/>
        <color theme="1"/>
        <rFont val="宋体"/>
        <family val="3"/>
        <charset val="134"/>
        <scheme val="minor"/>
      </rPr>
      <t>eak 11</t>
    </r>
    <phoneticPr fontId="3" type="noConversion"/>
  </si>
  <si>
    <r>
      <t>P</t>
    </r>
    <r>
      <rPr>
        <sz val="11"/>
        <color theme="1"/>
        <rFont val="宋体"/>
        <family val="3"/>
        <charset val="134"/>
        <scheme val="minor"/>
      </rPr>
      <t>eak 12</t>
    </r>
    <r>
      <rPr>
        <sz val="11"/>
        <color theme="1"/>
        <rFont val="宋体"/>
        <family val="2"/>
        <scheme val="minor"/>
      </rPr>
      <t/>
    </r>
  </si>
  <si>
    <r>
      <t>P</t>
    </r>
    <r>
      <rPr>
        <sz val="11"/>
        <color theme="1"/>
        <rFont val="宋体"/>
        <family val="3"/>
        <charset val="134"/>
        <scheme val="minor"/>
      </rPr>
      <t>eak 13</t>
    </r>
    <r>
      <rPr>
        <sz val="11"/>
        <color theme="1"/>
        <rFont val="宋体"/>
        <family val="2"/>
        <scheme val="minor"/>
      </rPr>
      <t/>
    </r>
  </si>
  <si>
    <r>
      <t>P</t>
    </r>
    <r>
      <rPr>
        <sz val="11"/>
        <color theme="1"/>
        <rFont val="宋体"/>
        <family val="3"/>
        <charset val="134"/>
        <scheme val="minor"/>
      </rPr>
      <t>eak 14</t>
    </r>
    <r>
      <rPr>
        <sz val="11"/>
        <color theme="1"/>
        <rFont val="宋体"/>
        <family val="2"/>
        <scheme val="minor"/>
      </rPr>
      <t/>
    </r>
  </si>
  <si>
    <r>
      <t>P</t>
    </r>
    <r>
      <rPr>
        <sz val="11"/>
        <color theme="1"/>
        <rFont val="宋体"/>
        <family val="3"/>
        <charset val="134"/>
        <scheme val="minor"/>
      </rPr>
      <t>eak 15</t>
    </r>
    <r>
      <rPr>
        <sz val="11"/>
        <color theme="1"/>
        <rFont val="宋体"/>
        <family val="2"/>
        <scheme val="minor"/>
      </rPr>
      <t/>
    </r>
  </si>
  <si>
    <r>
      <t>P</t>
    </r>
    <r>
      <rPr>
        <sz val="11"/>
        <color theme="1"/>
        <rFont val="宋体"/>
        <family val="3"/>
        <charset val="134"/>
        <scheme val="minor"/>
      </rPr>
      <t>eak 16</t>
    </r>
    <r>
      <rPr>
        <sz val="11"/>
        <color theme="1"/>
        <rFont val="宋体"/>
        <family val="2"/>
        <scheme val="minor"/>
      </rPr>
      <t/>
    </r>
  </si>
  <si>
    <r>
      <t>P</t>
    </r>
    <r>
      <rPr>
        <sz val="11"/>
        <color theme="1"/>
        <rFont val="宋体"/>
        <family val="3"/>
        <charset val="134"/>
        <scheme val="minor"/>
      </rPr>
      <t>eak 17</t>
    </r>
    <r>
      <rPr>
        <sz val="11"/>
        <color theme="1"/>
        <rFont val="宋体"/>
        <family val="2"/>
        <scheme val="minor"/>
      </rPr>
      <t/>
    </r>
  </si>
  <si>
    <r>
      <t>P</t>
    </r>
    <r>
      <rPr>
        <sz val="11"/>
        <color theme="1"/>
        <rFont val="宋体"/>
        <family val="3"/>
        <charset val="134"/>
        <scheme val="minor"/>
      </rPr>
      <t>eak 18</t>
    </r>
    <r>
      <rPr>
        <sz val="11"/>
        <color theme="1"/>
        <rFont val="宋体"/>
        <family val="2"/>
        <scheme val="minor"/>
      </rPr>
      <t/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</si>
</sst>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_ "/>
  </numFmts>
  <fonts count="7" x14ac:knownFonts="1">
    <font>
      <sz val="11"/>
      <color theme="1"/>
      <name val="宋体"/>
      <charset val="134"/>
      <scheme val="minor"/>
    </font>
    <font>
      <sz val="11"/>
      <color theme="1"/>
      <name val="宋体"/>
      <family val="2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176" fontId="4" fillId="0" borderId="0" xfId="0" applyNumberFormat="1" applyFont="1">
      <alignment vertical="center"/>
    </xf>
    <xf numFmtId="176" fontId="0" fillId="0" borderId="0" xfId="0" applyNumberFormat="1">
      <alignment vertical="center"/>
    </xf>
    <xf numFmtId="0" fontId="0" fillId="0" borderId="0" xfId="0" applyFill="1">
      <alignment vertical="center"/>
    </xf>
    <xf numFmtId="0" fontId="2" fillId="0" borderId="0" xfId="0" applyFont="1" applyFill="1">
      <alignment vertical="center"/>
    </xf>
    <xf numFmtId="0" fontId="0" fillId="0" borderId="0" xfId="0" applyNumberFormat="1" applyFill="1">
      <alignment vertical="center"/>
    </xf>
    <xf numFmtId="0" fontId="0" fillId="0" borderId="0" xfId="0" applyFill="1" applyBorder="1" applyAlignment="1">
      <alignment vertical="center"/>
    </xf>
    <xf numFmtId="0" fontId="5" fillId="0" borderId="0" xfId="0" applyFont="1" applyFill="1" applyAlignment="1"/>
    <xf numFmtId="0" fontId="0" fillId="0" borderId="0" xfId="0" applyAlignment="1"/>
    <xf numFmtId="0" fontId="4" fillId="0" borderId="0" xfId="0" applyFont="1" applyAlignment="1"/>
    <xf numFmtId="0" fontId="4" fillId="0" borderId="0" xfId="0" applyFont="1" applyFill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0"/>
  <sheetViews>
    <sheetView tabSelected="1" workbookViewId="0">
      <selection activeCell="B23" sqref="B23"/>
    </sheetView>
  </sheetViews>
  <sheetFormatPr defaultColWidth="9" defaultRowHeight="13.5" x14ac:dyDescent="0.15"/>
  <cols>
    <col min="1" max="1" width="10.625" style="3" customWidth="1"/>
    <col min="2" max="15" width="12.125" style="3" customWidth="1"/>
    <col min="16" max="16384" width="9" style="3"/>
  </cols>
  <sheetData>
    <row r="2" spans="1:16" x14ac:dyDescent="0.15">
      <c r="B2" s="8" t="s">
        <v>8</v>
      </c>
      <c r="C2" s="8" t="s">
        <v>9</v>
      </c>
      <c r="D2" s="8" t="s">
        <v>10</v>
      </c>
      <c r="E2" s="8" t="s">
        <v>11</v>
      </c>
      <c r="F2" s="8" t="s">
        <v>12</v>
      </c>
      <c r="G2" s="8" t="s">
        <v>13</v>
      </c>
      <c r="H2" s="8" t="s">
        <v>14</v>
      </c>
      <c r="I2" s="8" t="s">
        <v>15</v>
      </c>
      <c r="J2" s="8" t="s">
        <v>16</v>
      </c>
      <c r="K2" s="8" t="s">
        <v>17</v>
      </c>
      <c r="L2" s="8" t="s">
        <v>18</v>
      </c>
      <c r="M2" s="8" t="s">
        <v>19</v>
      </c>
      <c r="N2" s="8" t="s">
        <v>20</v>
      </c>
      <c r="P2" s="8"/>
    </row>
    <row r="3" spans="1:16" x14ac:dyDescent="0.15">
      <c r="A3" s="10" t="s">
        <v>34</v>
      </c>
      <c r="B3" s="3">
        <v>112298</v>
      </c>
      <c r="C3" s="3">
        <v>1263144</v>
      </c>
      <c r="D3" s="3">
        <v>906934</v>
      </c>
      <c r="E3" s="3">
        <v>367983</v>
      </c>
      <c r="F3" s="3">
        <v>360562</v>
      </c>
      <c r="G3" s="3">
        <v>43995</v>
      </c>
      <c r="H3" s="3">
        <v>927636</v>
      </c>
      <c r="I3" s="3">
        <v>88266</v>
      </c>
      <c r="J3" s="3">
        <v>306467</v>
      </c>
      <c r="K3" s="3">
        <v>674153</v>
      </c>
      <c r="L3" s="3">
        <v>132832</v>
      </c>
      <c r="M3" s="3">
        <v>625817</v>
      </c>
      <c r="N3" s="3">
        <v>427085</v>
      </c>
      <c r="O3" s="4">
        <f>(SUM(B3:N3))/13</f>
        <v>479782.46153846156</v>
      </c>
    </row>
    <row r="4" spans="1:16" x14ac:dyDescent="0.15">
      <c r="A4" s="10" t="s">
        <v>35</v>
      </c>
      <c r="B4" s="3">
        <v>2340694</v>
      </c>
      <c r="C4" s="3">
        <v>799799</v>
      </c>
      <c r="D4" s="3">
        <v>2355777</v>
      </c>
      <c r="E4" s="3">
        <v>1397274</v>
      </c>
      <c r="F4" s="3">
        <v>2144021</v>
      </c>
      <c r="G4" s="3">
        <v>1364673</v>
      </c>
      <c r="H4" s="3">
        <v>2204661</v>
      </c>
      <c r="I4" s="3">
        <v>2918404</v>
      </c>
      <c r="J4" s="3">
        <v>1306559</v>
      </c>
      <c r="K4" s="3">
        <v>1006087</v>
      </c>
      <c r="L4" s="3">
        <v>559938</v>
      </c>
      <c r="M4" s="3">
        <v>1061507</v>
      </c>
      <c r="N4" s="3">
        <v>1759581</v>
      </c>
      <c r="O4" s="4">
        <f t="shared" ref="O4:O11" si="0">(SUM(B4:N4))/13</f>
        <v>1632228.8461538462</v>
      </c>
    </row>
    <row r="5" spans="1:16" x14ac:dyDescent="0.15">
      <c r="A5" s="10" t="s">
        <v>36</v>
      </c>
      <c r="B5" s="3">
        <v>363734</v>
      </c>
      <c r="C5" s="3">
        <v>306821</v>
      </c>
      <c r="D5" s="3">
        <v>271871</v>
      </c>
      <c r="E5" s="3">
        <v>212909</v>
      </c>
      <c r="F5" s="3">
        <v>314588</v>
      </c>
      <c r="G5" s="3">
        <v>256060</v>
      </c>
      <c r="H5" s="3">
        <v>409982</v>
      </c>
      <c r="I5" s="3">
        <v>397187</v>
      </c>
      <c r="J5" s="3">
        <v>320657</v>
      </c>
      <c r="K5" s="3">
        <v>306627</v>
      </c>
      <c r="L5" s="3">
        <v>513621</v>
      </c>
      <c r="M5" s="3">
        <v>290201</v>
      </c>
      <c r="N5" s="3">
        <v>379463</v>
      </c>
      <c r="O5" s="4">
        <f t="shared" si="0"/>
        <v>334132.38461538462</v>
      </c>
    </row>
    <row r="6" spans="1:16" x14ac:dyDescent="0.15">
      <c r="A6" s="10" t="s">
        <v>37</v>
      </c>
      <c r="B6" s="3">
        <v>2149471</v>
      </c>
      <c r="C6" s="3">
        <v>1232589</v>
      </c>
      <c r="D6" s="3">
        <v>1713254</v>
      </c>
      <c r="E6" s="3">
        <v>869141</v>
      </c>
      <c r="F6" s="3">
        <v>2561961</v>
      </c>
      <c r="G6" s="3">
        <v>1155253</v>
      </c>
      <c r="H6" s="3">
        <v>2607350</v>
      </c>
      <c r="I6" s="3">
        <v>2576983</v>
      </c>
      <c r="J6" s="3">
        <v>830985</v>
      </c>
      <c r="K6" s="3">
        <v>1367583</v>
      </c>
      <c r="L6" s="3">
        <v>917152</v>
      </c>
      <c r="M6" s="3">
        <v>1172016</v>
      </c>
      <c r="N6" s="3">
        <v>1985096</v>
      </c>
      <c r="O6" s="4">
        <f t="shared" si="0"/>
        <v>1626064.1538461538</v>
      </c>
    </row>
    <row r="7" spans="1:16" x14ac:dyDescent="0.15">
      <c r="A7" s="10" t="s">
        <v>38</v>
      </c>
      <c r="B7" s="3">
        <v>5815952</v>
      </c>
      <c r="C7" s="3">
        <v>2572348</v>
      </c>
      <c r="D7" s="3">
        <v>1940845</v>
      </c>
      <c r="E7" s="3">
        <v>1561625</v>
      </c>
      <c r="F7" s="3">
        <v>4180017</v>
      </c>
      <c r="G7" s="3">
        <v>1912127</v>
      </c>
      <c r="H7" s="3">
        <v>6672793</v>
      </c>
      <c r="I7" s="3">
        <v>7710060</v>
      </c>
      <c r="J7" s="3">
        <v>2404776</v>
      </c>
      <c r="K7" s="3">
        <v>3056927</v>
      </c>
      <c r="L7" s="3">
        <v>4835640</v>
      </c>
      <c r="M7" s="3">
        <v>842462</v>
      </c>
      <c r="N7" s="3">
        <v>5158132</v>
      </c>
      <c r="O7" s="4">
        <f t="shared" si="0"/>
        <v>3743361.846153846</v>
      </c>
    </row>
    <row r="8" spans="1:16" x14ac:dyDescent="0.15">
      <c r="A8" s="10" t="s">
        <v>39</v>
      </c>
      <c r="B8" s="3">
        <v>1125126</v>
      </c>
      <c r="C8" s="3">
        <v>729798</v>
      </c>
      <c r="D8" s="3">
        <v>866227</v>
      </c>
      <c r="E8" s="3">
        <v>487919</v>
      </c>
      <c r="F8" s="3">
        <v>1399568</v>
      </c>
      <c r="G8" s="3">
        <v>614138</v>
      </c>
      <c r="H8" s="3">
        <v>1037714</v>
      </c>
      <c r="I8" s="3">
        <v>1164085</v>
      </c>
      <c r="J8" s="3">
        <v>550739</v>
      </c>
      <c r="K8" s="3">
        <v>785544</v>
      </c>
      <c r="L8" s="3">
        <v>574913</v>
      </c>
      <c r="M8" s="3">
        <v>879679</v>
      </c>
      <c r="N8" s="3">
        <v>792409</v>
      </c>
      <c r="O8" s="4">
        <f t="shared" si="0"/>
        <v>846758.38461538462</v>
      </c>
    </row>
    <row r="9" spans="1:16" x14ac:dyDescent="0.15">
      <c r="A9" s="10" t="s">
        <v>40</v>
      </c>
      <c r="B9" s="3">
        <v>597157</v>
      </c>
      <c r="C9" s="3">
        <v>506205</v>
      </c>
      <c r="D9" s="3">
        <v>200743</v>
      </c>
      <c r="E9" s="3">
        <v>199659</v>
      </c>
      <c r="F9" s="3">
        <v>756868</v>
      </c>
      <c r="G9" s="3">
        <v>115912</v>
      </c>
      <c r="H9" s="3">
        <v>632053</v>
      </c>
      <c r="I9" s="3">
        <v>402930</v>
      </c>
      <c r="J9" s="3">
        <v>291064</v>
      </c>
      <c r="K9" s="3">
        <v>311021</v>
      </c>
      <c r="L9" s="3">
        <v>369720</v>
      </c>
      <c r="M9" s="3">
        <v>65649</v>
      </c>
      <c r="N9" s="3">
        <v>589359</v>
      </c>
      <c r="O9" s="4">
        <f t="shared" si="0"/>
        <v>387564.61538461538</v>
      </c>
    </row>
    <row r="10" spans="1:16" x14ac:dyDescent="0.15">
      <c r="A10" s="10" t="s">
        <v>41</v>
      </c>
      <c r="B10" s="3">
        <v>579660</v>
      </c>
      <c r="C10" s="3">
        <v>378575</v>
      </c>
      <c r="D10" s="3">
        <v>221011</v>
      </c>
      <c r="E10" s="3">
        <v>115575</v>
      </c>
      <c r="F10" s="3">
        <v>360069</v>
      </c>
      <c r="G10" s="3">
        <v>190678</v>
      </c>
      <c r="H10" s="3">
        <v>759219</v>
      </c>
      <c r="I10" s="3">
        <v>916873</v>
      </c>
      <c r="J10" s="3">
        <v>177734</v>
      </c>
      <c r="K10" s="3">
        <v>343865</v>
      </c>
      <c r="L10" s="3">
        <v>520193</v>
      </c>
      <c r="M10" s="3">
        <v>131452</v>
      </c>
      <c r="N10" s="3">
        <v>658702</v>
      </c>
      <c r="O10" s="4">
        <f t="shared" si="0"/>
        <v>411815.84615384613</v>
      </c>
    </row>
    <row r="11" spans="1:16" x14ac:dyDescent="0.15">
      <c r="A11" s="10" t="s">
        <v>42</v>
      </c>
      <c r="B11" s="3">
        <v>1370948</v>
      </c>
      <c r="C11" s="3">
        <v>871961</v>
      </c>
      <c r="D11" s="3">
        <v>628346</v>
      </c>
      <c r="E11" s="3">
        <v>234032</v>
      </c>
      <c r="F11" s="3">
        <v>1333704</v>
      </c>
      <c r="G11" s="3">
        <v>619617</v>
      </c>
      <c r="H11" s="3">
        <v>1381106</v>
      </c>
      <c r="I11" s="3">
        <v>2262216</v>
      </c>
      <c r="J11" s="3">
        <v>532790</v>
      </c>
      <c r="K11" s="3">
        <v>1072605</v>
      </c>
      <c r="L11" s="3">
        <v>991556</v>
      </c>
      <c r="M11" s="3">
        <v>541854</v>
      </c>
      <c r="N11" s="3">
        <v>997203</v>
      </c>
      <c r="O11" s="4">
        <f t="shared" si="0"/>
        <v>987533.69230769225</v>
      </c>
    </row>
    <row r="13" spans="1:16" x14ac:dyDescent="0.15">
      <c r="A13" s="6" t="s">
        <v>4</v>
      </c>
      <c r="B13" s="5">
        <f>B3*B3+B4*B4+B5*B5+B6*B6+B7*B7+B8*B8+B9*B9+B10*B10+B11*B11</f>
        <v>47907294044170</v>
      </c>
      <c r="C13" s="5">
        <f t="shared" ref="C13:O13" si="1">C3*C3+C4*C4+C5*C5+C6*C6+C7*C7+C8*C8+C9*C9+C10*C10+C11*C11</f>
        <v>12158083846178</v>
      </c>
      <c r="D13" s="5">
        <f t="shared" si="1"/>
        <v>14382558502682</v>
      </c>
      <c r="E13" s="5">
        <f t="shared" si="1"/>
        <v>5673252304643</v>
      </c>
      <c r="F13" s="5">
        <f t="shared" si="1"/>
        <v>33302038700264</v>
      </c>
      <c r="G13" s="5">
        <f t="shared" si="1"/>
        <v>7731558239853</v>
      </c>
      <c r="H13" s="5">
        <f t="shared" si="1"/>
        <v>61173772970892</v>
      </c>
      <c r="I13" s="5">
        <f t="shared" si="1"/>
        <v>82244220693740</v>
      </c>
      <c r="J13" s="5">
        <f t="shared" si="1"/>
        <v>9080809291693</v>
      </c>
      <c r="K13" s="5">
        <f t="shared" si="1"/>
        <v>14758337443952</v>
      </c>
      <c r="L13" s="5">
        <f t="shared" si="1"/>
        <v>26540565330767</v>
      </c>
      <c r="M13" s="5">
        <f t="shared" si="1"/>
        <v>4775054694501</v>
      </c>
      <c r="N13" s="5">
        <f t="shared" si="1"/>
        <v>36373009121970</v>
      </c>
      <c r="O13" s="5">
        <f t="shared" si="1"/>
        <v>21674870388330.082</v>
      </c>
    </row>
    <row r="14" spans="1:16" ht="15" x14ac:dyDescent="0.25">
      <c r="A14" s="7" t="s">
        <v>5</v>
      </c>
      <c r="B14" s="3">
        <f>SQRT(B13)</f>
        <v>6921509.5206298744</v>
      </c>
      <c r="C14" s="3">
        <f t="shared" ref="C14:O14" si="2">SQRT(C13)</f>
        <v>3486844.3966110675</v>
      </c>
      <c r="D14" s="3">
        <f t="shared" si="2"/>
        <v>3792434.3768458273</v>
      </c>
      <c r="E14" s="3">
        <f t="shared" si="2"/>
        <v>2381859.0018393197</v>
      </c>
      <c r="F14" s="3">
        <f t="shared" si="2"/>
        <v>5770791.8607643442</v>
      </c>
      <c r="G14" s="3">
        <f t="shared" si="2"/>
        <v>2780567.9707306204</v>
      </c>
      <c r="H14" s="3">
        <f t="shared" si="2"/>
        <v>7821366.4388578543</v>
      </c>
      <c r="I14" s="3">
        <f t="shared" si="2"/>
        <v>9068859.944543194</v>
      </c>
      <c r="J14" s="3">
        <f t="shared" si="2"/>
        <v>3013438.1181124328</v>
      </c>
      <c r="K14" s="3">
        <f t="shared" si="2"/>
        <v>3841658.1633393671</v>
      </c>
      <c r="L14" s="3">
        <f t="shared" si="2"/>
        <v>5151753.6170479851</v>
      </c>
      <c r="M14" s="3">
        <f t="shared" si="2"/>
        <v>2185189.8531937678</v>
      </c>
      <c r="N14" s="3">
        <f t="shared" si="2"/>
        <v>6031003.9895501649</v>
      </c>
      <c r="O14" s="3">
        <f t="shared" si="2"/>
        <v>4655627.8189230375</v>
      </c>
      <c r="P14" s="7" t="s">
        <v>7</v>
      </c>
    </row>
    <row r="15" spans="1:16" x14ac:dyDescent="0.15">
      <c r="A15" s="8" t="s">
        <v>0</v>
      </c>
      <c r="B15" s="3">
        <f>B14*$O14</f>
        <v>32223972273185.102</v>
      </c>
      <c r="C15" s="3">
        <f t="shared" ref="C15:N15" si="3">C14*$O14</f>
        <v>16233449773118.398</v>
      </c>
      <c r="D15" s="3">
        <f t="shared" si="3"/>
        <v>17656162986283.488</v>
      </c>
      <c r="E15" s="3">
        <f t="shared" si="3"/>
        <v>11089049029715.395</v>
      </c>
      <c r="F15" s="3">
        <f t="shared" si="3"/>
        <v>26866659124189.121</v>
      </c>
      <c r="G15" s="3">
        <f t="shared" si="3"/>
        <v>12945289596939.855</v>
      </c>
      <c r="H15" s="3">
        <f t="shared" si="3"/>
        <v>36413371174737.641</v>
      </c>
      <c r="I15" s="3">
        <f t="shared" si="3"/>
        <v>42221236643732.133</v>
      </c>
      <c r="J15" s="3">
        <f t="shared" si="3"/>
        <v>14029446333287.328</v>
      </c>
      <c r="K15" s="3">
        <f t="shared" si="3"/>
        <v>17885330616035.539</v>
      </c>
      <c r="L15" s="3">
        <f t="shared" si="3"/>
        <v>23984647455765.98</v>
      </c>
      <c r="M15" s="3">
        <f t="shared" si="3"/>
        <v>10173430670157.254</v>
      </c>
      <c r="N15" s="3">
        <f t="shared" si="3"/>
        <v>28078109949785.57</v>
      </c>
    </row>
    <row r="16" spans="1:16" ht="15" x14ac:dyDescent="0.25">
      <c r="A16" s="9" t="s">
        <v>6</v>
      </c>
      <c r="B16" s="3">
        <f>(B3*$O3+B4*$O4+B5*$O5+B6*$O6+B7*$O7+B8*$O8+B9*$O9+B10*$O10+B11*$O11)/B15</f>
        <v>0.99426196697938407</v>
      </c>
      <c r="C16" s="3">
        <f t="shared" ref="C16:N16" si="4">(C3*$O3+C4*$O4+C5*$O5+C6*$O6+C7*$O7+C8*$O8+C9*$O9+C10*$O10+C11*$O11)/C15</f>
        <v>0.95350343299375928</v>
      </c>
      <c r="D16" s="3">
        <f t="shared" si="4"/>
        <v>0.90308974230432537</v>
      </c>
      <c r="E16" s="3">
        <f t="shared" si="4"/>
        <v>0.95198509078228055</v>
      </c>
      <c r="F16" s="3">
        <f t="shared" si="4"/>
        <v>0.98764264705078064</v>
      </c>
      <c r="G16" s="3">
        <f t="shared" si="4"/>
        <v>0.97531924909000833</v>
      </c>
      <c r="H16" s="3">
        <f t="shared" si="4"/>
        <v>0.99411728397859211</v>
      </c>
      <c r="I16" s="3">
        <f t="shared" si="4"/>
        <v>0.98869454429099679</v>
      </c>
      <c r="J16" s="3">
        <f t="shared" si="4"/>
        <v>0.99208869064377081</v>
      </c>
      <c r="K16" s="3">
        <f t="shared" si="4"/>
        <v>0.99084419107303601</v>
      </c>
      <c r="L16" s="3">
        <f t="shared" si="4"/>
        <v>0.94083995232077822</v>
      </c>
      <c r="M16" s="3">
        <f t="shared" si="4"/>
        <v>0.84030740516039304</v>
      </c>
      <c r="N16" s="3">
        <f t="shared" si="4"/>
        <v>0.99350756869559287</v>
      </c>
    </row>
    <row r="18" spans="1:16" x14ac:dyDescent="0.15">
      <c r="B18" s="8" t="s">
        <v>21</v>
      </c>
      <c r="C18" s="8" t="s">
        <v>22</v>
      </c>
      <c r="D18" s="8" t="s">
        <v>23</v>
      </c>
      <c r="E18" s="8" t="s">
        <v>24</v>
      </c>
      <c r="F18" s="8" t="s">
        <v>25</v>
      </c>
      <c r="G18" s="8" t="s">
        <v>26</v>
      </c>
      <c r="H18" s="8" t="s">
        <v>27</v>
      </c>
      <c r="I18" s="8" t="s">
        <v>28</v>
      </c>
      <c r="J18" s="8" t="s">
        <v>29</v>
      </c>
      <c r="K18" s="8" t="s">
        <v>30</v>
      </c>
      <c r="L18" s="8" t="s">
        <v>31</v>
      </c>
      <c r="M18" s="8" t="s">
        <v>32</v>
      </c>
      <c r="N18" s="8" t="s">
        <v>33</v>
      </c>
    </row>
    <row r="19" spans="1:16" x14ac:dyDescent="0.15">
      <c r="A19" s="10" t="s">
        <v>34</v>
      </c>
      <c r="B19" s="3">
        <v>2347216</v>
      </c>
      <c r="C19" s="3">
        <v>1642221</v>
      </c>
      <c r="D19" s="3">
        <v>290352</v>
      </c>
      <c r="E19" s="3">
        <v>527405</v>
      </c>
      <c r="F19" s="3">
        <v>2002889</v>
      </c>
      <c r="G19" s="3">
        <v>1742175</v>
      </c>
      <c r="H19" s="3">
        <v>2686734</v>
      </c>
      <c r="I19" s="3">
        <v>563848</v>
      </c>
      <c r="J19" s="3">
        <v>2596897</v>
      </c>
      <c r="K19" s="3">
        <v>1238922</v>
      </c>
      <c r="L19" s="3">
        <v>2442319</v>
      </c>
      <c r="M19" s="3">
        <v>909202</v>
      </c>
      <c r="N19" s="3">
        <v>1550674</v>
      </c>
      <c r="O19" s="4">
        <f t="shared" ref="O19:O26" si="5">(SUM(B19:N19))/13</f>
        <v>1580065.6923076923</v>
      </c>
    </row>
    <row r="20" spans="1:16" x14ac:dyDescent="0.15">
      <c r="A20" s="10" t="s">
        <v>35</v>
      </c>
      <c r="B20" s="3">
        <v>1459094</v>
      </c>
      <c r="C20" s="3">
        <v>627665</v>
      </c>
      <c r="D20" s="3">
        <v>1449478</v>
      </c>
      <c r="E20" s="3">
        <v>700725</v>
      </c>
      <c r="F20" s="3">
        <v>609390</v>
      </c>
      <c r="G20" s="3">
        <v>2437491</v>
      </c>
      <c r="H20" s="3">
        <v>1254626</v>
      </c>
      <c r="I20" s="3">
        <v>831162</v>
      </c>
      <c r="J20" s="3">
        <v>1112978</v>
      </c>
      <c r="K20" s="3">
        <v>669216</v>
      </c>
      <c r="L20" s="3">
        <v>594672</v>
      </c>
      <c r="M20" s="3">
        <v>1091498</v>
      </c>
      <c r="N20" s="3">
        <v>1070420</v>
      </c>
      <c r="O20" s="4">
        <f t="shared" si="5"/>
        <v>1069878.076923077</v>
      </c>
    </row>
    <row r="21" spans="1:16" x14ac:dyDescent="0.15">
      <c r="A21" s="10" t="s">
        <v>37</v>
      </c>
      <c r="B21" s="3">
        <v>1443273</v>
      </c>
      <c r="C21" s="3">
        <v>794304</v>
      </c>
      <c r="D21" s="3">
        <v>1181122</v>
      </c>
      <c r="E21" s="3">
        <v>893661</v>
      </c>
      <c r="F21" s="3">
        <v>1048808</v>
      </c>
      <c r="G21" s="3">
        <v>2161390</v>
      </c>
      <c r="H21" s="3">
        <v>1945512</v>
      </c>
      <c r="I21" s="3">
        <v>1111742</v>
      </c>
      <c r="J21" s="3">
        <v>1488905</v>
      </c>
      <c r="K21" s="3">
        <v>770246</v>
      </c>
      <c r="L21" s="3">
        <v>847638</v>
      </c>
      <c r="M21" s="3">
        <v>1266283</v>
      </c>
      <c r="N21" s="3">
        <v>964235</v>
      </c>
      <c r="O21" s="4">
        <f t="shared" si="5"/>
        <v>1224393.7692307692</v>
      </c>
    </row>
    <row r="22" spans="1:16" x14ac:dyDescent="0.15">
      <c r="A22" s="10" t="s">
        <v>38</v>
      </c>
      <c r="B22" s="3">
        <v>3371150</v>
      </c>
      <c r="C22" s="3">
        <v>1163597</v>
      </c>
      <c r="D22" s="3">
        <v>1617078</v>
      </c>
      <c r="E22" s="3">
        <v>882438</v>
      </c>
      <c r="F22" s="3">
        <v>1558570</v>
      </c>
      <c r="G22" s="3">
        <v>2972970</v>
      </c>
      <c r="H22" s="3">
        <v>4290200</v>
      </c>
      <c r="I22" s="3">
        <v>1111413</v>
      </c>
      <c r="J22" s="3">
        <v>2517898</v>
      </c>
      <c r="K22" s="3">
        <v>1043312</v>
      </c>
      <c r="L22" s="3">
        <v>2154970</v>
      </c>
      <c r="M22" s="3">
        <v>1711906</v>
      </c>
      <c r="N22" s="3">
        <v>2167229</v>
      </c>
      <c r="O22" s="4">
        <f t="shared" si="5"/>
        <v>2043287</v>
      </c>
    </row>
    <row r="23" spans="1:16" x14ac:dyDescent="0.15">
      <c r="A23" s="10" t="s">
        <v>39</v>
      </c>
      <c r="B23" s="3">
        <v>727504</v>
      </c>
      <c r="C23" s="3">
        <v>409701</v>
      </c>
      <c r="D23" s="3">
        <v>545083</v>
      </c>
      <c r="E23" s="3">
        <v>505573</v>
      </c>
      <c r="F23" s="3">
        <v>661332</v>
      </c>
      <c r="G23" s="3">
        <v>1152014</v>
      </c>
      <c r="H23" s="3">
        <v>1063516</v>
      </c>
      <c r="I23" s="3">
        <v>847509</v>
      </c>
      <c r="J23" s="3">
        <v>747866</v>
      </c>
      <c r="K23" s="3">
        <v>534731</v>
      </c>
      <c r="L23" s="3">
        <v>432205</v>
      </c>
      <c r="M23" s="3">
        <v>705412</v>
      </c>
      <c r="N23" s="3">
        <v>586302</v>
      </c>
      <c r="O23" s="4">
        <f t="shared" si="5"/>
        <v>686057.5384615385</v>
      </c>
    </row>
    <row r="24" spans="1:16" x14ac:dyDescent="0.15">
      <c r="A24" s="10" t="s">
        <v>40</v>
      </c>
      <c r="B24" s="3">
        <v>904870</v>
      </c>
      <c r="C24" s="3">
        <v>464651</v>
      </c>
      <c r="D24" s="3">
        <v>812616</v>
      </c>
      <c r="E24" s="3">
        <v>213133</v>
      </c>
      <c r="F24" s="3">
        <v>580596</v>
      </c>
      <c r="G24" s="3">
        <v>1292464</v>
      </c>
      <c r="H24" s="3">
        <v>1044402</v>
      </c>
      <c r="I24" s="3">
        <v>851434</v>
      </c>
      <c r="J24" s="3">
        <v>790833</v>
      </c>
      <c r="K24" s="3">
        <v>364352</v>
      </c>
      <c r="L24" s="3">
        <v>576838</v>
      </c>
      <c r="M24" s="3">
        <v>989377</v>
      </c>
      <c r="N24" s="3">
        <v>972374</v>
      </c>
      <c r="O24" s="4">
        <f t="shared" si="5"/>
        <v>758303.07692307688</v>
      </c>
    </row>
    <row r="25" spans="1:16" x14ac:dyDescent="0.15">
      <c r="A25" s="10" t="s">
        <v>41</v>
      </c>
      <c r="B25" s="3">
        <v>347760</v>
      </c>
      <c r="C25" s="3">
        <v>129325</v>
      </c>
      <c r="D25" s="3">
        <v>125142</v>
      </c>
      <c r="E25" s="3">
        <v>147215</v>
      </c>
      <c r="F25" s="3">
        <v>238561</v>
      </c>
      <c r="G25" s="3">
        <v>324430</v>
      </c>
      <c r="H25" s="3">
        <v>516659</v>
      </c>
      <c r="I25" s="3">
        <v>109539</v>
      </c>
      <c r="J25" s="3">
        <v>321924</v>
      </c>
      <c r="K25" s="3">
        <v>147092</v>
      </c>
      <c r="L25" s="3">
        <v>198764</v>
      </c>
      <c r="M25" s="3">
        <v>352492</v>
      </c>
      <c r="N25" s="3">
        <v>204906</v>
      </c>
      <c r="O25" s="4">
        <f t="shared" si="5"/>
        <v>243369.92307692306</v>
      </c>
    </row>
    <row r="26" spans="1:16" x14ac:dyDescent="0.15">
      <c r="A26" s="10" t="s">
        <v>42</v>
      </c>
      <c r="B26" s="3">
        <v>712246</v>
      </c>
      <c r="C26" s="3">
        <v>344003</v>
      </c>
      <c r="D26" s="3">
        <v>379563</v>
      </c>
      <c r="E26" s="3">
        <v>436661</v>
      </c>
      <c r="F26" s="3">
        <v>681205</v>
      </c>
      <c r="G26" s="3">
        <v>948840</v>
      </c>
      <c r="H26" s="3">
        <v>1295814</v>
      </c>
      <c r="I26" s="3">
        <v>421418</v>
      </c>
      <c r="J26" s="3">
        <v>707237</v>
      </c>
      <c r="K26" s="3">
        <v>426734</v>
      </c>
      <c r="L26" s="3">
        <v>347516</v>
      </c>
      <c r="M26" s="3">
        <v>636926</v>
      </c>
      <c r="N26" s="3">
        <v>533758</v>
      </c>
      <c r="O26" s="4">
        <f t="shared" si="5"/>
        <v>605532.38461538462</v>
      </c>
    </row>
    <row r="27" spans="1:16" x14ac:dyDescent="0.15">
      <c r="A27" s="6" t="s">
        <v>4</v>
      </c>
      <c r="B27" s="5">
        <f>B19*B19+B20*B20+B21*B21+B22*B22+B23*B23+B24*B24+B25*B25+B26*B26</f>
        <v>23062350695553</v>
      </c>
      <c r="C27" s="5">
        <f t="shared" ref="C27:N27" si="6">C19*C19+C20*C20+C21*C21+C22*C22+C23*C23+C24*C24+C25*C25+C26*C26</f>
        <v>5594548468727</v>
      </c>
      <c r="D27" s="5">
        <f t="shared" si="6"/>
        <v>7312470024834</v>
      </c>
      <c r="E27" s="5">
        <f t="shared" si="6"/>
        <v>2859873185579</v>
      </c>
      <c r="F27" s="5">
        <f t="shared" si="6"/>
        <v>9207462516371</v>
      </c>
      <c r="G27" s="5">
        <f t="shared" si="6"/>
        <v>26489845076698</v>
      </c>
      <c r="H27" s="5">
        <f t="shared" si="6"/>
        <v>35151371233513</v>
      </c>
      <c r="I27" s="5">
        <f t="shared" si="6"/>
        <v>5112767253163</v>
      </c>
      <c r="J27" s="5">
        <f t="shared" si="6"/>
        <v>18327782118312</v>
      </c>
      <c r="K27" s="5">
        <f t="shared" si="6"/>
        <v>4286984192085</v>
      </c>
      <c r="L27" s="5">
        <f t="shared" si="6"/>
        <v>12360760503510</v>
      </c>
      <c r="M27" s="5">
        <f t="shared" si="6"/>
        <v>8558509227146</v>
      </c>
      <c r="N27" s="5">
        <f t="shared" si="6"/>
        <v>10793164806822</v>
      </c>
      <c r="O27" s="5">
        <f>O19*O19+O20*O20+O21*O21+O22*O22+O23*O23+O24*O24+O25*O25+O26*O26</f>
        <v>10787005448815.912</v>
      </c>
    </row>
    <row r="28" spans="1:16" ht="15" x14ac:dyDescent="0.25">
      <c r="A28" s="7" t="s">
        <v>5</v>
      </c>
      <c r="B28" s="3">
        <f>SQRT(B27)</f>
        <v>4802327.6330913743</v>
      </c>
      <c r="C28" s="3">
        <f t="shared" ref="C28:N28" si="7">SQRT(C27)</f>
        <v>2365279.7865637378</v>
      </c>
      <c r="D28" s="3">
        <f t="shared" si="7"/>
        <v>2704157.9141821582</v>
      </c>
      <c r="E28" s="3">
        <f t="shared" si="7"/>
        <v>1691115.9586435817</v>
      </c>
      <c r="F28" s="3">
        <f t="shared" si="7"/>
        <v>3034380.0876572798</v>
      </c>
      <c r="G28" s="3">
        <f t="shared" si="7"/>
        <v>5146828.642639854</v>
      </c>
      <c r="H28" s="3">
        <f t="shared" si="7"/>
        <v>5928859.1848274656</v>
      </c>
      <c r="I28" s="3">
        <f t="shared" si="7"/>
        <v>2261142.9086112627</v>
      </c>
      <c r="J28" s="3">
        <f t="shared" si="7"/>
        <v>4281095.9015551144</v>
      </c>
      <c r="K28" s="3">
        <f t="shared" si="7"/>
        <v>2070503.3668373979</v>
      </c>
      <c r="L28" s="3">
        <f t="shared" si="7"/>
        <v>3515787.3234184687</v>
      </c>
      <c r="M28" s="3">
        <f t="shared" si="7"/>
        <v>2925492.9887364283</v>
      </c>
      <c r="N28" s="3">
        <f t="shared" si="7"/>
        <v>3285295.2389126308</v>
      </c>
      <c r="O28" s="3">
        <f>SQRT(O27)</f>
        <v>3284357.691972041</v>
      </c>
      <c r="P28" s="7" t="s">
        <v>7</v>
      </c>
    </row>
    <row r="29" spans="1:16" x14ac:dyDescent="0.15">
      <c r="A29" s="8" t="s">
        <v>0</v>
      </c>
      <c r="B29" s="3">
        <f>B28*$O28</f>
        <v>15772561701113.541</v>
      </c>
      <c r="C29" s="3">
        <f t="shared" ref="C29:N29" si="8">C28*$O28</f>
        <v>7768424860666.5996</v>
      </c>
      <c r="D29" s="3">
        <f t="shared" si="8"/>
        <v>8881421845751.2422</v>
      </c>
      <c r="E29" s="3">
        <f t="shared" si="8"/>
        <v>5554229706787.7197</v>
      </c>
      <c r="F29" s="3">
        <f t="shared" si="8"/>
        <v>9965989581263.9824</v>
      </c>
      <c r="G29" s="3">
        <f t="shared" si="8"/>
        <v>16904026241716.225</v>
      </c>
      <c r="H29" s="3">
        <f t="shared" si="8"/>
        <v>19472494268307.172</v>
      </c>
      <c r="I29" s="3">
        <f t="shared" si="8"/>
        <v>7426402104545.4346</v>
      </c>
      <c r="J29" s="3">
        <f t="shared" si="8"/>
        <v>14060650254342.52</v>
      </c>
      <c r="K29" s="3">
        <f t="shared" si="8"/>
        <v>6800273659126.416</v>
      </c>
      <c r="L29" s="3">
        <f t="shared" si="8"/>
        <v>11547103139007.242</v>
      </c>
      <c r="M29" s="3">
        <f t="shared" si="8"/>
        <v>9608365400366.7637</v>
      </c>
      <c r="N29" s="3">
        <f t="shared" si="8"/>
        <v>10790084688321.824</v>
      </c>
    </row>
    <row r="30" spans="1:16" ht="15" x14ac:dyDescent="0.25">
      <c r="A30" s="9" t="s">
        <v>6</v>
      </c>
      <c r="B30" s="3">
        <f>(B19*$O19+B20*$O20+B21*$O21+B22*$O22+B23*$O23+B24*$O24+B25*$O25+B26*$O26)/B29</f>
        <v>0.99073109006698512</v>
      </c>
      <c r="C30" s="3">
        <f t="shared" ref="C30:N30" si="9">(C19*$O19+C20*$O20+C21*$O21+C22*$O22+C23*$O23+C24*$O24+C25*$O25+C26*$O26)/C29</f>
        <v>0.96411424778561039</v>
      </c>
      <c r="D30" s="3">
        <f t="shared" si="9"/>
        <v>0.90191795670692765</v>
      </c>
      <c r="E30" s="3">
        <f t="shared" si="9"/>
        <v>0.95224789978728763</v>
      </c>
      <c r="F30" s="3">
        <f t="shared" si="9"/>
        <v>0.96828907099241157</v>
      </c>
      <c r="G30" s="3">
        <f t="shared" si="9"/>
        <v>0.97642593932540134</v>
      </c>
      <c r="H30" s="3">
        <f t="shared" si="9"/>
        <v>0.9843473817834848</v>
      </c>
      <c r="I30" s="3">
        <f t="shared" si="9"/>
        <v>0.93197623860946799</v>
      </c>
      <c r="J30" s="3">
        <f t="shared" si="9"/>
        <v>0.98723631934277967</v>
      </c>
      <c r="K30" s="3">
        <f t="shared" si="9"/>
        <v>0.98316226099833592</v>
      </c>
      <c r="L30" s="3">
        <f t="shared" si="9"/>
        <v>0.94647606747569657</v>
      </c>
      <c r="M30" s="3">
        <f t="shared" si="9"/>
        <v>0.97398242919835998</v>
      </c>
      <c r="N30" s="3">
        <f t="shared" si="9"/>
        <v>0.993219883889362</v>
      </c>
    </row>
  </sheetData>
  <phoneticPr fontId="3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5"/>
  <sheetViews>
    <sheetView workbookViewId="0">
      <selection activeCell="G13" sqref="G13"/>
    </sheetView>
  </sheetViews>
  <sheetFormatPr defaultColWidth="9" defaultRowHeight="13.5" x14ac:dyDescent="0.15"/>
  <cols>
    <col min="2" max="3" width="9" style="2"/>
  </cols>
  <sheetData>
    <row r="1" spans="2:3" x14ac:dyDescent="0.15">
      <c r="B1" s="1" t="s">
        <v>2</v>
      </c>
      <c r="C1" s="1" t="s">
        <v>3</v>
      </c>
    </row>
    <row r="2" spans="2:3" x14ac:dyDescent="0.15">
      <c r="B2" s="2" t="s">
        <v>1</v>
      </c>
      <c r="C2" s="2" t="s">
        <v>1</v>
      </c>
    </row>
    <row r="3" spans="2:3" x14ac:dyDescent="0.15">
      <c r="B3" s="2">
        <v>0.99426196697938407</v>
      </c>
      <c r="C3" s="2">
        <v>0.99073109006698512</v>
      </c>
    </row>
    <row r="4" spans="2:3" x14ac:dyDescent="0.15">
      <c r="B4" s="2">
        <v>0.95350343299375928</v>
      </c>
      <c r="C4" s="2">
        <v>0.96411424778561039</v>
      </c>
    </row>
    <row r="5" spans="2:3" x14ac:dyDescent="0.15">
      <c r="B5" s="2">
        <v>0.90308974230432537</v>
      </c>
      <c r="C5" s="2">
        <v>0.90191795670692765</v>
      </c>
    </row>
    <row r="6" spans="2:3" x14ac:dyDescent="0.15">
      <c r="B6" s="2">
        <v>0.95198509078228055</v>
      </c>
      <c r="C6" s="2">
        <v>0.95224789978728763</v>
      </c>
    </row>
    <row r="7" spans="2:3" x14ac:dyDescent="0.15">
      <c r="B7" s="2">
        <v>0.98764264705078064</v>
      </c>
      <c r="C7" s="2">
        <v>0.96828907099241157</v>
      </c>
    </row>
    <row r="8" spans="2:3" x14ac:dyDescent="0.15">
      <c r="B8" s="2">
        <v>0.97531924909000833</v>
      </c>
      <c r="C8" s="2">
        <v>0.97642593932540134</v>
      </c>
    </row>
    <row r="9" spans="2:3" x14ac:dyDescent="0.15">
      <c r="B9" s="2">
        <v>0.99411728397859211</v>
      </c>
      <c r="C9" s="2">
        <v>0.9843473817834848</v>
      </c>
    </row>
    <row r="10" spans="2:3" x14ac:dyDescent="0.15">
      <c r="B10" s="2">
        <v>0.98869454429099679</v>
      </c>
      <c r="C10" s="2">
        <v>0.93197623860946799</v>
      </c>
    </row>
    <row r="11" spans="2:3" x14ac:dyDescent="0.15">
      <c r="B11" s="2">
        <v>0.99208869064377081</v>
      </c>
      <c r="C11" s="2">
        <v>0.98723631934277967</v>
      </c>
    </row>
    <row r="12" spans="2:3" x14ac:dyDescent="0.15">
      <c r="B12" s="2">
        <v>0.99084419107303601</v>
      </c>
      <c r="C12" s="2">
        <v>0.98316226099833592</v>
      </c>
    </row>
    <row r="13" spans="2:3" x14ac:dyDescent="0.15">
      <c r="B13" s="2">
        <v>0.94083995232077822</v>
      </c>
      <c r="C13" s="2">
        <v>0.94647606747569657</v>
      </c>
    </row>
    <row r="14" spans="2:3" x14ac:dyDescent="0.15">
      <c r="B14" s="2">
        <v>0.84030740516039304</v>
      </c>
      <c r="C14" s="2">
        <v>0.97398242919835998</v>
      </c>
    </row>
    <row r="15" spans="2:3" x14ac:dyDescent="0.15">
      <c r="B15" s="2">
        <v>0.99350756869559287</v>
      </c>
      <c r="C15" s="2">
        <v>0.993219883889362</v>
      </c>
    </row>
  </sheetData>
  <phoneticPr fontId="3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3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waters</dc:creator>
  <cp:lastModifiedBy>DXP</cp:lastModifiedBy>
  <dcterms:created xsi:type="dcterms:W3CDTF">2017-09-27T07:07:00Z</dcterms:created>
  <dcterms:modified xsi:type="dcterms:W3CDTF">2019-07-15T14:26:19Z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2052-10.1.0.6750</vt:lpwstr>
  </property>
</Properties>
</file>