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bpssmpt\Documents\papers in progress\Swedish DCE\"/>
    </mc:Choice>
  </mc:AlternateContent>
  <bookViews>
    <workbookView xWindow="0" yWindow="0" windowWidth="12792" windowHeight="2712"/>
  </bookViews>
  <sheets>
    <sheet name="uptake" sheetId="14"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8" i="14" l="1"/>
  <c r="D15" i="14" l="1"/>
  <c r="E21" i="14" l="1"/>
  <c r="E13" i="14"/>
  <c r="F40" i="14"/>
  <c r="F39" i="14"/>
  <c r="F38" i="14"/>
  <c r="F29" i="14"/>
  <c r="F24" i="14" l="1"/>
  <c r="F25" i="14"/>
  <c r="F26" i="14"/>
  <c r="F27" i="14"/>
  <c r="F28" i="14"/>
  <c r="F30" i="14"/>
  <c r="F31" i="14"/>
  <c r="F32" i="14"/>
  <c r="F33" i="14"/>
  <c r="F34" i="14"/>
  <c r="F35" i="14"/>
  <c r="F36" i="14"/>
  <c r="F37" i="14"/>
  <c r="F41" i="14"/>
  <c r="F23" i="14"/>
  <c r="D17" i="14" l="1"/>
  <c r="D18" i="14"/>
  <c r="D19" i="14"/>
  <c r="D16" i="14"/>
  <c r="D7" i="14"/>
  <c r="D11" i="14"/>
  <c r="D10" i="14"/>
  <c r="D9" i="14"/>
  <c r="E12" i="14" l="1"/>
  <c r="H4" i="14" s="1"/>
  <c r="E20" i="14"/>
  <c r="H5" i="14" s="1"/>
</calcChain>
</file>

<file path=xl/sharedStrings.xml><?xml version="1.0" encoding="utf-8"?>
<sst xmlns="http://schemas.openxmlformats.org/spreadsheetml/2006/main" count="64" uniqueCount="40">
  <si>
    <t>Estimated uptake</t>
  </si>
  <si>
    <t>The researchers are:</t>
  </si>
  <si>
    <t>The type of data being linked:</t>
  </si>
  <si>
    <t>Profit-making:</t>
  </si>
  <si>
    <t>Oversight:</t>
  </si>
  <si>
    <t>The purpose of the research:</t>
  </si>
  <si>
    <t>Only university researchers.</t>
  </si>
  <si>
    <t>Only university researchers or NHS staff.</t>
  </si>
  <si>
    <t>Only university researchers, NHS staff or government researchers.</t>
  </si>
  <si>
    <t>University researchers, NHS staff, government researchers and commercial researchers such as market research organisations or pharmaceutical companies.</t>
  </si>
  <si>
    <t>Information from your GP records being linked with information from your other NHS health records (e.g. hospital records).</t>
  </si>
  <si>
    <t>Information from your NHS health records being linked with information from your social care or education records.</t>
  </si>
  <si>
    <t>Information from your NHS health records being linked with information from your social care, education records or from your employment and benefits records.</t>
  </si>
  <si>
    <t>Information from your NHS health records being linked with information from your social care, education, employment, and benefits records, as well as information collected about you in the private sector (e.g. through online shopping accounts).</t>
  </si>
  <si>
    <t>Research using linked information should only be conducted if it will have direct benefits for the people whose information is being used.</t>
  </si>
  <si>
    <t>Research using linked information should only be conducted if it will have general public benefits.</t>
  </si>
  <si>
    <t>Research using linked information should be allowed for any reason.</t>
  </si>
  <si>
    <t>Nobody should be allowed to profit from research carried out using linked information.</t>
  </si>
  <si>
    <t>Any profit made from research carried out using linked information should be shared with the public.</t>
  </si>
  <si>
    <t>Any profit made from research carried out using linked information should be invested into public services.</t>
  </si>
  <si>
    <t>Any profit made from research carried out using linked information should be kept by those carrying out the research.</t>
  </si>
  <si>
    <t>The process should be overseen by a non-governmental independent body.</t>
  </si>
  <si>
    <t>The process should be overseen by the relevant public service(s); for example, research that uses information from people’s health records should be overseen by the NHS.</t>
  </si>
  <si>
    <t xml:space="preserve">The process should be overseen by the Swedish Government. </t>
  </si>
  <si>
    <t>The process should be overseen by the organisations undertaking the research.</t>
  </si>
  <si>
    <t xml:space="preserve">The process should be overseen by the Scottish Government. </t>
  </si>
  <si>
    <t>The acceptability of linked data in Scotland and Sweden</t>
  </si>
  <si>
    <t>In Scotland</t>
  </si>
  <si>
    <t>In Sweden</t>
  </si>
  <si>
    <t>Probability of Scottish person accepting</t>
  </si>
  <si>
    <t>Probability of Swedish person accepting</t>
  </si>
  <si>
    <t>Only university researchers or researchers employed by a county council</t>
  </si>
  <si>
    <t>Only university researchers, researchers employed by a county council or researchers employed by one of the authorities.</t>
  </si>
  <si>
    <t>University researchers, researchers employed by a county council or researchers employed by one of the authorities and commercial researchers such as market research organisations or pharmaceutical companies.</t>
  </si>
  <si>
    <t>Information from your primary care records being linked with information from your other county council health records e.g. hospital records.</t>
  </si>
  <si>
    <t>Information from your county council health records being linked with information from your social care or education records.</t>
  </si>
  <si>
    <t>Information from your county council health records being linked with information from your social care or education records, or from your employment or national health insurance records.</t>
  </si>
  <si>
    <t>The process should be overseen by an independent body that is not part of the Swedish Government.</t>
  </si>
  <si>
    <t>The process should be overseen by the relevant public service(s); for example, research that uses information from people’s health records should be overseen by the county council</t>
  </si>
  <si>
    <t>Info from your c.c. health records being linked with information from your social care, education, employment, and national health insurance records, as well as information collected about you in the private sector e.g.  through online shopping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</si>
</sst>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8" x14ac:knownFonts="1">
    <font>
      <sz val="11"/>
      <color theme="1"/>
      <name val="Calibri"/>
      <family val="2"/>
      <scheme val="minor"/>
    </font>
    <font>
      <sz val="11"/>
      <color theme="1"/>
      <name val="Calibri"/>
      <family val="2"/>
      <scheme val="minor"/>
    </font>
    <font>
      <sz val="11"/>
      <color theme="0"/>
      <name val="Calibri"/>
      <family val="2"/>
      <scheme val="minor"/>
    </font>
    <font>
      <b/>
      <sz val="14"/>
      <color theme="0"/>
      <name val="Times New Roman"/>
      <family val="1"/>
    </font>
    <font>
      <b/>
      <sz val="12"/>
      <color theme="0"/>
      <name val="Bell MT"/>
      <family val="1"/>
    </font>
    <font>
      <sz val="16"/>
      <color theme="0"/>
      <name val="Calibri"/>
      <family val="2"/>
      <scheme val="minor"/>
    </font>
    <font>
      <sz val="20"/>
      <color theme="0"/>
      <name val="Calibri"/>
      <family val="2"/>
      <scheme val="minor"/>
    </font>
    <font>
      <sz val="20"/>
      <color theme="0"/>
      <name val="Times New Roman"/>
      <family val="1"/>
    </font>
    <font>
      <b/>
      <sz val="22"/>
      <color theme="0"/>
      <name val="Times New Roman"/>
      <family val="1"/>
    </font>
    <font>
      <b/>
      <sz val="20"/>
      <color theme="0"/>
      <name val="Bell MT"/>
      <family val="1"/>
    </font>
    <font>
      <sz val="11"/>
      <color rgb="FF7030A0"/>
      <name val="Calibri"/>
      <family val="2"/>
      <scheme val="minor"/>
    </font>
    <font>
      <sz val="16"/>
      <color rgb="FF7030A0"/>
      <name val="Calibri"/>
      <family val="2"/>
      <scheme val="minor"/>
    </font>
    <font>
      <sz val="14"/>
      <color theme="0"/>
      <name val="Calibri"/>
      <family val="2"/>
      <scheme val="minor"/>
    </font>
    <font>
      <sz val="11"/>
      <color rgb="FFFF0000"/>
      <name val="Calibri"/>
      <family val="2"/>
      <scheme val="minor"/>
    </font>
    <font>
      <b/>
      <sz val="22"/>
      <color theme="0"/>
      <name val="Calibri"/>
      <family val="2"/>
      <scheme val="minor"/>
    </font>
    <font>
      <sz val="22"/>
      <color theme="0"/>
      <name val="Calibri"/>
      <family val="2"/>
      <scheme val="minor"/>
    </font>
    <font>
      <sz val="16"/>
      <color rgb="FFFF0000"/>
      <name val="Calibri"/>
      <family val="2"/>
      <scheme val="minor"/>
    </font>
    <font>
      <sz val="11"/>
      <color rgb="FFCC0066"/>
      <name val="Calibri"/>
      <family val="2"/>
      <scheme val="minor"/>
    </font>
    <font>
      <sz val="16"/>
      <color rgb="FFCC0066"/>
      <name val="Calibri"/>
      <family val="2"/>
      <scheme val="minor"/>
    </font>
    <font>
      <sz val="11"/>
      <color rgb="FFFFFF00"/>
      <name val="Calibri"/>
      <family val="2"/>
      <scheme val="minor"/>
    </font>
    <font>
      <b/>
      <sz val="11"/>
      <color rgb="FFFFFF00"/>
      <name val="Calibri"/>
      <family val="2"/>
      <scheme val="minor"/>
    </font>
    <font>
      <sz val="16"/>
      <color rgb="FFFFFF00"/>
      <name val="Calibri"/>
      <family val="2"/>
      <scheme val="minor"/>
    </font>
    <font>
      <b/>
      <sz val="12"/>
      <color rgb="FF7030A0"/>
      <name val="Calibri"/>
      <family val="2"/>
      <scheme val="minor"/>
    </font>
    <font>
      <sz val="12"/>
      <color rgb="FF7030A0"/>
      <name val="Calibri"/>
      <family val="2"/>
      <scheme val="minor"/>
    </font>
    <font>
      <sz val="22"/>
      <color rgb="FF7030A0"/>
      <name val="Calibri"/>
      <family val="2"/>
      <scheme val="minor"/>
    </font>
    <font>
      <b/>
      <sz val="11"/>
      <color rgb="FF7030A0"/>
      <name val="Calibri"/>
      <family val="2"/>
      <scheme val="minor"/>
    </font>
    <font>
      <b/>
      <sz val="22"/>
      <color theme="7" tint="0.79998168889431442"/>
      <name val="Calibri"/>
      <family val="2"/>
      <scheme val="minor"/>
    </font>
    <font>
      <b/>
      <sz val="20"/>
      <color theme="7" tint="0.79998168889431442"/>
      <name val="Times New Roman"/>
      <family val="1"/>
    </font>
  </fonts>
  <fills count="3">
    <fill>
      <patternFill patternType="none"/>
    </fill>
    <fill>
      <patternFill patternType="gray125"/>
    </fill>
    <fill>
      <patternFill patternType="solid">
        <fgColor rgb="FF7030A0"/>
        <bgColor indexed="64"/>
      </patternFill>
    </fill>
  </fills>
  <borders count="9">
    <border>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s>
  <cellStyleXfs count="2">
    <xf numFmtId="0" fontId="0" fillId="0" borderId="0"/>
    <xf numFmtId="9" fontId="1" fillId="0" borderId="0" applyFont="0" applyFill="0" applyBorder="0" applyAlignment="0" applyProtection="0"/>
  </cellStyleXfs>
  <cellXfs count="53">
    <xf numFmtId="0" fontId="0" fillId="0" borderId="0" xfId="0"/>
    <xf numFmtId="0" fontId="2" fillId="2" borderId="0" xfId="0" applyFont="1" applyFill="1"/>
    <xf numFmtId="9" fontId="4" fillId="2" borderId="0" xfId="1" applyFont="1" applyFill="1" applyBorder="1"/>
    <xf numFmtId="0" fontId="2" fillId="2" borderId="0" xfId="0" applyFont="1" applyFill="1" applyBorder="1"/>
    <xf numFmtId="0" fontId="2" fillId="2" borderId="1" xfId="0" applyFont="1" applyFill="1" applyBorder="1"/>
    <xf numFmtId="0" fontId="2" fillId="2" borderId="2" xfId="0" applyFont="1" applyFill="1" applyBorder="1"/>
    <xf numFmtId="0" fontId="2" fillId="2" borderId="3" xfId="0" applyFont="1" applyFill="1" applyBorder="1"/>
    <xf numFmtId="0" fontId="3" fillId="2" borderId="4" xfId="0" applyFont="1" applyFill="1" applyBorder="1"/>
    <xf numFmtId="0" fontId="6" fillId="2" borderId="0" xfId="0" applyFont="1" applyFill="1" applyBorder="1"/>
    <xf numFmtId="0" fontId="2" fillId="2" borderId="5" xfId="0" applyFont="1" applyFill="1" applyBorder="1"/>
    <xf numFmtId="0" fontId="2" fillId="2" borderId="4" xfId="0" applyFont="1" applyFill="1" applyBorder="1"/>
    <xf numFmtId="0" fontId="7" fillId="2" borderId="0" xfId="0" applyFont="1" applyFill="1" applyBorder="1"/>
    <xf numFmtId="0" fontId="2" fillId="2" borderId="6" xfId="0" applyFont="1" applyFill="1" applyBorder="1"/>
    <xf numFmtId="0" fontId="2" fillId="2" borderId="7" xfId="0" applyFont="1" applyFill="1" applyBorder="1"/>
    <xf numFmtId="0" fontId="2" fillId="2" borderId="8" xfId="0" applyFont="1" applyFill="1" applyBorder="1"/>
    <xf numFmtId="0" fontId="5" fillId="2" borderId="0" xfId="0" applyFont="1" applyFill="1"/>
    <xf numFmtId="0" fontId="10" fillId="2" borderId="0" xfId="0" applyFont="1" applyFill="1"/>
    <xf numFmtId="0" fontId="11" fillId="2" borderId="0" xfId="0" applyFont="1" applyFill="1"/>
    <xf numFmtId="0" fontId="2" fillId="2" borderId="0" xfId="0" applyFont="1" applyFill="1" applyAlignment="1">
      <alignment wrapText="1"/>
    </xf>
    <xf numFmtId="0" fontId="8" fillId="2" borderId="0" xfId="0" applyFont="1" applyFill="1" applyAlignment="1">
      <alignment horizontal="center" wrapText="1"/>
    </xf>
    <xf numFmtId="9" fontId="4" fillId="2" borderId="0" xfId="1" applyFont="1" applyFill="1" applyBorder="1" applyAlignment="1">
      <alignment wrapText="1"/>
    </xf>
    <xf numFmtId="0" fontId="12" fillId="2" borderId="0" xfId="0" applyFont="1" applyFill="1" applyAlignment="1">
      <alignment wrapText="1"/>
    </xf>
    <xf numFmtId="164" fontId="9" fillId="2" borderId="0" xfId="1" applyNumberFormat="1" applyFont="1" applyFill="1" applyBorder="1" applyAlignment="1" applyProtection="1">
      <alignment horizontal="center"/>
      <protection hidden="1"/>
    </xf>
    <xf numFmtId="9" fontId="4" fillId="2" borderId="0" xfId="1" applyFont="1" applyFill="1" applyBorder="1" applyAlignment="1" applyProtection="1">
      <alignment wrapText="1"/>
      <protection hidden="1"/>
    </xf>
    <xf numFmtId="0" fontId="2" fillId="2" borderId="0" xfId="0" applyFont="1" applyFill="1" applyAlignment="1" applyProtection="1">
      <alignment wrapText="1"/>
      <protection hidden="1"/>
    </xf>
    <xf numFmtId="0" fontId="14" fillId="2" borderId="2" xfId="0" applyFont="1" applyFill="1" applyBorder="1" applyAlignment="1">
      <alignment wrapText="1"/>
    </xf>
    <xf numFmtId="0" fontId="14" fillId="2" borderId="4" xfId="0" applyFont="1" applyFill="1" applyBorder="1" applyAlignment="1">
      <alignment vertical="top" wrapText="1"/>
    </xf>
    <xf numFmtId="0" fontId="14" fillId="2" borderId="6" xfId="0" applyFont="1" applyFill="1" applyBorder="1" applyAlignment="1">
      <alignment vertical="top" wrapText="1"/>
    </xf>
    <xf numFmtId="0" fontId="13" fillId="2" borderId="0" xfId="0" applyFont="1" applyFill="1"/>
    <xf numFmtId="0" fontId="16" fillId="2" borderId="0" xfId="0" applyFont="1" applyFill="1"/>
    <xf numFmtId="0" fontId="17" fillId="2" borderId="0" xfId="0" applyFont="1" applyFill="1"/>
    <xf numFmtId="0" fontId="18" fillId="2" borderId="0" xfId="0" applyFont="1" applyFill="1"/>
    <xf numFmtId="0" fontId="19" fillId="2" borderId="0" xfId="0" applyFont="1" applyFill="1" applyAlignment="1">
      <alignment wrapText="1"/>
    </xf>
    <xf numFmtId="0" fontId="20" fillId="2" borderId="0" xfId="0" applyFont="1" applyFill="1" applyAlignment="1">
      <alignment wrapText="1"/>
    </xf>
    <xf numFmtId="0" fontId="19" fillId="2" borderId="0" xfId="0" applyFont="1" applyFill="1" applyAlignment="1" applyProtection="1">
      <alignment wrapText="1"/>
      <protection hidden="1"/>
    </xf>
    <xf numFmtId="0" fontId="19" fillId="2" borderId="0" xfId="0" applyFont="1" applyFill="1"/>
    <xf numFmtId="0" fontId="21" fillId="2" borderId="0" xfId="0" applyFont="1" applyFill="1"/>
    <xf numFmtId="0" fontId="15" fillId="2" borderId="0" xfId="0" applyFont="1" applyFill="1" applyBorder="1" applyAlignment="1" applyProtection="1">
      <alignment vertical="top" wrapText="1"/>
      <protection locked="0"/>
    </xf>
    <xf numFmtId="0" fontId="15" fillId="2" borderId="7" xfId="0" applyFont="1" applyFill="1" applyBorder="1" applyAlignment="1" applyProtection="1">
      <alignment vertical="top" wrapText="1"/>
      <protection locked="0"/>
    </xf>
    <xf numFmtId="0" fontId="14" fillId="2" borderId="2" xfId="0" applyFont="1" applyFill="1" applyBorder="1" applyAlignment="1">
      <alignment vertical="top" wrapText="1"/>
    </xf>
    <xf numFmtId="0" fontId="10" fillId="2" borderId="0" xfId="0" applyFont="1" applyFill="1" applyAlignment="1">
      <alignment wrapText="1"/>
    </xf>
    <xf numFmtId="0" fontId="22" fillId="2" borderId="2" xfId="0" applyFont="1" applyFill="1" applyBorder="1" applyAlignment="1" applyProtection="1">
      <alignment wrapText="1"/>
      <protection hidden="1"/>
    </xf>
    <xf numFmtId="0" fontId="22" fillId="2" borderId="3" xfId="0" applyFont="1" applyFill="1" applyBorder="1" applyAlignment="1" applyProtection="1">
      <alignment wrapText="1"/>
      <protection hidden="1"/>
    </xf>
    <xf numFmtId="0" fontId="23" fillId="2" borderId="0" xfId="0" applyFont="1" applyFill="1" applyBorder="1" applyAlignment="1" applyProtection="1">
      <alignment wrapText="1"/>
      <protection hidden="1"/>
    </xf>
    <xf numFmtId="0" fontId="23" fillId="2" borderId="5" xfId="0" applyFont="1" applyFill="1" applyBorder="1" applyAlignment="1" applyProtection="1">
      <alignment wrapText="1"/>
      <protection hidden="1"/>
    </xf>
    <xf numFmtId="0" fontId="23" fillId="2" borderId="7" xfId="0" applyFont="1" applyFill="1" applyBorder="1" applyAlignment="1" applyProtection="1">
      <alignment wrapText="1"/>
      <protection hidden="1"/>
    </xf>
    <xf numFmtId="0" fontId="23" fillId="2" borderId="8" xfId="0" applyFont="1" applyFill="1" applyBorder="1" applyAlignment="1" applyProtection="1">
      <alignment wrapText="1"/>
      <protection hidden="1"/>
    </xf>
    <xf numFmtId="0" fontId="10" fillId="2" borderId="0" xfId="0" applyFont="1" applyFill="1" applyAlignment="1" applyProtection="1">
      <alignment wrapText="1"/>
      <protection hidden="1"/>
    </xf>
    <xf numFmtId="0" fontId="24" fillId="2" borderId="0" xfId="0" applyFont="1" applyFill="1"/>
    <xf numFmtId="0" fontId="24" fillId="2" borderId="0" xfId="0" applyFont="1" applyFill="1" applyAlignment="1">
      <alignment wrapText="1"/>
    </xf>
    <xf numFmtId="0" fontId="25" fillId="2" borderId="0" xfId="0" applyFont="1" applyFill="1" applyAlignment="1">
      <alignment wrapText="1"/>
    </xf>
    <xf numFmtId="0" fontId="26" fillId="2" borderId="1" xfId="0" applyFont="1" applyFill="1" applyBorder="1" applyAlignment="1">
      <alignment vertical="top" wrapText="1"/>
    </xf>
    <xf numFmtId="0" fontId="27" fillId="2" borderId="0" xfId="0" applyFont="1" applyFill="1" applyBorder="1"/>
  </cellXfs>
  <cellStyles count="2">
    <cellStyle name="Normal" xfId="0" builtinId="0"/>
    <cellStyle name="Percent" xfId="1" builtinId="5"/>
  </cellStyles>
  <dxfs count="0"/>
  <tableStyles count="0" defaultTableStyle="TableStyleMedium2" defaultPivotStyle="PivotStyleLight16"/>
  <colors>
    <mruColors>
      <color rgb="FFCC0066"/>
      <color rgb="FFCC99FF"/>
      <color rgb="FFFF8FC7"/>
      <color rgb="FF660033"/>
      <color rgb="FFFF69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8FC7"/>
            </a:solidFill>
          </c:spPr>
          <c:invertIfNegative val="0"/>
          <c:dPt>
            <c:idx val="0"/>
            <c:invertIfNegative val="0"/>
            <c:bubble3D val="0"/>
            <c:spPr>
              <a:solidFill>
                <a:schemeClr val="bg1"/>
              </a:solidFill>
            </c:spPr>
            <c:extLst>
              <c:ext xmlns:c16="http://schemas.microsoft.com/office/drawing/2014/chart" uri="{C3380CC4-5D6E-409C-BE32-E72D297353CC}">
                <c16:uniqueId val="{00000001-7125-44C9-9C7D-86DEB59CF15A}"/>
              </c:ext>
            </c:extLst>
          </c:dPt>
          <c:dPt>
            <c:idx val="1"/>
            <c:invertIfNegative val="0"/>
            <c:bubble3D val="0"/>
            <c:spPr>
              <a:solidFill>
                <a:srgbClr val="CC99FF"/>
              </a:solidFill>
            </c:spPr>
            <c:extLst>
              <c:ext xmlns:c16="http://schemas.microsoft.com/office/drawing/2014/chart" uri="{C3380CC4-5D6E-409C-BE32-E72D297353CC}">
                <c16:uniqueId val="{00000001-5FEA-4724-904D-DEB6B0F57F8C}"/>
              </c:ext>
            </c:extLst>
          </c:dPt>
          <c:cat>
            <c:strRef>
              <c:f>uptake!$I$4:$I$5</c:f>
              <c:strCache>
                <c:ptCount val="2"/>
                <c:pt idx="0">
                  <c:v>Probability of Swedish person accepting</c:v>
                </c:pt>
                <c:pt idx="1">
                  <c:v>Probability of Scottish person accepting</c:v>
                </c:pt>
              </c:strCache>
            </c:strRef>
          </c:cat>
          <c:val>
            <c:numRef>
              <c:f>uptake!$H$4:$H$5</c:f>
              <c:numCache>
                <c:formatCode>0.0%</c:formatCode>
                <c:ptCount val="2"/>
                <c:pt idx="0">
                  <c:v>0.34978145142617295</c:v>
                </c:pt>
                <c:pt idx="1">
                  <c:v>0.58516184236014535</c:v>
                </c:pt>
              </c:numCache>
            </c:numRef>
          </c:val>
          <c:extLst>
            <c:ext xmlns:c16="http://schemas.microsoft.com/office/drawing/2014/chart" uri="{C3380CC4-5D6E-409C-BE32-E72D297353CC}">
              <c16:uniqueId val="{00000002-5FEA-4724-904D-DEB6B0F57F8C}"/>
            </c:ext>
          </c:extLst>
        </c:ser>
        <c:dLbls>
          <c:showLegendKey val="0"/>
          <c:showVal val="0"/>
          <c:showCatName val="0"/>
          <c:showSerName val="0"/>
          <c:showPercent val="0"/>
          <c:showBubbleSize val="0"/>
        </c:dLbls>
        <c:gapWidth val="150"/>
        <c:axId val="103668736"/>
        <c:axId val="105124608"/>
      </c:barChart>
      <c:catAx>
        <c:axId val="103668736"/>
        <c:scaling>
          <c:orientation val="minMax"/>
        </c:scaling>
        <c:delete val="0"/>
        <c:axPos val="b"/>
        <c:numFmt formatCode="General" sourceLinked="0"/>
        <c:majorTickMark val="out"/>
        <c:minorTickMark val="none"/>
        <c:tickLblPos val="nextTo"/>
        <c:txPr>
          <a:bodyPr/>
          <a:lstStyle/>
          <a:p>
            <a:pPr>
              <a:defRPr>
                <a:solidFill>
                  <a:schemeClr val="bg1"/>
                </a:solidFill>
                <a:latin typeface="Times New Roman" panose="02020603050405020304" pitchFamily="18" charset="0"/>
                <a:cs typeface="Times New Roman" panose="02020603050405020304" pitchFamily="18" charset="0"/>
              </a:defRPr>
            </a:pPr>
            <a:endParaRPr lang="en-US"/>
          </a:p>
        </c:txPr>
        <c:crossAx val="105124608"/>
        <c:crosses val="autoZero"/>
        <c:auto val="1"/>
        <c:lblAlgn val="ctr"/>
        <c:lblOffset val="100"/>
        <c:noMultiLvlLbl val="0"/>
      </c:catAx>
      <c:valAx>
        <c:axId val="105124608"/>
        <c:scaling>
          <c:orientation val="minMax"/>
          <c:max val="1"/>
          <c:min val="0"/>
        </c:scaling>
        <c:delete val="0"/>
        <c:axPos val="l"/>
        <c:majorGridlines/>
        <c:numFmt formatCode="0.0%" sourceLinked="1"/>
        <c:majorTickMark val="out"/>
        <c:minorTickMark val="none"/>
        <c:tickLblPos val="nextTo"/>
        <c:txPr>
          <a:bodyPr/>
          <a:lstStyle/>
          <a:p>
            <a:pPr>
              <a:defRPr>
                <a:solidFill>
                  <a:schemeClr val="bg1"/>
                </a:solidFill>
                <a:latin typeface="Times New Roman" panose="02020603050405020304" pitchFamily="18" charset="0"/>
                <a:cs typeface="Times New Roman" panose="02020603050405020304" pitchFamily="18" charset="0"/>
              </a:defRPr>
            </a:pPr>
            <a:endParaRPr lang="en-US"/>
          </a:p>
        </c:txPr>
        <c:crossAx val="103668736"/>
        <c:crosses val="autoZero"/>
        <c:crossBetween val="between"/>
        <c:majorUnit val="0.1"/>
        <c:minorUnit val="0.1"/>
      </c:valAx>
      <c:spPr>
        <a:solidFill>
          <a:srgbClr val="7030A0"/>
        </a:solidFill>
      </c:spPr>
    </c:plotArea>
    <c:plotVisOnly val="1"/>
    <c:dispBlanksAs val="gap"/>
    <c:showDLblsOverMax val="0"/>
  </c:chart>
  <c:spPr>
    <a:solidFill>
      <a:srgbClr val="7030A0"/>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74001</xdr:colOff>
      <xdr:row>1</xdr:row>
      <xdr:rowOff>145808</xdr:rowOff>
    </xdr:from>
    <xdr:to>
      <xdr:col>2</xdr:col>
      <xdr:colOff>145202</xdr:colOff>
      <xdr:row>3</xdr:row>
      <xdr:rowOff>258535</xdr:rowOff>
    </xdr:to>
    <xdr:pic>
      <xdr:nvPicPr>
        <xdr:cNvPr id="5" name="Picture 4" descr="Image result for university of manchester logo white">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537" y="581237"/>
          <a:ext cx="2397857" cy="983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122464</xdr:colOff>
      <xdr:row>7</xdr:row>
      <xdr:rowOff>27440</xdr:rowOff>
    </xdr:from>
    <xdr:to>
      <xdr:col>13</xdr:col>
      <xdr:colOff>979714</xdr:colOff>
      <xdr:row>19</xdr:row>
      <xdr:rowOff>127413</xdr:rowOff>
    </xdr:to>
    <xdr:graphicFrame macro="">
      <xdr:nvGraphicFramePr>
        <xdr:cNvPr id="14" name="Chart 13">
          <a:extLst>
            <a:ext uri="{FF2B5EF4-FFF2-40B4-BE49-F238E27FC236}">
              <a16:creationId xmlns:a16="http://schemas.microsoft.com/office/drawing/2014/main" i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tabSelected="1" zoomScale="60" zoomScaleNormal="60" workbookViewId="0">
      <selection activeCell="C9" sqref="C9"/>
    </sheetView>
  </sheetViews>
  <sheetFormatPr defaultColWidth="9.109375" defaultRowHeight="34.5" customHeight="1" x14ac:dyDescent="0.3"/>
  <cols>
    <col min="1" max="1" width="9.109375" style="1"/>
    <col min="2" max="2" width="33.44140625" style="1" customWidth="1"/>
    <col min="3" max="3" width="147.77734375" style="1" customWidth="1"/>
    <col min="4" max="4" width="12" style="16" customWidth="1"/>
    <col min="5" max="5" width="7.77734375" style="16" customWidth="1"/>
    <col min="6" max="6" width="9.109375" style="1"/>
    <col min="7" max="7" width="6.33203125" style="1" customWidth="1"/>
    <col min="8" max="8" width="29.77734375" style="1" bestFit="1" customWidth="1"/>
    <col min="9" max="9" width="9.109375" style="1"/>
    <col min="10" max="10" width="12.33203125" style="1" customWidth="1"/>
    <col min="11" max="13" width="9.109375" style="1"/>
    <col min="14" max="14" width="15.33203125" style="1" customWidth="1"/>
    <col min="15" max="16384" width="9.109375" style="1"/>
  </cols>
  <sheetData>
    <row r="1" spans="1:19" ht="34.5" customHeight="1" thickBot="1" x14ac:dyDescent="0.4">
      <c r="G1" s="2"/>
      <c r="H1" s="2"/>
      <c r="I1" s="2"/>
      <c r="J1" s="2"/>
      <c r="K1" s="2"/>
      <c r="L1" s="2"/>
      <c r="M1" s="2"/>
      <c r="N1" s="2"/>
    </row>
    <row r="2" spans="1:19" ht="34.5" customHeight="1" x14ac:dyDescent="0.3">
      <c r="A2" s="18"/>
      <c r="B2" s="18"/>
      <c r="C2" s="18"/>
      <c r="D2" s="40"/>
      <c r="E2" s="40"/>
      <c r="F2" s="18"/>
      <c r="G2" s="4"/>
      <c r="H2" s="5"/>
      <c r="I2" s="5"/>
      <c r="J2" s="5"/>
      <c r="K2" s="5"/>
      <c r="L2" s="5"/>
      <c r="M2" s="5"/>
      <c r="N2" s="6"/>
    </row>
    <row r="3" spans="1:19" ht="34.5" customHeight="1" x14ac:dyDescent="0.5">
      <c r="A3" s="18"/>
      <c r="B3" s="18"/>
      <c r="C3" s="18"/>
      <c r="D3" s="40"/>
      <c r="E3" s="40"/>
      <c r="F3" s="18"/>
      <c r="G3" s="7"/>
      <c r="H3" s="52" t="s">
        <v>0</v>
      </c>
      <c r="I3" s="8"/>
      <c r="J3" s="8"/>
      <c r="K3" s="8"/>
      <c r="L3" s="8"/>
      <c r="M3" s="8"/>
      <c r="N3" s="9"/>
    </row>
    <row r="4" spans="1:19" ht="34.5" customHeight="1" x14ac:dyDescent="0.5">
      <c r="A4" s="18"/>
      <c r="B4" s="18"/>
      <c r="C4" s="19" t="s">
        <v>26</v>
      </c>
      <c r="D4" s="40"/>
      <c r="E4" s="40"/>
      <c r="F4" s="18"/>
      <c r="G4" s="10"/>
      <c r="H4" s="22">
        <f>E12/(E12+E13)</f>
        <v>0.34978145142617295</v>
      </c>
      <c r="I4" s="11" t="s">
        <v>30</v>
      </c>
      <c r="J4" s="8"/>
      <c r="K4" s="8"/>
      <c r="L4" s="8"/>
      <c r="M4" s="8"/>
      <c r="N4" s="9"/>
    </row>
    <row r="5" spans="1:19" ht="34.5" customHeight="1" thickBot="1" x14ac:dyDescent="0.55000000000000004">
      <c r="A5" s="18"/>
      <c r="B5" s="18"/>
      <c r="C5" s="18"/>
      <c r="D5" s="40"/>
      <c r="E5" s="40"/>
      <c r="F5" s="20"/>
      <c r="G5" s="10"/>
      <c r="H5" s="22">
        <f>E20/(E20+E21)</f>
        <v>0.58516184236014535</v>
      </c>
      <c r="I5" s="11" t="s">
        <v>29</v>
      </c>
      <c r="J5" s="8"/>
      <c r="K5" s="8"/>
      <c r="L5" s="8"/>
      <c r="M5" s="8"/>
      <c r="N5" s="9"/>
      <c r="O5" s="2"/>
    </row>
    <row r="6" spans="1:19" ht="29.4" thickBot="1" x14ac:dyDescent="0.6">
      <c r="A6" s="18"/>
      <c r="B6" s="51" t="s">
        <v>28</v>
      </c>
      <c r="C6" s="25"/>
      <c r="D6" s="41"/>
      <c r="E6" s="42"/>
      <c r="F6" s="23"/>
      <c r="G6" s="12"/>
      <c r="H6" s="13"/>
      <c r="I6" s="13"/>
      <c r="J6" s="13"/>
      <c r="K6" s="13"/>
      <c r="L6" s="13"/>
      <c r="M6" s="13"/>
      <c r="N6" s="14"/>
      <c r="O6" s="2"/>
      <c r="P6" s="3"/>
      <c r="Q6" s="3"/>
      <c r="R6" s="3"/>
      <c r="S6" s="3"/>
    </row>
    <row r="7" spans="1:19" ht="86.4" x14ac:dyDescent="0.35">
      <c r="A7" s="18"/>
      <c r="B7" s="26" t="s">
        <v>1</v>
      </c>
      <c r="C7" s="37" t="s">
        <v>33</v>
      </c>
      <c r="D7" s="43">
        <f>VLOOKUP(C7,B23:C41,2,FALSE)</f>
        <v>0</v>
      </c>
      <c r="E7" s="44"/>
      <c r="F7" s="23"/>
      <c r="O7" s="2"/>
      <c r="P7" s="3"/>
      <c r="Q7" s="3"/>
      <c r="R7" s="3"/>
      <c r="S7" s="3"/>
    </row>
    <row r="8" spans="1:19" ht="86.4" x14ac:dyDescent="0.35">
      <c r="A8" s="18"/>
      <c r="B8" s="26" t="s">
        <v>2</v>
      </c>
      <c r="C8" s="37" t="s">
        <v>39</v>
      </c>
      <c r="D8" s="43">
        <f>VLOOKUP(C8,B23:C41,2,FALSE)</f>
        <v>0</v>
      </c>
      <c r="E8" s="44"/>
      <c r="F8" s="23"/>
      <c r="O8" s="2"/>
      <c r="P8" s="3"/>
      <c r="Q8" s="3"/>
      <c r="R8" s="3"/>
      <c r="S8" s="3"/>
    </row>
    <row r="9" spans="1:19" ht="57.6" x14ac:dyDescent="0.35">
      <c r="A9" s="18"/>
      <c r="B9" s="26" t="s">
        <v>5</v>
      </c>
      <c r="C9" s="37" t="s">
        <v>16</v>
      </c>
      <c r="D9" s="43">
        <f>VLOOKUP(C9,B23:C41,2,FALSE)</f>
        <v>0</v>
      </c>
      <c r="E9" s="44"/>
      <c r="F9" s="23"/>
      <c r="O9" s="2"/>
    </row>
    <row r="10" spans="1:19" ht="57.6" x14ac:dyDescent="0.35">
      <c r="A10" s="18"/>
      <c r="B10" s="26" t="s">
        <v>3</v>
      </c>
      <c r="C10" s="37" t="s">
        <v>20</v>
      </c>
      <c r="D10" s="43">
        <f>VLOOKUP(C10,B23:C41,2,FALSE)</f>
        <v>0</v>
      </c>
      <c r="E10" s="44"/>
      <c r="F10" s="23"/>
      <c r="O10" s="2"/>
    </row>
    <row r="11" spans="1:19" ht="29.4" thickBot="1" x14ac:dyDescent="0.4">
      <c r="A11" s="18"/>
      <c r="B11" s="27" t="s">
        <v>4</v>
      </c>
      <c r="C11" s="38" t="s">
        <v>24</v>
      </c>
      <c r="D11" s="45">
        <f>VLOOKUP(C11,B23:C41,2,FALSE)</f>
        <v>0</v>
      </c>
      <c r="E11" s="46"/>
      <c r="F11" s="23"/>
      <c r="O11" s="2"/>
    </row>
    <row r="12" spans="1:19" ht="44.25" customHeight="1" x14ac:dyDescent="0.35">
      <c r="A12" s="18"/>
      <c r="B12" s="21"/>
      <c r="C12" s="21"/>
      <c r="D12" s="47"/>
      <c r="E12" s="47">
        <f>EXP(SUM(D7:D11))</f>
        <v>1</v>
      </c>
      <c r="F12" s="23"/>
      <c r="G12" s="16"/>
      <c r="H12" s="16"/>
      <c r="I12" s="16"/>
      <c r="J12" s="16"/>
      <c r="O12" s="2"/>
    </row>
    <row r="13" spans="1:19" ht="44.25" customHeight="1" thickBot="1" x14ac:dyDescent="0.4">
      <c r="A13" s="18"/>
      <c r="B13" s="21"/>
      <c r="C13" s="21"/>
      <c r="D13" s="47"/>
      <c r="E13" s="47">
        <f>EXP(0.62)</f>
        <v>1.8589280418463421</v>
      </c>
      <c r="F13" s="24"/>
      <c r="G13" s="16"/>
      <c r="H13" s="16"/>
      <c r="I13" s="16"/>
      <c r="J13" s="16"/>
    </row>
    <row r="14" spans="1:19" ht="28.8" x14ac:dyDescent="0.3">
      <c r="A14" s="18"/>
      <c r="B14" s="51" t="s">
        <v>27</v>
      </c>
      <c r="C14" s="39"/>
      <c r="D14" s="41"/>
      <c r="E14" s="42"/>
      <c r="F14" s="24"/>
      <c r="G14" s="16"/>
      <c r="H14" s="16"/>
      <c r="I14" s="16"/>
      <c r="J14" s="16"/>
    </row>
    <row r="15" spans="1:19" ht="57.6" x14ac:dyDescent="0.3">
      <c r="A15" s="18"/>
      <c r="B15" s="26" t="s">
        <v>1</v>
      </c>
      <c r="C15" s="37" t="s">
        <v>7</v>
      </c>
      <c r="D15" s="43">
        <f>VLOOKUP(C15,$E$23:$F$41,2,FALSE)</f>
        <v>0.312</v>
      </c>
      <c r="E15" s="44"/>
      <c r="F15" s="24"/>
      <c r="G15" s="16"/>
      <c r="H15" s="16"/>
      <c r="I15" s="16"/>
      <c r="J15" s="16"/>
    </row>
    <row r="16" spans="1:19" ht="86.4" x14ac:dyDescent="0.3">
      <c r="A16" s="18"/>
      <c r="B16" s="26" t="s">
        <v>2</v>
      </c>
      <c r="C16" s="37" t="s">
        <v>13</v>
      </c>
      <c r="D16" s="43">
        <f>VLOOKUP(C16,$E$23:$F$41,2,FALSE)</f>
        <v>0</v>
      </c>
      <c r="E16" s="44"/>
      <c r="F16" s="24"/>
      <c r="G16" s="16"/>
      <c r="H16" s="16"/>
      <c r="I16" s="16"/>
      <c r="J16" s="16"/>
    </row>
    <row r="17" spans="1:13" ht="57.6" x14ac:dyDescent="0.3">
      <c r="A17" s="18"/>
      <c r="B17" s="26" t="s">
        <v>5</v>
      </c>
      <c r="C17" s="37" t="s">
        <v>15</v>
      </c>
      <c r="D17" s="43">
        <f t="shared" ref="D17:D19" si="0">VLOOKUP(C17,$E$23:$F$41,2,FALSE)</f>
        <v>0.43</v>
      </c>
      <c r="E17" s="44"/>
      <c r="F17" s="24"/>
      <c r="G17" s="16"/>
      <c r="H17" s="16"/>
      <c r="I17" s="16"/>
      <c r="J17" s="16"/>
    </row>
    <row r="18" spans="1:13" ht="57.6" x14ac:dyDescent="0.3">
      <c r="A18" s="18"/>
      <c r="B18" s="26" t="s">
        <v>3</v>
      </c>
      <c r="C18" s="37" t="s">
        <v>17</v>
      </c>
      <c r="D18" s="43">
        <f t="shared" si="0"/>
        <v>0.17100000000000001</v>
      </c>
      <c r="E18" s="44"/>
      <c r="F18" s="24"/>
      <c r="G18" s="16"/>
      <c r="H18" s="16"/>
      <c r="I18" s="16"/>
      <c r="J18" s="16"/>
    </row>
    <row r="19" spans="1:13" ht="29.4" thickBot="1" x14ac:dyDescent="0.35">
      <c r="A19" s="18"/>
      <c r="B19" s="27" t="s">
        <v>4</v>
      </c>
      <c r="C19" s="38" t="s">
        <v>25</v>
      </c>
      <c r="D19" s="45">
        <f t="shared" si="0"/>
        <v>5.099999999999999E-2</v>
      </c>
      <c r="E19" s="46"/>
      <c r="F19" s="24"/>
      <c r="G19" s="16"/>
      <c r="H19" s="16"/>
      <c r="I19" s="16"/>
      <c r="J19" s="16"/>
    </row>
    <row r="20" spans="1:13" s="35" customFormat="1" ht="34.5" customHeight="1" x14ac:dyDescent="0.3">
      <c r="A20" s="32"/>
      <c r="B20" s="32"/>
      <c r="C20" s="33"/>
      <c r="D20" s="47"/>
      <c r="E20" s="47">
        <f>EXP(SUM(D15:D19))</f>
        <v>2.6221641807745737</v>
      </c>
      <c r="F20" s="34"/>
    </row>
    <row r="21" spans="1:13" s="35" customFormat="1" ht="34.5" customHeight="1" x14ac:dyDescent="0.55000000000000004">
      <c r="A21" s="32"/>
      <c r="B21" s="49"/>
      <c r="C21" s="50"/>
      <c r="D21" s="47"/>
      <c r="E21" s="47">
        <f>EXP(0.62)</f>
        <v>1.8589280418463421</v>
      </c>
      <c r="F21" s="47"/>
      <c r="G21" s="16"/>
      <c r="H21" s="16"/>
    </row>
    <row r="22" spans="1:13" s="35" customFormat="1" ht="34.5" customHeight="1" x14ac:dyDescent="0.55000000000000004">
      <c r="B22" s="48"/>
      <c r="C22" s="16"/>
      <c r="D22" s="16"/>
      <c r="E22" s="16"/>
      <c r="F22" s="16"/>
      <c r="G22" s="16"/>
      <c r="H22" s="16"/>
    </row>
    <row r="23" spans="1:13" s="35" customFormat="1" ht="34.5" customHeight="1" x14ac:dyDescent="0.55000000000000004">
      <c r="B23" s="48" t="s">
        <v>6</v>
      </c>
      <c r="C23" s="16">
        <v>0.16800000000000001</v>
      </c>
      <c r="D23" s="16"/>
      <c r="E23" s="48" t="s">
        <v>6</v>
      </c>
      <c r="F23" s="16">
        <f>C23</f>
        <v>0.16800000000000001</v>
      </c>
      <c r="G23" s="16"/>
      <c r="H23" s="16"/>
    </row>
    <row r="24" spans="1:13" s="35" customFormat="1" ht="34.5" customHeight="1" x14ac:dyDescent="0.55000000000000004">
      <c r="B24" s="48" t="s">
        <v>31</v>
      </c>
      <c r="C24" s="16">
        <v>0.312</v>
      </c>
      <c r="D24" s="16"/>
      <c r="E24" s="48" t="s">
        <v>7</v>
      </c>
      <c r="F24" s="16">
        <f t="shared" ref="F24:F41" si="1">C24</f>
        <v>0.312</v>
      </c>
      <c r="G24" s="16"/>
      <c r="H24" s="16"/>
    </row>
    <row r="25" spans="1:13" s="35" customFormat="1" ht="34.5" customHeight="1" x14ac:dyDescent="0.55000000000000004">
      <c r="B25" s="48" t="s">
        <v>32</v>
      </c>
      <c r="C25" s="16">
        <v>0.33700000000000002</v>
      </c>
      <c r="D25" s="16"/>
      <c r="E25" s="48" t="s">
        <v>8</v>
      </c>
      <c r="F25" s="16">
        <f t="shared" si="1"/>
        <v>0.33700000000000002</v>
      </c>
      <c r="G25" s="16"/>
      <c r="H25" s="16"/>
    </row>
    <row r="26" spans="1:13" s="35" customFormat="1" ht="34.5" customHeight="1" x14ac:dyDescent="0.55000000000000004">
      <c r="B26" s="48" t="s">
        <v>33</v>
      </c>
      <c r="C26" s="16">
        <v>0</v>
      </c>
      <c r="D26" s="16"/>
      <c r="E26" s="48" t="s">
        <v>9</v>
      </c>
      <c r="F26" s="16">
        <f t="shared" si="1"/>
        <v>0</v>
      </c>
      <c r="G26" s="17"/>
      <c r="H26" s="17"/>
      <c r="I26" s="36"/>
      <c r="J26" s="36"/>
      <c r="K26" s="36"/>
      <c r="L26" s="36"/>
      <c r="M26" s="36"/>
    </row>
    <row r="27" spans="1:13" s="35" customFormat="1" ht="34.5" customHeight="1" x14ac:dyDescent="0.55000000000000004">
      <c r="B27" s="48" t="s">
        <v>34</v>
      </c>
      <c r="C27" s="16">
        <v>0.70599999999999996</v>
      </c>
      <c r="D27" s="16"/>
      <c r="E27" s="48" t="s">
        <v>10</v>
      </c>
      <c r="F27" s="16">
        <f t="shared" si="1"/>
        <v>0.70599999999999996</v>
      </c>
      <c r="G27" s="17"/>
      <c r="H27" s="17"/>
      <c r="I27" s="36"/>
      <c r="J27" s="36"/>
      <c r="K27" s="36"/>
      <c r="L27" s="36"/>
      <c r="M27" s="36"/>
    </row>
    <row r="28" spans="1:13" s="35" customFormat="1" ht="34.5" customHeight="1" x14ac:dyDescent="0.55000000000000004">
      <c r="B28" s="48" t="s">
        <v>35</v>
      </c>
      <c r="C28" s="16">
        <v>0.40300000000000002</v>
      </c>
      <c r="D28" s="16"/>
      <c r="E28" s="48" t="s">
        <v>11</v>
      </c>
      <c r="F28" s="16">
        <f t="shared" si="1"/>
        <v>0.40300000000000002</v>
      </c>
      <c r="G28" s="17"/>
      <c r="H28" s="17"/>
      <c r="I28" s="36"/>
      <c r="J28" s="36"/>
      <c r="K28" s="36"/>
      <c r="L28" s="36"/>
      <c r="M28" s="36"/>
    </row>
    <row r="29" spans="1:13" s="35" customFormat="1" ht="34.5" customHeight="1" x14ac:dyDescent="0.55000000000000004">
      <c r="B29" s="48" t="s">
        <v>36</v>
      </c>
      <c r="C29" s="16">
        <v>0.17100000000000001</v>
      </c>
      <c r="D29" s="16"/>
      <c r="E29" s="48" t="s">
        <v>12</v>
      </c>
      <c r="F29" s="16">
        <f>C29</f>
        <v>0.17100000000000001</v>
      </c>
      <c r="G29" s="17"/>
      <c r="H29" s="17"/>
      <c r="I29" s="36"/>
      <c r="J29" s="36"/>
      <c r="K29" s="36"/>
      <c r="L29" s="36"/>
      <c r="M29" s="36"/>
    </row>
    <row r="30" spans="1:13" s="35" customFormat="1" ht="34.5" customHeight="1" x14ac:dyDescent="0.55000000000000004">
      <c r="B30" s="48" t="s">
        <v>39</v>
      </c>
      <c r="C30" s="16">
        <v>0</v>
      </c>
      <c r="D30" s="16"/>
      <c r="E30" s="48" t="s">
        <v>13</v>
      </c>
      <c r="F30" s="16">
        <f t="shared" si="1"/>
        <v>0</v>
      </c>
      <c r="G30" s="17"/>
      <c r="H30" s="17"/>
      <c r="I30" s="36"/>
      <c r="J30" s="36"/>
      <c r="K30" s="36"/>
      <c r="L30" s="36"/>
      <c r="M30" s="36"/>
    </row>
    <row r="31" spans="1:13" s="35" customFormat="1" ht="34.5" customHeight="1" x14ac:dyDescent="0.55000000000000004">
      <c r="B31" s="48" t="s">
        <v>14</v>
      </c>
      <c r="C31" s="16">
        <v>0.253</v>
      </c>
      <c r="D31" s="16"/>
      <c r="E31" s="48" t="s">
        <v>14</v>
      </c>
      <c r="F31" s="16">
        <f t="shared" si="1"/>
        <v>0.253</v>
      </c>
      <c r="G31" s="17"/>
      <c r="H31" s="17"/>
      <c r="I31" s="36"/>
      <c r="J31" s="36"/>
      <c r="K31" s="36"/>
      <c r="L31" s="36"/>
      <c r="M31" s="36"/>
    </row>
    <row r="32" spans="1:13" s="35" customFormat="1" ht="34.5" customHeight="1" x14ac:dyDescent="0.55000000000000004">
      <c r="B32" s="48" t="s">
        <v>15</v>
      </c>
      <c r="C32" s="16">
        <v>0.43</v>
      </c>
      <c r="D32" s="16"/>
      <c r="E32" s="48" t="s">
        <v>15</v>
      </c>
      <c r="F32" s="16">
        <f t="shared" si="1"/>
        <v>0.43</v>
      </c>
      <c r="G32" s="17"/>
      <c r="H32" s="17"/>
      <c r="I32" s="36"/>
      <c r="J32" s="36"/>
      <c r="K32" s="36"/>
      <c r="L32" s="36"/>
      <c r="M32" s="36"/>
    </row>
    <row r="33" spans="2:13" s="35" customFormat="1" ht="34.5" customHeight="1" x14ac:dyDescent="0.55000000000000004">
      <c r="B33" s="48" t="s">
        <v>16</v>
      </c>
      <c r="C33" s="16">
        <v>0</v>
      </c>
      <c r="D33" s="16"/>
      <c r="E33" s="48" t="s">
        <v>16</v>
      </c>
      <c r="F33" s="16">
        <f t="shared" si="1"/>
        <v>0</v>
      </c>
      <c r="G33" s="17"/>
      <c r="H33" s="17"/>
      <c r="I33" s="36"/>
      <c r="J33" s="36"/>
      <c r="K33" s="36"/>
      <c r="L33" s="36"/>
      <c r="M33" s="36"/>
    </row>
    <row r="34" spans="2:13" s="35" customFormat="1" ht="34.5" customHeight="1" x14ac:dyDescent="0.55000000000000004">
      <c r="B34" s="48" t="s">
        <v>17</v>
      </c>
      <c r="C34" s="17">
        <v>0.17100000000000001</v>
      </c>
      <c r="D34" s="17"/>
      <c r="E34" s="48" t="s">
        <v>17</v>
      </c>
      <c r="F34" s="16">
        <f t="shared" si="1"/>
        <v>0.17100000000000001</v>
      </c>
      <c r="G34" s="17"/>
      <c r="H34" s="17"/>
      <c r="I34" s="36"/>
      <c r="J34" s="36"/>
      <c r="K34" s="36"/>
      <c r="L34" s="36"/>
      <c r="M34" s="36"/>
    </row>
    <row r="35" spans="2:13" s="35" customFormat="1" ht="34.5" customHeight="1" x14ac:dyDescent="0.55000000000000004">
      <c r="B35" s="48" t="s">
        <v>18</v>
      </c>
      <c r="C35" s="17">
        <v>0.39700000000000002</v>
      </c>
      <c r="D35" s="17"/>
      <c r="E35" s="48" t="s">
        <v>18</v>
      </c>
      <c r="F35" s="16">
        <f t="shared" si="1"/>
        <v>0.39700000000000002</v>
      </c>
      <c r="G35" s="17"/>
      <c r="H35" s="17"/>
      <c r="I35" s="36"/>
      <c r="J35" s="36"/>
      <c r="K35" s="36"/>
      <c r="L35" s="36"/>
      <c r="M35" s="36"/>
    </row>
    <row r="36" spans="2:13" s="35" customFormat="1" ht="34.5" customHeight="1" x14ac:dyDescent="0.55000000000000004">
      <c r="B36" s="48" t="s">
        <v>19</v>
      </c>
      <c r="C36" s="17">
        <v>0.50600000000000001</v>
      </c>
      <c r="D36" s="17"/>
      <c r="E36" s="48" t="s">
        <v>19</v>
      </c>
      <c r="F36" s="16">
        <f t="shared" si="1"/>
        <v>0.50600000000000001</v>
      </c>
      <c r="G36" s="17"/>
      <c r="H36" s="17"/>
      <c r="I36" s="36"/>
      <c r="J36" s="36"/>
      <c r="K36" s="36"/>
      <c r="L36" s="36"/>
      <c r="M36" s="36"/>
    </row>
    <row r="37" spans="2:13" s="35" customFormat="1" ht="34.5" customHeight="1" x14ac:dyDescent="0.55000000000000004">
      <c r="B37" s="48" t="s">
        <v>20</v>
      </c>
      <c r="C37" s="17">
        <v>0</v>
      </c>
      <c r="D37" s="17"/>
      <c r="E37" s="48" t="s">
        <v>20</v>
      </c>
      <c r="F37" s="16">
        <f t="shared" si="1"/>
        <v>0</v>
      </c>
      <c r="G37" s="17"/>
      <c r="H37" s="17"/>
      <c r="I37" s="36"/>
      <c r="J37" s="36"/>
      <c r="K37" s="36"/>
      <c r="L37" s="36"/>
      <c r="M37" s="36"/>
    </row>
    <row r="38" spans="2:13" s="35" customFormat="1" ht="34.5" customHeight="1" x14ac:dyDescent="0.55000000000000004">
      <c r="B38" s="48" t="s">
        <v>37</v>
      </c>
      <c r="C38" s="17">
        <v>0.42</v>
      </c>
      <c r="D38" s="17"/>
      <c r="E38" s="48" t="s">
        <v>21</v>
      </c>
      <c r="F38" s="16">
        <f>C38-0.148</f>
        <v>0.27200000000000002</v>
      </c>
      <c r="G38" s="17"/>
      <c r="H38" s="17"/>
      <c r="I38" s="36"/>
      <c r="J38" s="36"/>
      <c r="K38" s="36"/>
      <c r="L38" s="36"/>
      <c r="M38" s="36"/>
    </row>
    <row r="39" spans="2:13" s="35" customFormat="1" ht="34.5" customHeight="1" x14ac:dyDescent="0.55000000000000004">
      <c r="B39" s="48" t="s">
        <v>38</v>
      </c>
      <c r="C39" s="17">
        <v>0.45700000000000002</v>
      </c>
      <c r="D39" s="17"/>
      <c r="E39" s="48" t="s">
        <v>22</v>
      </c>
      <c r="F39" s="16">
        <f>C39-0.249</f>
        <v>0.20800000000000002</v>
      </c>
      <c r="G39" s="17"/>
      <c r="H39" s="17"/>
      <c r="I39" s="36"/>
      <c r="J39" s="36"/>
      <c r="K39" s="36"/>
      <c r="L39" s="36"/>
      <c r="M39" s="36"/>
    </row>
    <row r="40" spans="2:13" s="35" customFormat="1" ht="34.5" customHeight="1" x14ac:dyDescent="0.55000000000000004">
      <c r="B40" s="48" t="s">
        <v>23</v>
      </c>
      <c r="C40" s="17">
        <v>0.28899999999999998</v>
      </c>
      <c r="D40" s="17"/>
      <c r="E40" s="48" t="s">
        <v>25</v>
      </c>
      <c r="F40" s="16">
        <f>C40-0.238</f>
        <v>5.099999999999999E-2</v>
      </c>
      <c r="G40" s="17"/>
      <c r="H40" s="17"/>
      <c r="I40" s="36"/>
      <c r="J40" s="36"/>
      <c r="K40" s="36"/>
      <c r="L40" s="36"/>
      <c r="M40" s="36"/>
    </row>
    <row r="41" spans="2:13" s="35" customFormat="1" ht="34.5" customHeight="1" x14ac:dyDescent="0.55000000000000004">
      <c r="B41" s="48" t="s">
        <v>24</v>
      </c>
      <c r="C41" s="17">
        <v>0</v>
      </c>
      <c r="D41" s="17"/>
      <c r="E41" s="48" t="s">
        <v>24</v>
      </c>
      <c r="F41" s="16">
        <f t="shared" si="1"/>
        <v>0</v>
      </c>
      <c r="G41" s="17"/>
      <c r="H41" s="17"/>
      <c r="I41" s="36"/>
      <c r="J41" s="36"/>
      <c r="K41" s="36"/>
      <c r="L41" s="36"/>
      <c r="M41" s="36"/>
    </row>
    <row r="42" spans="2:13" s="35" customFormat="1" ht="34.5" customHeight="1" x14ac:dyDescent="0.55000000000000004">
      <c r="B42" s="48"/>
      <c r="C42" s="17"/>
      <c r="D42" s="17"/>
      <c r="E42" s="17"/>
      <c r="F42" s="17"/>
      <c r="G42" s="17"/>
      <c r="H42" s="17"/>
      <c r="I42" s="36"/>
      <c r="J42" s="36"/>
      <c r="K42" s="36"/>
      <c r="L42" s="36"/>
      <c r="M42" s="36"/>
    </row>
    <row r="43" spans="2:13" s="30" customFormat="1" ht="34.5" customHeight="1" x14ac:dyDescent="0.4">
      <c r="B43" s="17"/>
      <c r="C43" s="17"/>
      <c r="D43" s="17"/>
      <c r="E43" s="17"/>
      <c r="F43" s="17"/>
      <c r="G43" s="17"/>
      <c r="H43" s="17"/>
      <c r="I43" s="31"/>
      <c r="J43" s="31"/>
      <c r="K43" s="31"/>
      <c r="L43" s="31"/>
      <c r="M43" s="31"/>
    </row>
    <row r="44" spans="2:13" s="30" customFormat="1" ht="34.5" customHeight="1" x14ac:dyDescent="0.4">
      <c r="B44" s="17"/>
      <c r="C44" s="17"/>
      <c r="D44" s="17"/>
      <c r="E44" s="17"/>
      <c r="F44" s="17"/>
      <c r="G44" s="17"/>
      <c r="H44" s="17"/>
      <c r="I44" s="31"/>
      <c r="J44" s="31"/>
      <c r="K44" s="31"/>
      <c r="L44" s="31"/>
      <c r="M44" s="31"/>
    </row>
    <row r="45" spans="2:13" s="30" customFormat="1" ht="34.5" customHeight="1" x14ac:dyDescent="0.4">
      <c r="B45" s="17"/>
      <c r="C45" s="17"/>
      <c r="D45" s="17"/>
      <c r="E45" s="17"/>
      <c r="F45" s="17"/>
      <c r="G45" s="17"/>
      <c r="H45" s="17"/>
      <c r="I45" s="31"/>
      <c r="J45" s="31"/>
      <c r="K45" s="31"/>
      <c r="L45" s="31"/>
      <c r="M45" s="31"/>
    </row>
    <row r="46" spans="2:13" s="30" customFormat="1" ht="34.5" customHeight="1" x14ac:dyDescent="0.4">
      <c r="B46" s="31"/>
      <c r="C46" s="31"/>
      <c r="D46" s="17"/>
      <c r="E46" s="17"/>
      <c r="F46" s="31"/>
      <c r="G46" s="31"/>
      <c r="H46" s="31"/>
      <c r="I46" s="31"/>
      <c r="J46" s="31"/>
      <c r="K46" s="31"/>
      <c r="L46" s="31"/>
      <c r="M46" s="31"/>
    </row>
    <row r="47" spans="2:13" s="30" customFormat="1" ht="34.5" customHeight="1" x14ac:dyDescent="0.4">
      <c r="B47" s="31"/>
      <c r="C47" s="31"/>
      <c r="D47" s="17"/>
      <c r="E47" s="17"/>
      <c r="F47" s="31"/>
      <c r="G47" s="31"/>
      <c r="H47" s="31"/>
      <c r="I47" s="31"/>
      <c r="J47" s="31"/>
      <c r="K47" s="31"/>
      <c r="L47" s="31"/>
      <c r="M47" s="31"/>
    </row>
    <row r="48" spans="2:13" s="30" customFormat="1" ht="34.5" customHeight="1" x14ac:dyDescent="0.4">
      <c r="B48" s="31"/>
      <c r="C48" s="31"/>
      <c r="D48" s="17"/>
      <c r="E48" s="17"/>
      <c r="F48" s="31"/>
      <c r="G48" s="31"/>
      <c r="H48" s="31"/>
      <c r="I48" s="31"/>
      <c r="J48" s="31"/>
      <c r="K48" s="31"/>
      <c r="L48" s="31"/>
      <c r="M48" s="31"/>
    </row>
    <row r="49" spans="1:13" s="30" customFormat="1" ht="34.5" customHeight="1" x14ac:dyDescent="0.4">
      <c r="B49" s="31"/>
      <c r="C49" s="31"/>
      <c r="D49" s="17"/>
      <c r="E49" s="17"/>
      <c r="F49" s="31"/>
      <c r="G49" s="31"/>
      <c r="H49" s="31"/>
      <c r="I49" s="31"/>
      <c r="J49" s="31"/>
      <c r="K49" s="31"/>
      <c r="L49" s="31"/>
      <c r="M49" s="31"/>
    </row>
    <row r="50" spans="1:13" s="30" customFormat="1" ht="34.5" customHeight="1" x14ac:dyDescent="0.4">
      <c r="B50" s="31"/>
      <c r="C50" s="31"/>
      <c r="D50" s="17"/>
      <c r="E50" s="17"/>
      <c r="F50" s="31"/>
      <c r="G50" s="31"/>
      <c r="H50" s="31"/>
      <c r="I50" s="31"/>
      <c r="J50" s="31"/>
      <c r="K50" s="31"/>
      <c r="L50" s="31"/>
      <c r="M50" s="31"/>
    </row>
    <row r="51" spans="1:13" s="28" customFormat="1" ht="34.5" customHeight="1" x14ac:dyDescent="0.4">
      <c r="B51" s="29"/>
      <c r="C51" s="29"/>
      <c r="D51" s="17"/>
      <c r="E51" s="17"/>
      <c r="F51" s="29"/>
      <c r="G51" s="29"/>
      <c r="H51" s="29"/>
      <c r="I51" s="29"/>
      <c r="J51" s="29"/>
      <c r="K51" s="29"/>
      <c r="L51" s="29"/>
      <c r="M51" s="29"/>
    </row>
    <row r="52" spans="1:13" ht="34.5" customHeight="1" x14ac:dyDescent="0.4">
      <c r="A52" s="16"/>
      <c r="B52" s="17"/>
      <c r="C52" s="17"/>
      <c r="D52" s="17"/>
      <c r="E52" s="17"/>
      <c r="F52" s="17"/>
      <c r="G52" s="15"/>
      <c r="H52" s="15"/>
      <c r="I52" s="15"/>
      <c r="J52" s="15"/>
      <c r="K52" s="15"/>
      <c r="L52" s="15"/>
      <c r="M52" s="15"/>
    </row>
    <row r="53" spans="1:13" ht="34.5" customHeight="1" x14ac:dyDescent="0.4">
      <c r="A53" s="16"/>
      <c r="B53" s="17"/>
      <c r="C53" s="17"/>
      <c r="D53" s="17"/>
      <c r="E53" s="17"/>
      <c r="F53" s="17"/>
      <c r="G53" s="15"/>
      <c r="H53" s="15"/>
      <c r="I53" s="15"/>
      <c r="J53" s="15"/>
      <c r="K53" s="15"/>
      <c r="L53" s="15"/>
      <c r="M53" s="15"/>
    </row>
    <row r="54" spans="1:13" ht="34.5" customHeight="1" x14ac:dyDescent="0.4">
      <c r="A54" s="16"/>
      <c r="B54" s="17"/>
      <c r="C54" s="17"/>
      <c r="D54" s="17"/>
      <c r="E54" s="17"/>
      <c r="F54" s="17"/>
    </row>
    <row r="55" spans="1:13" ht="34.5" customHeight="1" x14ac:dyDescent="0.4">
      <c r="A55" s="16"/>
      <c r="B55" s="17"/>
      <c r="C55" s="17"/>
      <c r="D55" s="17"/>
      <c r="E55" s="17"/>
      <c r="F55" s="17"/>
    </row>
    <row r="56" spans="1:13" ht="34.5" customHeight="1" x14ac:dyDescent="0.4">
      <c r="A56" s="16"/>
      <c r="B56" s="17"/>
      <c r="C56" s="17"/>
      <c r="D56" s="17"/>
      <c r="E56" s="17"/>
      <c r="F56" s="17"/>
    </row>
    <row r="57" spans="1:13" ht="34.5" customHeight="1" x14ac:dyDescent="0.4">
      <c r="A57" s="16"/>
      <c r="B57" s="17"/>
      <c r="C57" s="17"/>
      <c r="D57" s="17"/>
      <c r="E57" s="17"/>
      <c r="F57" s="17"/>
    </row>
    <row r="58" spans="1:13" ht="34.5" customHeight="1" x14ac:dyDescent="0.4">
      <c r="B58" s="15"/>
      <c r="C58" s="15"/>
      <c r="D58" s="17"/>
      <c r="E58" s="17"/>
      <c r="F58" s="15"/>
    </row>
    <row r="59" spans="1:13" ht="34.5" customHeight="1" x14ac:dyDescent="0.4">
      <c r="B59" s="15"/>
      <c r="C59" s="15"/>
      <c r="D59" s="17"/>
      <c r="E59" s="17"/>
      <c r="F59" s="15"/>
    </row>
    <row r="60" spans="1:13" ht="34.5" customHeight="1" x14ac:dyDescent="0.4">
      <c r="B60" s="15"/>
      <c r="C60" s="15"/>
      <c r="D60" s="17"/>
      <c r="E60" s="17"/>
      <c r="F60" s="15"/>
    </row>
    <row r="61" spans="1:13" ht="34.5" customHeight="1" x14ac:dyDescent="0.4">
      <c r="B61" s="15"/>
      <c r="C61" s="15"/>
      <c r="D61" s="17"/>
      <c r="E61" s="17"/>
      <c r="F61" s="15"/>
    </row>
  </sheetData>
  <sheetProtection password="F0DD" sheet="1" selectLockedCells="1"/>
  <dataValidations count="10">
    <dataValidation type="decimal" allowBlank="1" showInputMessage="1" showErrorMessage="1" sqref="E7 E11 E15 E19">
      <formula1>0</formula1>
      <formula2>100000000000000</formula2>
    </dataValidation>
    <dataValidation type="decimal" allowBlank="1" showInputMessage="1" showErrorMessage="1" sqref="E8:E10 E16:E18 K1">
      <formula1>0</formula1>
      <formula2>100</formula2>
    </dataValidation>
    <dataValidation type="list" allowBlank="1" showInputMessage="1" showErrorMessage="1" sqref="C7">
      <formula1>$B$23:$B$26</formula1>
    </dataValidation>
    <dataValidation type="list" allowBlank="1" showInputMessage="1" showErrorMessage="1" sqref="C8">
      <formula1>$B$27:$B$30</formula1>
    </dataValidation>
    <dataValidation type="list" allowBlank="1" showInputMessage="1" showErrorMessage="1" sqref="C9 C17">
      <formula1>$B$31:$B$33</formula1>
    </dataValidation>
    <dataValidation type="list" allowBlank="1" showInputMessage="1" showErrorMessage="1" sqref="C10 C18">
      <formula1>$B$34:$B$37</formula1>
    </dataValidation>
    <dataValidation type="list" allowBlank="1" showInputMessage="1" showErrorMessage="1" sqref="C11">
      <formula1>$B$38:$B$41</formula1>
    </dataValidation>
    <dataValidation type="list" allowBlank="1" showInputMessage="1" showErrorMessage="1" sqref="C19">
      <formula1>$E$38:$E$41</formula1>
    </dataValidation>
    <dataValidation type="list" allowBlank="1" showInputMessage="1" showErrorMessage="1" sqref="C15">
      <formula1>$E$23:$E$26</formula1>
    </dataValidation>
    <dataValidation type="list" allowBlank="1" showInputMessage="1" showErrorMessage="1" sqref="C16">
      <formula1>$E$27:$E$30</formula1>
    </dataValidation>
  </dataValidations>
  <pageMargins left="0.7" right="0.7" top="0.75" bottom="0.75" header="0.3" footer="0.3"/>
  <pageSetup paperSize="9" orientation="portrait" r:id="rId1"/>
  <drawing r:id="rId2"/>
  <webPublishItems count="1">
    <webPublishItem id="11085" divId="uptake prediction 13Feb18 model_11085" sourceType="sheet" destinationFile="L:\MTR\ukanalysispatpub\uptake prediction 13Feb18 model.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uptake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dc:creator>
  <cp:lastModifiedBy>Mary Tully</cp:lastModifiedBy>
  <dcterms:created xsi:type="dcterms:W3CDTF">2018-02-07T13:44:04Z</dcterms:created>
  <dcterms:modified xsi:type="dcterms:W3CDTF">2019-06-17T08:57:31Z</dcterms:modified>
</cp:coreProperties>
</file>