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SX2A spine replicates" sheetId="1" state="visible" r:id="rId2"/>
    <sheet name="MSX2A all tissues" sheetId="2" state="visible" r:id="rId3"/>
    <sheet name="MSX2A 1-to-1 controls" sheetId="3" state="visible" r:id="rId4"/>
    <sheet name="MSX2A summary" sheetId="4" state="visible" r:id="rId5"/>
    <sheet name="CPEB4A results" sheetId="5" state="visible" r:id="rId6"/>
    <sheet name="CPEB4A controls" sheetId="6" state="visible" r:id="rId7"/>
    <sheet name="CPEB4A summary" sheetId="7" state="visible" r:id="rId8"/>
    <sheet name="Control regressions" sheetId="8" state="visible" r:id="rId9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<sst xmlns="http://schemas.openxmlformats.org/spreadsheetml/2006/main" count="300" uniqueCount="98">
  <si>
    <t xml:space="preserve">Dorsal spine 1</t>
  </si>
  <si>
    <t xml:space="preserve">individual</t>
  </si>
  <si>
    <t xml:space="preserve">percentC.rep1</t>
  </si>
  <si>
    <t xml:space="preserve">percentC.rep2</t>
  </si>
  <si>
    <t xml:space="preserve">percentC.rep3</t>
  </si>
  <si>
    <t xml:space="preserve">rep1.arcsin</t>
  </si>
  <si>
    <t xml:space="preserve">rep2.arcsin</t>
  </si>
  <si>
    <t xml:space="preserve">rep3.arcsin</t>
  </si>
  <si>
    <t xml:space="preserve">average</t>
  </si>
  <si>
    <t xml:space="preserve">NA</t>
  </si>
  <si>
    <t xml:space="preserve">Dorsal spine 2</t>
  </si>
  <si>
    <t xml:space="preserve">percentC</t>
  </si>
  <si>
    <t xml:space="preserve">(experiment with a set of 20 individuals)</t>
  </si>
  <si>
    <t xml:space="preserve">(experiment with a set of 12 individuals)</t>
  </si>
  <si>
    <t xml:space="preserve">spine1(avg)</t>
  </si>
  <si>
    <t xml:space="preserve">spine2(avg)</t>
  </si>
  <si>
    <t xml:space="preserve">premaxilla</t>
  </si>
  <si>
    <t xml:space="preserve">pelvic spine</t>
  </si>
  <si>
    <t xml:space="preserve">pectoral fin</t>
  </si>
  <si>
    <t xml:space="preserve">caudal fin</t>
  </si>
  <si>
    <t xml:space="preserve">dorsal fin</t>
  </si>
  <si>
    <t xml:space="preserve">anal fin</t>
  </si>
  <si>
    <t xml:space="preserve">cloaca</t>
  </si>
  <si>
    <t xml:space="preserve">lower jaw</t>
  </si>
  <si>
    <t xml:space="preserve">arcsin-transformed values</t>
  </si>
  <si>
    <t xml:space="preserve">Average:</t>
  </si>
  <si>
    <t xml:space="preserve">Std. error:</t>
  </si>
  <si>
    <t xml:space="preserve">RNA quantity</t>
  </si>
  <si>
    <t xml:space="preserve">4pg</t>
  </si>
  <si>
    <t xml:space="preserve">400fg</t>
  </si>
  <si>
    <t xml:space="preserve">40fg</t>
  </si>
  <si>
    <t xml:space="preserve">4fg</t>
  </si>
  <si>
    <t xml:space="preserve">0.4fg</t>
  </si>
  <si>
    <t xml:space="preserve">tissue</t>
  </si>
  <si>
    <t xml:space="preserve">arcsin average</t>
  </si>
  <si>
    <t xml:space="preserve">arcsin sem</t>
  </si>
  <si>
    <t xml:space="preserve">arcsin avg + sem</t>
  </si>
  <si>
    <t xml:space="preserve">arcsin avg - sem</t>
  </si>
  <si>
    <t xml:space="preserve">backtransformed avg</t>
  </si>
  <si>
    <t xml:space="preserve">avg + sem</t>
  </si>
  <si>
    <t xml:space="preserve">avg - sem</t>
  </si>
  <si>
    <t xml:space="preserve">corrected avg</t>
  </si>
  <si>
    <t xml:space="preserve">ratio PAXB/RABS</t>
  </si>
  <si>
    <t xml:space="preserve">ratio - sem</t>
  </si>
  <si>
    <t xml:space="preserve">ratio + sem</t>
  </si>
  <si>
    <t xml:space="preserve">number of samples</t>
  </si>
  <si>
    <t xml:space="preserve">p-value for t-test comparing to control</t>
  </si>
  <si>
    <t xml:space="preserve">dorsal spine 1</t>
  </si>
  <si>
    <t xml:space="preserve">dorsal spine 2</t>
  </si>
  <si>
    <t xml:space="preserve">control</t>
  </si>
  <si>
    <t xml:space="preserve">regression equation for PCR bias correction:  0.156178 + 1.37298*x – 0.0159116*x^2 + 0.0001218*x^3</t>
  </si>
  <si>
    <t xml:space="preserve">solve for x to get corrected value</t>
  </si>
  <si>
    <t xml:space="preserve">percentages here indicate percentage of RABS allele</t>
  </si>
  <si>
    <t xml:space="preserve">dorsal fin and anal fin excluded from plots due to high variance of results</t>
  </si>
  <si>
    <t xml:space="preserve">percentT</t>
  </si>
  <si>
    <t xml:space="preserve">eye</t>
  </si>
  <si>
    <t xml:space="preserve">presumptive anterior plates</t>
  </si>
  <si>
    <t xml:space="preserve">presumptive posterior plates</t>
  </si>
  <si>
    <t xml:space="preserve">brain</t>
  </si>
  <si>
    <t xml:space="preserve">kidney</t>
  </si>
  <si>
    <t xml:space="preserve">1-to-1 controls</t>
  </si>
  <si>
    <t xml:space="preserve">1:1_200pg</t>
  </si>
  <si>
    <t xml:space="preserve">1:1_2pg</t>
  </si>
  <si>
    <t xml:space="preserve">other controls</t>
  </si>
  <si>
    <t xml:space="preserve">1:2_200pg</t>
  </si>
  <si>
    <t xml:space="preserve">1:2_2pg</t>
  </si>
  <si>
    <t xml:space="preserve">2:1_200pg</t>
  </si>
  <si>
    <t xml:space="preserve">2:1_2pg</t>
  </si>
  <si>
    <t xml:space="preserve">arcsin avg</t>
  </si>
  <si>
    <t xml:space="preserve">regression equation for PCR bias correction:  -1.17989 + 1.52626*x – 0.0173221*x^2 + 0.0001206*x^3</t>
  </si>
  <si>
    <t xml:space="preserve">percentages here indicate percentage of PAXB allele</t>
  </si>
  <si>
    <t xml:space="preserve">MSX2A controls</t>
  </si>
  <si>
    <t xml:space="preserve">control RABS %</t>
  </si>
  <si>
    <t xml:space="preserve">PCR RABS %</t>
  </si>
  <si>
    <t xml:space="preserve">Polynomial regression in Minitab:</t>
  </si>
  <si>
    <t xml:space="preserve">PCR RABS % = 0.156178 + 1.37298 control RABS - 0.0159116 control RABS**2 + 0.0001218 control RABS**3</t>
  </si>
  <si>
    <t xml:space="preserve">S = 2.40434</t>
  </si>
  <si>
    <t xml:space="preserve">R-Sq = 97.9%</t>
  </si>
  <si>
    <t xml:space="preserve">R-Sq(adj) = 97.6%</t>
  </si>
  <si>
    <t xml:space="preserve">Analysis of Variance</t>
  </si>
  <si>
    <t xml:space="preserve">Source</t>
  </si>
  <si>
    <t xml:space="preserve">Df</t>
  </si>
  <si>
    <t xml:space="preserve">Sum Sq</t>
  </si>
  <si>
    <t xml:space="preserve">Mean Sq</t>
  </si>
  <si>
    <t xml:space="preserve">F value</t>
  </si>
  <si>
    <t xml:space="preserve">Pr(&gt;F)</t>
  </si>
  <si>
    <t xml:space="preserve">Regression</t>
  </si>
  <si>
    <t xml:space="preserve">Error</t>
  </si>
  <si>
    <t xml:space="preserve">Total</t>
  </si>
  <si>
    <t xml:space="preserve">Seq SS</t>
  </si>
  <si>
    <t xml:space="preserve">Linear</t>
  </si>
  <si>
    <t xml:space="preserve">Quadratic</t>
  </si>
  <si>
    <t xml:space="preserve">Cubic</t>
  </si>
  <si>
    <t xml:space="preserve">CPEB4A controls</t>
  </si>
  <si>
    <t xml:space="preserve">control PAXB %</t>
  </si>
  <si>
    <t xml:space="preserve">PCR PAXB %</t>
  </si>
  <si>
    <t xml:space="preserve">PCR PAXB % = -1.17989 + 1.52626 control PAXB - 0.0173221 control PAXB**2 + 0.0001206 control PAXB**3 </t>
  </si>
  <si>
    <t xml:space="preserve">S = 2.22018      R-Sq = 98.4 %      R-Sq(adj) = 98.2 %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</si>
</sst>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0.00%"/>
    <numFmt numFmtId="167" formatCode="0.0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2.8" zeroHeight="false" outlineLevelRow="0" outlineLevelCol="0"/>
  <cols>
    <col collapsed="false" customWidth="true" hidden="false" outlineLevel="0" max="1" min="1" style="0" width="9.03"/>
    <col collapsed="false" customWidth="true" hidden="false" outlineLevel="0" max="2" min="2" style="0" width="13.75"/>
    <col collapsed="false" customWidth="true" hidden="false" outlineLevel="0" max="3" min="3" style="0" width="12.37"/>
    <col collapsed="false" customWidth="true" hidden="false" outlineLevel="0" max="4" min="4" style="0" width="12.83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</row>
    <row r="3" customFormat="false" ht="12.8" hidden="false" customHeight="false" outlineLevel="0" collapsed="false">
      <c r="A3" s="1" t="s">
        <v>1</v>
      </c>
      <c r="B3" s="0" t="s">
        <v>2</v>
      </c>
      <c r="C3" s="1" t="s">
        <v>3</v>
      </c>
      <c r="D3" s="0" t="s">
        <v>4</v>
      </c>
      <c r="E3" s="0" t="s">
        <v>5</v>
      </c>
      <c r="F3" s="0" t="s">
        <v>6</v>
      </c>
      <c r="G3" s="0" t="s">
        <v>7</v>
      </c>
      <c r="H3" s="0" t="s">
        <v>8</v>
      </c>
    </row>
    <row r="4" customFormat="false" ht="12.8" hidden="false" customHeight="false" outlineLevel="0" collapsed="false">
      <c r="A4" s="1" t="n">
        <v>1</v>
      </c>
      <c r="B4" s="2" t="s">
        <v>9</v>
      </c>
      <c r="C4" s="3" t="n">
        <v>0.934</v>
      </c>
      <c r="D4" s="4" t="n">
        <v>0.974</v>
      </c>
      <c r="E4" s="2" t="s">
        <v>9</v>
      </c>
      <c r="F4" s="1" t="n">
        <f aca="false">ASIN(SQRT(C4))</f>
        <v>1.3109783403354</v>
      </c>
      <c r="G4" s="0" t="n">
        <f aca="false">ASIN(SQRT(D4))</f>
        <v>1.40884413889241</v>
      </c>
      <c r="H4" s="0" t="n">
        <f aca="false">AVERAGE(E4:G4)</f>
        <v>1.3599112396139</v>
      </c>
    </row>
    <row r="5" customFormat="false" ht="12.8" hidden="false" customHeight="false" outlineLevel="0" collapsed="false">
      <c r="A5" s="1" t="n">
        <v>2</v>
      </c>
      <c r="B5" s="3" t="n">
        <v>0.897</v>
      </c>
      <c r="C5" s="3" t="n">
        <v>0.057</v>
      </c>
      <c r="D5" s="4" t="n">
        <v>0.261</v>
      </c>
      <c r="E5" s="0" t="n">
        <f aca="false">ASIN(SQRT(B5))</f>
        <v>1.24407858765712</v>
      </c>
      <c r="F5" s="0" t="n">
        <f aca="false">ASIN(SQRT(C5))</f>
        <v>0.241075052029409</v>
      </c>
      <c r="G5" s="0" t="n">
        <f aca="false">ASIN(SQRT(D5))</f>
        <v>0.536209999989256</v>
      </c>
      <c r="H5" s="0" t="n">
        <f aca="false">AVERAGE(E5:G5)</f>
        <v>0.673787879891929</v>
      </c>
    </row>
    <row r="6" customFormat="false" ht="12.8" hidden="false" customHeight="false" outlineLevel="0" collapsed="false">
      <c r="A6" s="1" t="n">
        <v>3</v>
      </c>
      <c r="B6" s="3" t="n">
        <v>0.06</v>
      </c>
      <c r="C6" s="3" t="n">
        <v>0.606</v>
      </c>
      <c r="D6" s="4" t="n">
        <v>0.95</v>
      </c>
      <c r="E6" s="0" t="n">
        <f aca="false">ASIN(SQRT(B6))</f>
        <v>0.247467063170448</v>
      </c>
      <c r="F6" s="0" t="n">
        <f aca="false">ASIN(SQRT(C6))</f>
        <v>0.892208675970696</v>
      </c>
      <c r="G6" s="0" t="n">
        <f aca="false">ASIN(SQRT(D6))</f>
        <v>1.34528292089677</v>
      </c>
      <c r="H6" s="0" t="n">
        <f aca="false">AVERAGE(E6:G6)</f>
        <v>0.82831955334597</v>
      </c>
    </row>
    <row r="7" customFormat="false" ht="12.8" hidden="false" customHeight="false" outlineLevel="0" collapsed="false">
      <c r="A7" s="1" t="n">
        <v>4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2" t="s">
        <v>9</v>
      </c>
    </row>
    <row r="8" customFormat="false" ht="12.8" hidden="false" customHeight="false" outlineLevel="0" collapsed="false">
      <c r="A8" s="1" t="n">
        <v>5</v>
      </c>
      <c r="B8" s="3" t="n">
        <v>0.849</v>
      </c>
      <c r="C8" s="3" t="n">
        <v>0.712</v>
      </c>
      <c r="D8" s="2" t="s">
        <v>9</v>
      </c>
      <c r="E8" s="0" t="n">
        <f aca="false">ASIN(SQRT(B8))</f>
        <v>1.17169854649474</v>
      </c>
      <c r="F8" s="0" t="n">
        <f aca="false">ASIN(SQRT(C8))</f>
        <v>1.00432688109256</v>
      </c>
      <c r="G8" s="2" t="s">
        <v>9</v>
      </c>
      <c r="H8" s="0" t="n">
        <f aca="false">AVERAGE(E8:G8)</f>
        <v>1.08801271379365</v>
      </c>
    </row>
    <row r="9" customFormat="false" ht="12.8" hidden="false" customHeight="false" outlineLevel="0" collapsed="false">
      <c r="A9" s="1" t="n">
        <v>6</v>
      </c>
      <c r="B9" s="3" t="n">
        <v>0.794</v>
      </c>
      <c r="C9" s="3" t="n">
        <v>0.798</v>
      </c>
      <c r="D9" s="4" t="n">
        <v>0.901</v>
      </c>
      <c r="E9" s="0" t="n">
        <f aca="false">ASIN(SQRT(B9))</f>
        <v>1.09969016294074</v>
      </c>
      <c r="F9" s="0" t="n">
        <f aca="false">ASIN(SQRT(C9))</f>
        <v>1.10465337746839</v>
      </c>
      <c r="G9" s="0" t="n">
        <f aca="false">ASIN(SQRT(D9))</f>
        <v>1.25071616243913</v>
      </c>
      <c r="H9" s="0" t="n">
        <f aca="false">AVERAGE(E9:G9)</f>
        <v>1.15168656761608</v>
      </c>
    </row>
    <row r="10" customFormat="false" ht="12.8" hidden="false" customHeight="false" outlineLevel="0" collapsed="false">
      <c r="A10" s="1" t="n">
        <v>7</v>
      </c>
      <c r="B10" s="2" t="s">
        <v>9</v>
      </c>
      <c r="C10" s="2" t="s">
        <v>9</v>
      </c>
      <c r="D10" s="2" t="s">
        <v>9</v>
      </c>
      <c r="E10" s="2" t="s">
        <v>9</v>
      </c>
      <c r="F10" s="2" t="s">
        <v>9</v>
      </c>
      <c r="G10" s="2" t="s">
        <v>9</v>
      </c>
      <c r="H10" s="2" t="s">
        <v>9</v>
      </c>
    </row>
    <row r="11" customFormat="false" ht="12.8" hidden="false" customHeight="false" outlineLevel="0" collapsed="false">
      <c r="A11" s="1" t="n">
        <v>8</v>
      </c>
      <c r="B11" s="3" t="n">
        <v>0.615</v>
      </c>
      <c r="C11" s="3" t="n">
        <v>0.228</v>
      </c>
      <c r="D11" s="4" t="n">
        <v>0.802</v>
      </c>
      <c r="E11" s="0" t="n">
        <f aca="false">ASIN(SQRT(B11))</f>
        <v>0.901437004828805</v>
      </c>
      <c r="F11" s="0" t="n">
        <f aca="false">ASIN(SQRT(C11))</f>
        <v>0.497799723589971</v>
      </c>
      <c r="G11" s="0" t="n">
        <f aca="false">ASIN(SQRT(D11))</f>
        <v>1.10965343346039</v>
      </c>
      <c r="H11" s="0" t="n">
        <f aca="false">AVERAGE(E11:G11)</f>
        <v>0.836296720626388</v>
      </c>
    </row>
    <row r="12" customFormat="false" ht="12.8" hidden="false" customHeight="false" outlineLevel="0" collapsed="false">
      <c r="A12" s="1" t="n">
        <v>9</v>
      </c>
      <c r="B12" s="3" t="n">
        <v>0.809</v>
      </c>
      <c r="C12" s="3" t="n">
        <v>0.904</v>
      </c>
      <c r="D12" s="4" t="n">
        <v>0.639</v>
      </c>
      <c r="E12" s="0" t="n">
        <f aca="false">ASIN(SQRT(B12))</f>
        <v>1.11849626283219</v>
      </c>
      <c r="F12" s="0" t="n">
        <f aca="false">ASIN(SQRT(C12))</f>
        <v>1.25577298157198</v>
      </c>
      <c r="G12" s="0" t="n">
        <f aca="false">ASIN(SQRT(D12))</f>
        <v>0.926253866868882</v>
      </c>
      <c r="H12" s="0" t="n">
        <f aca="false">AVERAGE(E12:G12)</f>
        <v>1.10017437042435</v>
      </c>
    </row>
    <row r="13" customFormat="false" ht="12.8" hidden="false" customHeight="false" outlineLevel="0" collapsed="false">
      <c r="A13" s="1" t="n">
        <v>10</v>
      </c>
      <c r="B13" s="3" t="n">
        <v>0.913</v>
      </c>
      <c r="C13" s="2" t="s">
        <v>9</v>
      </c>
      <c r="D13" s="2" t="s">
        <v>9</v>
      </c>
      <c r="E13" s="0" t="n">
        <f aca="false">ASIN(SQRT(B13))</f>
        <v>1.27138515742535</v>
      </c>
      <c r="F13" s="2" t="s">
        <v>9</v>
      </c>
      <c r="G13" s="2" t="s">
        <v>9</v>
      </c>
      <c r="H13" s="0" t="n">
        <f aca="false">AVERAGE(E13:G13)</f>
        <v>1.27138515742535</v>
      </c>
    </row>
    <row r="14" customFormat="false" ht="12.8" hidden="false" customHeight="false" outlineLevel="0" collapsed="false">
      <c r="A14" s="1" t="n">
        <v>11</v>
      </c>
      <c r="B14" s="3" t="n">
        <v>0.941</v>
      </c>
      <c r="C14" s="3" t="n">
        <v>0.909</v>
      </c>
      <c r="D14" s="2" t="s">
        <v>9</v>
      </c>
      <c r="E14" s="0" t="n">
        <f aca="false">ASIN(SQRT(B14))</f>
        <v>1.32544292693472</v>
      </c>
      <c r="F14" s="0" t="n">
        <f aca="false">ASIN(SQRT(C14))</f>
        <v>1.26436087929921</v>
      </c>
      <c r="G14" s="2" t="s">
        <v>9</v>
      </c>
      <c r="H14" s="0" t="n">
        <f aca="false">AVERAGE(E14:G14)</f>
        <v>1.29490190311697</v>
      </c>
    </row>
    <row r="15" customFormat="false" ht="12.8" hidden="false" customHeight="false" outlineLevel="0" collapsed="false">
      <c r="A15" s="1" t="n">
        <v>12</v>
      </c>
      <c r="B15" s="2" t="s">
        <v>9</v>
      </c>
      <c r="C15" s="3" t="n">
        <v>0.909</v>
      </c>
      <c r="D15" s="4" t="n">
        <v>0.965</v>
      </c>
      <c r="E15" s="2" t="s">
        <v>9</v>
      </c>
      <c r="F15" s="0" t="n">
        <f aca="false">ASIN(SQRT(C15))</f>
        <v>1.26436087929921</v>
      </c>
      <c r="G15" s="0" t="n">
        <f aca="false">ASIN(SQRT(D15))</f>
        <v>1.38260458563603</v>
      </c>
      <c r="H15" s="0" t="n">
        <f aca="false">AVERAGE(E15:G15)</f>
        <v>1.32348273246762</v>
      </c>
    </row>
    <row r="16" customFormat="false" ht="12.8" hidden="false" customHeight="false" outlineLevel="0" collapsed="false">
      <c r="A16" s="1" t="n">
        <v>13</v>
      </c>
      <c r="B16" s="3" t="n">
        <v>0.494</v>
      </c>
      <c r="C16" s="3" t="n">
        <v>0.917</v>
      </c>
      <c r="D16" s="4" t="n">
        <v>0.964</v>
      </c>
      <c r="E16" s="0" t="n">
        <f aca="false">ASIN(SQRT(B16))</f>
        <v>0.779398019388116</v>
      </c>
      <c r="F16" s="0" t="n">
        <f aca="false">ASIN(SQRT(C16))</f>
        <v>1.27855712710371</v>
      </c>
      <c r="G16" s="0" t="n">
        <f aca="false">ASIN(SQRT(D16))</f>
        <v>1.37990239968315</v>
      </c>
      <c r="H16" s="0" t="n">
        <f aca="false">AVERAGE(E16:G16)</f>
        <v>1.14595251539166</v>
      </c>
    </row>
    <row r="17" customFormat="false" ht="12.8" hidden="false" customHeight="false" outlineLevel="0" collapsed="false">
      <c r="A17" s="1" t="n">
        <v>14</v>
      </c>
      <c r="B17" s="3" t="n">
        <v>0.06</v>
      </c>
      <c r="C17" s="3" t="n">
        <v>0.069</v>
      </c>
      <c r="D17" s="4" t="n">
        <v>0.554</v>
      </c>
      <c r="E17" s="0" t="n">
        <f aca="false">ASIN(SQRT(B17))</f>
        <v>0.247467063170448</v>
      </c>
      <c r="F17" s="0" t="n">
        <f aca="false">ASIN(SQRT(C17))</f>
        <v>0.265797152478042</v>
      </c>
      <c r="G17" s="0" t="n">
        <f aca="false">ASIN(SQRT(D17))</f>
        <v>0.839503694251608</v>
      </c>
      <c r="H17" s="0" t="n">
        <f aca="false">AVERAGE(E17:G17)</f>
        <v>0.450922636633366</v>
      </c>
    </row>
    <row r="18" customFormat="false" ht="12.8" hidden="false" customHeight="false" outlineLevel="0" collapsed="false">
      <c r="A18" s="1" t="n">
        <v>15</v>
      </c>
      <c r="B18" s="2" t="s">
        <v>9</v>
      </c>
      <c r="C18" s="3" t="n">
        <v>0.708</v>
      </c>
      <c r="D18" s="4" t="n">
        <v>0.675</v>
      </c>
      <c r="E18" s="2" t="s">
        <v>9</v>
      </c>
      <c r="F18" s="0" t="n">
        <f aca="false">ASIN(SQRT(C18))</f>
        <v>0.999919261224142</v>
      </c>
      <c r="G18" s="0" t="n">
        <f aca="false">ASIN(SQRT(D18))</f>
        <v>0.964183715220204</v>
      </c>
      <c r="H18" s="0" t="n">
        <f aca="false">AVERAGE(E18:G18)</f>
        <v>0.982051488222172</v>
      </c>
    </row>
    <row r="19" customFormat="false" ht="12.8" hidden="false" customHeight="false" outlineLevel="0" collapsed="false">
      <c r="A19" s="1" t="n">
        <v>16</v>
      </c>
      <c r="B19" s="2" t="s">
        <v>9</v>
      </c>
      <c r="C19" s="3" t="n">
        <v>0.947</v>
      </c>
      <c r="D19" s="2" t="s">
        <v>9</v>
      </c>
      <c r="E19" s="2" t="s">
        <v>9</v>
      </c>
      <c r="F19" s="0" t="n">
        <f aca="false">ASIN(SQRT(C19))</f>
        <v>1.33849536352542</v>
      </c>
      <c r="G19" s="2" t="s">
        <v>9</v>
      </c>
      <c r="H19" s="0" t="n">
        <f aca="false">AVERAGE(E19:G19)</f>
        <v>1.33849536352542</v>
      </c>
    </row>
    <row r="20" customFormat="false" ht="12.8" hidden="false" customHeight="false" outlineLevel="0" collapsed="false">
      <c r="A20" s="1" t="n">
        <v>17</v>
      </c>
      <c r="B20" s="2" t="s">
        <v>9</v>
      </c>
      <c r="C20" s="3" t="n">
        <v>0.535</v>
      </c>
      <c r="D20" s="4" t="n">
        <v>0.777</v>
      </c>
      <c r="E20" s="2" t="s">
        <v>9</v>
      </c>
      <c r="F20" s="0" t="n">
        <f aca="false">ASIN(SQRT(C20))</f>
        <v>0.820426809941474</v>
      </c>
      <c r="G20" s="0" t="n">
        <f aca="false">ASIN(SQRT(D20))</f>
        <v>1.07897881751908</v>
      </c>
      <c r="H20" s="0" t="n">
        <f aca="false">AVERAGE(E20:G20)</f>
        <v>0.949702813730275</v>
      </c>
    </row>
    <row r="21" customFormat="false" ht="12.8" hidden="false" customHeight="false" outlineLevel="0" collapsed="false">
      <c r="A21" s="1" t="n">
        <v>18</v>
      </c>
      <c r="B21" s="3" t="n">
        <v>0.954</v>
      </c>
      <c r="C21" s="2" t="n">
        <v>0.207</v>
      </c>
      <c r="D21" s="4" t="n">
        <v>1</v>
      </c>
      <c r="E21" s="0" t="n">
        <f aca="false">ASIN(SQRT(B21))</f>
        <v>1.35464090455358</v>
      </c>
      <c r="F21" s="0" t="n">
        <f aca="false">ASIN(SQRT(C21))</f>
        <v>0.47234136246738</v>
      </c>
      <c r="G21" s="0" t="n">
        <f aca="false">ASIN(SQRT(D21))</f>
        <v>1.5707963267949</v>
      </c>
      <c r="H21" s="0" t="n">
        <f aca="false">AVERAGE(E21:G21)</f>
        <v>1.13259286460529</v>
      </c>
    </row>
    <row r="22" customFormat="false" ht="12.8" hidden="false" customHeight="false" outlineLevel="0" collapsed="false">
      <c r="A22" s="1" t="n">
        <v>19</v>
      </c>
      <c r="B22" s="2" t="s">
        <v>9</v>
      </c>
      <c r="C22" s="3" t="n">
        <v>0.944</v>
      </c>
      <c r="D22" s="2" t="s">
        <v>9</v>
      </c>
      <c r="E22" s="2" t="s">
        <v>9</v>
      </c>
      <c r="F22" s="0" t="n">
        <f aca="false">ASIN(SQRT(C22))</f>
        <v>1.33188687816879</v>
      </c>
      <c r="G22" s="2" t="s">
        <v>9</v>
      </c>
      <c r="H22" s="0" t="n">
        <f aca="false">AVERAGE(E22:G22)</f>
        <v>1.33188687816879</v>
      </c>
    </row>
    <row r="23" customFormat="false" ht="12.8" hidden="false" customHeight="false" outlineLevel="0" collapsed="false">
      <c r="A23" s="1" t="n">
        <v>20</v>
      </c>
      <c r="B23" s="3" t="n">
        <v>0.059</v>
      </c>
      <c r="C23" s="3" t="n">
        <v>0.917</v>
      </c>
      <c r="D23" s="4" t="n">
        <v>0.818</v>
      </c>
      <c r="E23" s="0" t="n">
        <f aca="false">ASIN(SQRT(B23))</f>
        <v>0.245353399860173</v>
      </c>
      <c r="F23" s="0" t="n">
        <f aca="false">ASIN(SQRT(C23))</f>
        <v>1.27855712710371</v>
      </c>
      <c r="G23" s="0" t="n">
        <f aca="false">ASIN(SQRT(D23))</f>
        <v>1.13005000733426</v>
      </c>
      <c r="H23" s="0" t="n">
        <f aca="false">AVERAGE(E23:G23)</f>
        <v>0.884653511432715</v>
      </c>
    </row>
    <row r="26" customFormat="false" ht="12.8" hidden="false" customHeight="false" outlineLevel="0" collapsed="false">
      <c r="A26" s="0" t="s">
        <v>10</v>
      </c>
    </row>
    <row r="28" customFormat="false" ht="12.8" hidden="false" customHeight="false" outlineLevel="0" collapsed="false">
      <c r="A28" s="1" t="s">
        <v>1</v>
      </c>
      <c r="B28" s="0" t="s">
        <v>2</v>
      </c>
      <c r="C28" s="1" t="s">
        <v>3</v>
      </c>
      <c r="D28" s="0" t="s">
        <v>4</v>
      </c>
      <c r="E28" s="0" t="s">
        <v>5</v>
      </c>
      <c r="F28" s="0" t="s">
        <v>6</v>
      </c>
      <c r="G28" s="0" t="s">
        <v>7</v>
      </c>
      <c r="H28" s="0" t="s">
        <v>8</v>
      </c>
    </row>
    <row r="29" customFormat="false" ht="12.8" hidden="false" customHeight="false" outlineLevel="0" collapsed="false">
      <c r="A29" s="1" t="n">
        <v>1</v>
      </c>
      <c r="B29" s="3" t="n">
        <v>0.488</v>
      </c>
      <c r="C29" s="3" t="n">
        <v>0.739</v>
      </c>
      <c r="D29" s="4" t="n">
        <v>0.656</v>
      </c>
      <c r="E29" s="0" t="n">
        <f aca="false">ASIN(SQRT(B29))</f>
        <v>0.773397011098747</v>
      </c>
      <c r="F29" s="0" t="n">
        <f aca="false">ASIN(SQRT(C29))</f>
        <v>1.03458632680564</v>
      </c>
      <c r="G29" s="0" t="n">
        <f aca="false">ASIN(SQRT(D29))</f>
        <v>0.944046857453518</v>
      </c>
      <c r="H29" s="0" t="n">
        <f aca="false">AVERAGE(E29:G29)</f>
        <v>0.917343398452635</v>
      </c>
    </row>
    <row r="30" customFormat="false" ht="12.8" hidden="false" customHeight="false" outlineLevel="0" collapsed="false">
      <c r="A30" s="1" t="n">
        <v>2</v>
      </c>
      <c r="B30" s="3" t="n">
        <v>0.333</v>
      </c>
      <c r="C30" s="3" t="n">
        <v>0.582</v>
      </c>
      <c r="D30" s="4" t="n">
        <v>0.504</v>
      </c>
      <c r="E30" s="0" t="n">
        <f aca="false">ASIN(SQRT(B30))</f>
        <v>0.615126111045089</v>
      </c>
      <c r="F30" s="0" t="n">
        <f aca="false">ASIN(SQRT(C30))</f>
        <v>0.867770263496732</v>
      </c>
      <c r="G30" s="0" t="n">
        <f aca="false">ASIN(SQRT(D30))</f>
        <v>0.789398206065344</v>
      </c>
      <c r="H30" s="0" t="n">
        <f aca="false">AVERAGE(E30:G30)</f>
        <v>0.757431526869055</v>
      </c>
    </row>
    <row r="31" customFormat="false" ht="12.8" hidden="false" customHeight="false" outlineLevel="0" collapsed="false">
      <c r="A31" s="1" t="n">
        <v>3</v>
      </c>
      <c r="B31" s="3" t="n">
        <v>0.954</v>
      </c>
      <c r="C31" s="2" t="s">
        <v>9</v>
      </c>
      <c r="D31" s="4" t="n">
        <v>0.44</v>
      </c>
      <c r="E31" s="0" t="n">
        <f aca="false">ASIN(SQRT(B31))</f>
        <v>1.35464090455358</v>
      </c>
      <c r="F31" s="2"/>
      <c r="G31" s="0" t="n">
        <f aca="false">ASIN(SQRT(D31))</f>
        <v>0.725253222200054</v>
      </c>
      <c r="H31" s="0" t="n">
        <f aca="false">AVERAGE(E31:G31)</f>
        <v>1.03994706337682</v>
      </c>
    </row>
    <row r="32" customFormat="false" ht="12.8" hidden="false" customHeight="false" outlineLevel="0" collapsed="false">
      <c r="A32" s="1" t="n">
        <v>4</v>
      </c>
      <c r="B32" s="3" t="n">
        <v>0.04</v>
      </c>
      <c r="C32" s="3" t="n">
        <v>0.721</v>
      </c>
      <c r="D32" s="4" t="n">
        <v>0.545</v>
      </c>
      <c r="E32" s="0" t="n">
        <f aca="false">ASIN(SQRT(B32))</f>
        <v>0.201357920790331</v>
      </c>
      <c r="F32" s="0" t="n">
        <f aca="false">ASIN(SQRT(C32))</f>
        <v>1.01431169780297</v>
      </c>
      <c r="G32" s="0" t="n">
        <f aca="false">ASIN(SQRT(D32))</f>
        <v>0.830459135904746</v>
      </c>
      <c r="H32" s="0" t="n">
        <f aca="false">AVERAGE(E32:G32)</f>
        <v>0.682042918166017</v>
      </c>
    </row>
    <row r="33" customFormat="false" ht="12.8" hidden="false" customHeight="false" outlineLevel="0" collapsed="false">
      <c r="A33" s="1" t="n">
        <v>5</v>
      </c>
      <c r="B33" s="3" t="n">
        <v>0.683</v>
      </c>
      <c r="C33" s="3" t="n">
        <v>0.346</v>
      </c>
      <c r="D33" s="4" t="n">
        <v>0.472</v>
      </c>
      <c r="E33" s="0" t="n">
        <f aca="false">ASIN(SQRT(B33))</f>
        <v>0.972751730753634</v>
      </c>
      <c r="F33" s="0" t="n">
        <f aca="false">ASIN(SQRT(C33))</f>
        <v>0.628853103551881</v>
      </c>
      <c r="G33" s="0" t="n">
        <f aca="false">ASIN(SQRT(D33))</f>
        <v>0.757383508039706</v>
      </c>
      <c r="H33" s="0" t="n">
        <f aca="false">AVERAGE(E33:G33)</f>
        <v>0.786329447448407</v>
      </c>
    </row>
    <row r="34" customFormat="false" ht="12.8" hidden="false" customHeight="false" outlineLevel="0" collapsed="false">
      <c r="A34" s="1" t="n">
        <v>6</v>
      </c>
      <c r="B34" s="3" t="n">
        <v>0.38</v>
      </c>
      <c r="C34" s="3" t="n">
        <v>0.493</v>
      </c>
      <c r="D34" s="4" t="n">
        <v>0.496</v>
      </c>
      <c r="E34" s="0" t="n">
        <f aca="false">ASIN(SQRT(B34))</f>
        <v>0.664215237877967</v>
      </c>
      <c r="F34" s="0" t="n">
        <f aca="false">ASIN(SQRT(C34))</f>
        <v>0.778397934710611</v>
      </c>
      <c r="G34" s="0" t="n">
        <f aca="false">ASIN(SQRT(D34))</f>
        <v>0.781398120729553</v>
      </c>
      <c r="H34" s="0" t="n">
        <f aca="false">AVERAGE(E34:G34)</f>
        <v>0.74133709777271</v>
      </c>
    </row>
    <row r="35" customFormat="false" ht="12.8" hidden="false" customHeight="false" outlineLevel="0" collapsed="false">
      <c r="A35" s="1" t="n">
        <v>7</v>
      </c>
      <c r="B35" s="3" t="n">
        <v>0.058</v>
      </c>
      <c r="C35" s="3" t="n">
        <v>0.657</v>
      </c>
      <c r="D35" s="4" t="n">
        <v>0.783</v>
      </c>
      <c r="E35" s="0" t="n">
        <f aca="false">ASIN(SQRT(B35))</f>
        <v>0.243222879317877</v>
      </c>
      <c r="F35" s="0" t="n">
        <f aca="false">ASIN(SQRT(C35))</f>
        <v>0.945099762906301</v>
      </c>
      <c r="G35" s="0" t="n">
        <f aca="false">ASIN(SQRT(D35))</f>
        <v>1.08622103584702</v>
      </c>
      <c r="H35" s="0" t="n">
        <f aca="false">AVERAGE(E35:G35)</f>
        <v>0.758181226023731</v>
      </c>
    </row>
    <row r="36" customFormat="false" ht="12.8" hidden="false" customHeight="false" outlineLevel="0" collapsed="false">
      <c r="A36" s="1" t="n">
        <v>8</v>
      </c>
      <c r="B36" s="3" t="n">
        <v>0.872</v>
      </c>
      <c r="C36" s="3" t="n">
        <v>0.646</v>
      </c>
      <c r="D36" s="4" t="n">
        <v>0.428</v>
      </c>
      <c r="E36" s="0" t="n">
        <f aca="false">ASIN(SQRT(B36))</f>
        <v>1.20491665734408</v>
      </c>
      <c r="F36" s="0" t="n">
        <f aca="false">ASIN(SQRT(C36))</f>
        <v>0.933556817075852</v>
      </c>
      <c r="G36" s="0" t="n">
        <f aca="false">ASIN(SQRT(D36))</f>
        <v>0.713146980426685</v>
      </c>
      <c r="H36" s="0" t="n">
        <f aca="false">AVERAGE(E36:G36)</f>
        <v>0.950540151615539</v>
      </c>
    </row>
    <row r="37" customFormat="false" ht="12.8" hidden="false" customHeight="false" outlineLevel="0" collapsed="false">
      <c r="A37" s="1" t="n">
        <v>9</v>
      </c>
      <c r="B37" s="3" t="n">
        <v>0.357</v>
      </c>
      <c r="C37" s="3" t="n">
        <v>0.932</v>
      </c>
      <c r="D37" s="4" t="n">
        <v>0.615</v>
      </c>
      <c r="E37" s="0" t="n">
        <f aca="false">ASIN(SQRT(B37))</f>
        <v>0.64037323485274</v>
      </c>
      <c r="F37" s="0" t="n">
        <f aca="false">ASIN(SQRT(C37))</f>
        <v>1.30697858566251</v>
      </c>
      <c r="G37" s="0" t="n">
        <f aca="false">ASIN(SQRT(D37))</f>
        <v>0.901437004828805</v>
      </c>
      <c r="H37" s="0" t="n">
        <f aca="false">AVERAGE(E37:G37)</f>
        <v>0.949596275114684</v>
      </c>
    </row>
    <row r="38" customFormat="false" ht="12.8" hidden="false" customHeight="false" outlineLevel="0" collapsed="false">
      <c r="A38" s="1" t="n">
        <v>10</v>
      </c>
      <c r="B38" s="2"/>
      <c r="C38" s="3" t="n">
        <v>0.808</v>
      </c>
      <c r="D38" s="4" t="n">
        <v>0.59</v>
      </c>
      <c r="E38" s="2"/>
      <c r="F38" s="0" t="n">
        <f aca="false">ASIN(SQRT(C38))</f>
        <v>1.11722555433084</v>
      </c>
      <c r="G38" s="0" t="n">
        <f aca="false">ASIN(SQRT(D38))</f>
        <v>0.875891389020722</v>
      </c>
      <c r="H38" s="0" t="n">
        <f aca="false">AVERAGE(E38:G38)</f>
        <v>0.996558471675781</v>
      </c>
    </row>
    <row r="39" customFormat="false" ht="12.8" hidden="false" customHeight="false" outlineLevel="0" collapsed="false">
      <c r="A39" s="1" t="n">
        <v>11</v>
      </c>
      <c r="B39" s="2"/>
      <c r="C39" s="3" t="n">
        <v>0.053</v>
      </c>
      <c r="D39" s="4" t="n">
        <v>0.044</v>
      </c>
      <c r="E39" s="2"/>
      <c r="F39" s="0" t="n">
        <f aca="false">ASIN(SQRT(C39))</f>
        <v>0.232300963269476</v>
      </c>
      <c r="G39" s="0" t="n">
        <f aca="false">ASIN(SQRT(D39))</f>
        <v>0.211331302402152</v>
      </c>
      <c r="H39" s="0" t="n">
        <f aca="false">AVERAGE(E39:G39)</f>
        <v>0.221816132835814</v>
      </c>
    </row>
    <row r="40" customFormat="false" ht="12.8" hidden="false" customHeight="false" outlineLevel="0" collapsed="false">
      <c r="A40" s="1" t="n">
        <v>12</v>
      </c>
      <c r="B40" s="3" t="n">
        <v>0.783</v>
      </c>
      <c r="C40" s="3" t="n">
        <v>0.945</v>
      </c>
      <c r="D40" s="4" t="n">
        <v>0.967</v>
      </c>
      <c r="E40" s="0" t="n">
        <f aca="false">ASIN(SQRT(B40))</f>
        <v>1.08622103584702</v>
      </c>
      <c r="F40" s="0" t="n">
        <f aca="false">ASIN(SQRT(C40))</f>
        <v>1.33407074815886</v>
      </c>
      <c r="G40" s="0" t="n">
        <f aca="false">ASIN(SQRT(D40))</f>
        <v>1.38812304578204</v>
      </c>
      <c r="H40" s="0" t="n">
        <f aca="false">AVERAGE(E40:G40)</f>
        <v>1.26947160992931</v>
      </c>
    </row>
    <row r="41" customFormat="false" ht="12.8" hidden="false" customHeight="false" outlineLevel="0" collapsed="false">
      <c r="A41" s="1" t="n">
        <v>13</v>
      </c>
      <c r="B41" s="2"/>
      <c r="C41" s="3" t="n">
        <v>0.932</v>
      </c>
      <c r="D41" s="4" t="n">
        <v>0.966</v>
      </c>
      <c r="E41" s="2"/>
      <c r="F41" s="0" t="n">
        <f aca="false">ASIN(SQRT(C41))</f>
        <v>1.30697858566251</v>
      </c>
      <c r="G41" s="0" t="n">
        <f aca="false">ASIN(SQRT(D41))</f>
        <v>1.38534423803476</v>
      </c>
      <c r="H41" s="0" t="n">
        <f aca="false">AVERAGE(E41:G41)</f>
        <v>1.34616141184863</v>
      </c>
    </row>
    <row r="42" customFormat="false" ht="12.8" hidden="false" customHeight="false" outlineLevel="0" collapsed="false">
      <c r="A42" s="1" t="n">
        <v>14</v>
      </c>
      <c r="B42" s="3" t="n">
        <v>0.536</v>
      </c>
      <c r="C42" s="3" t="n">
        <v>0.722</v>
      </c>
      <c r="D42" s="4" t="n">
        <v>0.725</v>
      </c>
      <c r="E42" s="0" t="n">
        <f aca="false">ASIN(SQRT(B42))</f>
        <v>0.82142934018155</v>
      </c>
      <c r="F42" s="0" t="n">
        <f aca="false">ASIN(SQRT(C42))</f>
        <v>1.01542712028287</v>
      </c>
      <c r="G42" s="0" t="n">
        <f aca="false">ASIN(SQRT(D42))</f>
        <v>1.0187808329211</v>
      </c>
      <c r="H42" s="0" t="n">
        <f aca="false">AVERAGE(E42:G42)</f>
        <v>0.951879097795173</v>
      </c>
    </row>
    <row r="43" customFormat="false" ht="12.8" hidden="false" customHeight="false" outlineLevel="0" collapsed="false">
      <c r="A43" s="1" t="n">
        <v>15</v>
      </c>
      <c r="B43" s="2"/>
      <c r="C43" s="3" t="n">
        <v>0.716</v>
      </c>
      <c r="D43" s="4" t="n">
        <v>0.529</v>
      </c>
      <c r="E43" s="2"/>
      <c r="F43" s="0" t="n">
        <f aca="false">ASIN(SQRT(C43))</f>
        <v>1.00875276731319</v>
      </c>
      <c r="G43" s="0" t="n">
        <f aca="false">ASIN(SQRT(D43))</f>
        <v>0.814414447393559</v>
      </c>
      <c r="H43" s="0" t="n">
        <f aca="false">AVERAGE(E43:G43)</f>
        <v>0.911583607353375</v>
      </c>
    </row>
    <row r="44" customFormat="false" ht="12.8" hidden="false" customHeight="false" outlineLevel="0" collapsed="false">
      <c r="A44" s="1" t="n">
        <v>16</v>
      </c>
      <c r="B44" s="3" t="n">
        <v>0.625</v>
      </c>
      <c r="C44" s="3" t="n">
        <v>0.662</v>
      </c>
      <c r="D44" s="4" t="n">
        <v>0.433</v>
      </c>
      <c r="E44" s="0" t="n">
        <f aca="false">ASIN(SQRT(B44))</f>
        <v>0.911738290968488</v>
      </c>
      <c r="F44" s="0" t="n">
        <f aca="false">ASIN(SQRT(C44))</f>
        <v>0.950375422311906</v>
      </c>
      <c r="G44" s="0" t="n">
        <f aca="false">ASIN(SQRT(D44))</f>
        <v>0.718196017049891</v>
      </c>
      <c r="H44" s="0" t="n">
        <f aca="false">AVERAGE(E44:G44)</f>
        <v>0.860103243443428</v>
      </c>
    </row>
    <row r="45" customFormat="false" ht="12.8" hidden="false" customHeight="false" outlineLevel="0" collapsed="false">
      <c r="A45" s="1" t="n">
        <v>17</v>
      </c>
      <c r="B45" s="3" t="n">
        <v>0.712</v>
      </c>
      <c r="C45" s="3" t="n">
        <v>0.731</v>
      </c>
      <c r="D45" s="4" t="n">
        <v>0.539</v>
      </c>
      <c r="E45" s="0" t="n">
        <f aca="false">ASIN(SQRT(B45))</f>
        <v>1.00432688109256</v>
      </c>
      <c r="F45" s="0" t="n">
        <f aca="false">ASIN(SQRT(C45))</f>
        <v>1.02552265045343</v>
      </c>
      <c r="G45" s="0" t="n">
        <f aca="false">ASIN(SQRT(D45))</f>
        <v>0.824437818060206</v>
      </c>
      <c r="H45" s="0" t="n">
        <f aca="false">AVERAGE(E45:G45)</f>
        <v>0.951429116535398</v>
      </c>
    </row>
    <row r="46" customFormat="false" ht="12.8" hidden="false" customHeight="false" outlineLevel="0" collapsed="false">
      <c r="A46" s="1" t="n">
        <v>18</v>
      </c>
      <c r="B46" s="3" t="n">
        <v>0.957</v>
      </c>
      <c r="C46" s="3" t="n">
        <v>0.394</v>
      </c>
      <c r="D46" s="4" t="n">
        <v>1</v>
      </c>
      <c r="E46" s="0" t="n">
        <f aca="false">ASIN(SQRT(B46))</f>
        <v>1.36191628710346</v>
      </c>
      <c r="F46" s="0" t="n">
        <f aca="false">ASIN(SQRT(C46))</f>
        <v>0.6785876508242</v>
      </c>
      <c r="G46" s="0" t="n">
        <f aca="false">ASIN(SQRT(D46))</f>
        <v>1.5707963267949</v>
      </c>
      <c r="H46" s="0" t="n">
        <f aca="false">AVERAGE(E46:G46)</f>
        <v>1.20376675490752</v>
      </c>
    </row>
    <row r="47" customFormat="false" ht="12.8" hidden="false" customHeight="false" outlineLevel="0" collapsed="false">
      <c r="A47" s="1" t="n">
        <v>19</v>
      </c>
      <c r="B47" s="3" t="n">
        <v>0.529</v>
      </c>
      <c r="C47" s="3" t="n">
        <v>0.525</v>
      </c>
      <c r="D47" s="4" t="n">
        <v>0.783</v>
      </c>
      <c r="E47" s="0" t="n">
        <f aca="false">ASIN(SQRT(B47))</f>
        <v>0.814414447393559</v>
      </c>
      <c r="F47" s="0" t="n">
        <f aca="false">ASIN(SQRT(C47))</f>
        <v>0.810408591800333</v>
      </c>
      <c r="G47" s="0" t="n">
        <f aca="false">ASIN(SQRT(D47))</f>
        <v>1.08622103584702</v>
      </c>
      <c r="H47" s="0" t="n">
        <f aca="false">AVERAGE(E47:G47)</f>
        <v>0.90368135834697</v>
      </c>
    </row>
    <row r="48" customFormat="false" ht="12.8" hidden="false" customHeight="false" outlineLevel="0" collapsed="false">
      <c r="A48" s="1" t="n">
        <v>20</v>
      </c>
      <c r="B48" s="3" t="n">
        <v>0.942</v>
      </c>
      <c r="C48" s="3"/>
      <c r="D48" s="3"/>
      <c r="E48" s="0" t="n">
        <f aca="false">ASIN(SQRT(B48))</f>
        <v>1.32757344747702</v>
      </c>
      <c r="F48" s="2"/>
      <c r="G48" s="2"/>
      <c r="H48" s="0" t="n">
        <f aca="false">AVERAGE(E48:G48)</f>
        <v>1.32757344747702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11</v>
      </c>
      <c r="B1" s="0" t="s">
        <v>12</v>
      </c>
      <c r="F1" s="0" t="s">
        <v>11</v>
      </c>
      <c r="G1" s="0" t="s">
        <v>13</v>
      </c>
    </row>
    <row r="2" customFormat="false" ht="12.8" hidden="false" customHeight="false" outlineLevel="0" collapsed="false">
      <c r="A2" s="0" t="s">
        <v>1</v>
      </c>
      <c r="B2" s="0" t="s">
        <v>14</v>
      </c>
      <c r="C2" s="0" t="s">
        <v>15</v>
      </c>
      <c r="D2" s="0" t="s">
        <v>16</v>
      </c>
      <c r="F2" s="0" t="s">
        <v>1</v>
      </c>
      <c r="G2" s="0" t="s">
        <v>17</v>
      </c>
      <c r="H2" s="0" t="s">
        <v>18</v>
      </c>
      <c r="I2" s="0" t="s">
        <v>19</v>
      </c>
      <c r="J2" s="0" t="s">
        <v>20</v>
      </c>
      <c r="K2" s="0" t="s">
        <v>21</v>
      </c>
      <c r="L2" s="0" t="s">
        <v>22</v>
      </c>
      <c r="M2" s="0" t="s">
        <v>23</v>
      </c>
    </row>
    <row r="3" customFormat="false" ht="12.8" hidden="false" customHeight="false" outlineLevel="0" collapsed="false">
      <c r="A3" s="1" t="n">
        <v>1</v>
      </c>
      <c r="B3" s="4" t="n">
        <v>0.954</v>
      </c>
      <c r="C3" s="4" t="n">
        <v>0.627666666666667</v>
      </c>
      <c r="D3" s="4" t="n">
        <v>0.561</v>
      </c>
      <c r="F3" s="1" t="n">
        <v>1</v>
      </c>
      <c r="G3" s="4"/>
      <c r="H3" s="4" t="n">
        <v>0.352</v>
      </c>
      <c r="I3" s="4" t="n">
        <v>0.981</v>
      </c>
      <c r="J3" s="4"/>
      <c r="K3" s="4"/>
      <c r="L3" s="4"/>
      <c r="M3" s="4" t="n">
        <v>0.834</v>
      </c>
    </row>
    <row r="4" customFormat="false" ht="12.8" hidden="false" customHeight="false" outlineLevel="0" collapsed="false">
      <c r="A4" s="1" t="n">
        <v>2</v>
      </c>
      <c r="B4" s="4" t="n">
        <v>0.405</v>
      </c>
      <c r="C4" s="4" t="n">
        <v>0.473</v>
      </c>
      <c r="D4" s="4" t="n">
        <v>0.619</v>
      </c>
      <c r="F4" s="1" t="n">
        <v>2</v>
      </c>
      <c r="G4" s="4"/>
      <c r="H4" s="4" t="n">
        <v>0.448</v>
      </c>
      <c r="I4" s="4" t="n">
        <v>0.619</v>
      </c>
      <c r="J4" s="4"/>
      <c r="K4" s="4" t="n">
        <v>0.041</v>
      </c>
      <c r="L4" s="4" t="n">
        <v>0.973</v>
      </c>
      <c r="M4" s="4" t="n">
        <v>0.695</v>
      </c>
    </row>
    <row r="5" customFormat="false" ht="12.8" hidden="false" customHeight="false" outlineLevel="0" collapsed="false">
      <c r="A5" s="1" t="n">
        <v>3</v>
      </c>
      <c r="B5" s="4" t="n">
        <v>0.538666666666667</v>
      </c>
      <c r="C5" s="4" t="n">
        <v>0.697</v>
      </c>
      <c r="D5" s="4" t="n">
        <v>0.584</v>
      </c>
      <c r="F5" s="1" t="n">
        <v>3</v>
      </c>
      <c r="G5" s="4" t="n">
        <v>0.98</v>
      </c>
      <c r="H5" s="4" t="n">
        <v>0.65</v>
      </c>
      <c r="I5" s="4" t="n">
        <v>0.978</v>
      </c>
      <c r="J5" s="4"/>
      <c r="K5" s="4" t="n">
        <v>1</v>
      </c>
      <c r="L5" s="4" t="n">
        <v>0.981</v>
      </c>
      <c r="M5" s="4" t="n">
        <v>0.654</v>
      </c>
    </row>
    <row r="6" customFormat="false" ht="12.8" hidden="false" customHeight="false" outlineLevel="0" collapsed="false">
      <c r="A6" s="1" t="n">
        <v>4</v>
      </c>
      <c r="B6" s="4"/>
      <c r="C6" s="4" t="n">
        <v>0.435333333333333</v>
      </c>
      <c r="D6" s="4" t="n">
        <v>0.511</v>
      </c>
      <c r="F6" s="1" t="n">
        <v>4</v>
      </c>
      <c r="G6" s="4"/>
      <c r="H6" s="4" t="n">
        <v>0.415</v>
      </c>
      <c r="I6" s="4" t="n">
        <v>0.716</v>
      </c>
      <c r="J6" s="4" t="n">
        <v>0.032</v>
      </c>
      <c r="K6" s="4" t="n">
        <v>0.698</v>
      </c>
      <c r="L6" s="4" t="n">
        <v>0.975</v>
      </c>
      <c r="M6" s="4" t="n">
        <v>0.823</v>
      </c>
    </row>
    <row r="7" customFormat="false" ht="12.8" hidden="false" customHeight="false" outlineLevel="0" collapsed="false">
      <c r="A7" s="1" t="n">
        <v>5</v>
      </c>
      <c r="B7" s="4" t="n">
        <v>0.760333333333333</v>
      </c>
      <c r="C7" s="4" t="n">
        <v>0.500333333333333</v>
      </c>
      <c r="D7" s="4" t="n">
        <v>0.537</v>
      </c>
      <c r="F7" s="1" t="n">
        <v>5</v>
      </c>
      <c r="G7" s="4" t="n">
        <v>0.98</v>
      </c>
      <c r="H7" s="4" t="n">
        <v>0.452</v>
      </c>
      <c r="I7" s="4" t="n">
        <v>0.552</v>
      </c>
      <c r="J7" s="4" t="n">
        <v>1</v>
      </c>
      <c r="K7" s="4"/>
      <c r="L7" s="4"/>
      <c r="M7" s="4" t="n">
        <v>0.722</v>
      </c>
    </row>
    <row r="8" customFormat="false" ht="12.8" hidden="false" customHeight="false" outlineLevel="0" collapsed="false">
      <c r="A8" s="1" t="n">
        <v>6</v>
      </c>
      <c r="B8" s="4" t="n">
        <v>0.831</v>
      </c>
      <c r="C8" s="4" t="n">
        <v>0.456333333333333</v>
      </c>
      <c r="D8" s="4" t="n">
        <v>0.599</v>
      </c>
      <c r="F8" s="1" t="n">
        <v>6</v>
      </c>
      <c r="G8" s="4" t="n">
        <v>0.981</v>
      </c>
      <c r="H8" s="4" t="n">
        <v>0.457</v>
      </c>
      <c r="I8" s="4" t="n">
        <v>0.343</v>
      </c>
      <c r="J8" s="4" t="n">
        <v>0.975</v>
      </c>
      <c r="K8" s="4" t="n">
        <v>0.53</v>
      </c>
      <c r="L8" s="4" t="n">
        <v>0.982</v>
      </c>
      <c r="M8" s="4" t="n">
        <v>0.625</v>
      </c>
    </row>
    <row r="9" customFormat="false" ht="12.8" hidden="false" customHeight="false" outlineLevel="0" collapsed="false">
      <c r="A9" s="1" t="n">
        <v>7</v>
      </c>
      <c r="B9" s="4"/>
      <c r="C9" s="4" t="n">
        <v>0.499333333333333</v>
      </c>
      <c r="D9" s="4" t="n">
        <v>0.56</v>
      </c>
      <c r="F9" s="1" t="n">
        <v>7</v>
      </c>
      <c r="G9" s="4"/>
      <c r="H9" s="4" t="n">
        <v>0.478</v>
      </c>
      <c r="I9" s="4"/>
      <c r="J9" s="4" t="n">
        <v>0.641</v>
      </c>
      <c r="K9" s="4"/>
      <c r="L9" s="4" t="n">
        <v>0.982</v>
      </c>
      <c r="M9" s="4" t="n">
        <v>0.755</v>
      </c>
    </row>
    <row r="10" customFormat="false" ht="12.8" hidden="false" customHeight="false" outlineLevel="0" collapsed="false">
      <c r="A10" s="1" t="n">
        <v>8</v>
      </c>
      <c r="B10" s="4" t="n">
        <v>0.548333333333333</v>
      </c>
      <c r="C10" s="4" t="n">
        <v>0.648666666666667</v>
      </c>
      <c r="D10" s="4" t="n">
        <v>0.511</v>
      </c>
      <c r="F10" s="1" t="n">
        <v>8</v>
      </c>
      <c r="G10" s="4" t="n">
        <v>0.969</v>
      </c>
      <c r="H10" s="4" t="n">
        <v>0.495</v>
      </c>
      <c r="I10" s="4" t="n">
        <v>0.674</v>
      </c>
      <c r="J10" s="4" t="n">
        <v>0.712</v>
      </c>
      <c r="K10" s="4" t="n">
        <v>0.748</v>
      </c>
      <c r="L10" s="4"/>
      <c r="M10" s="4" t="n">
        <v>0.709</v>
      </c>
    </row>
    <row r="11" customFormat="false" ht="12.8" hidden="false" customHeight="false" outlineLevel="0" collapsed="false">
      <c r="A11" s="1" t="n">
        <v>9</v>
      </c>
      <c r="B11" s="4" t="n">
        <v>0.784</v>
      </c>
      <c r="C11" s="4" t="n">
        <v>0.634666666666667</v>
      </c>
      <c r="D11" s="4" t="n">
        <v>0.581</v>
      </c>
      <c r="F11" s="1" t="n">
        <v>9</v>
      </c>
      <c r="G11" s="4" t="n">
        <v>0.575</v>
      </c>
      <c r="H11" s="4" t="n">
        <v>0.486</v>
      </c>
      <c r="I11" s="4" t="n">
        <v>0.593</v>
      </c>
      <c r="J11" s="4" t="n">
        <v>0.559</v>
      </c>
      <c r="K11" s="4" t="n">
        <v>0.043</v>
      </c>
      <c r="L11" s="4" t="n">
        <v>0.979</v>
      </c>
      <c r="M11" s="4" t="n">
        <v>0.723</v>
      </c>
    </row>
    <row r="12" customFormat="false" ht="12.8" hidden="false" customHeight="false" outlineLevel="0" collapsed="false">
      <c r="A12" s="1" t="n">
        <v>10</v>
      </c>
      <c r="B12" s="4" t="n">
        <v>0.913</v>
      </c>
      <c r="C12" s="4" t="n">
        <v>0.699</v>
      </c>
      <c r="D12" s="4" t="n">
        <v>0.569</v>
      </c>
      <c r="F12" s="1" t="n">
        <v>10</v>
      </c>
      <c r="G12" s="4" t="n">
        <v>0.97</v>
      </c>
      <c r="H12" s="4" t="n">
        <v>0.438</v>
      </c>
      <c r="I12" s="4" t="n">
        <v>0.77</v>
      </c>
      <c r="J12" s="4" t="n">
        <v>0.061</v>
      </c>
      <c r="K12" s="4" t="n">
        <v>0.257</v>
      </c>
      <c r="L12" s="4" t="n">
        <v>0.977</v>
      </c>
      <c r="M12" s="4" t="n">
        <v>0.705</v>
      </c>
    </row>
    <row r="13" customFormat="false" ht="12.8" hidden="false" customHeight="false" outlineLevel="0" collapsed="false">
      <c r="A13" s="1" t="n">
        <v>11</v>
      </c>
      <c r="B13" s="4" t="n">
        <v>0.925</v>
      </c>
      <c r="C13" s="4" t="n">
        <v>0.0485</v>
      </c>
      <c r="D13" s="4" t="n">
        <v>0.596</v>
      </c>
      <c r="F13" s="1" t="n">
        <v>11</v>
      </c>
      <c r="G13" s="4" t="n">
        <v>0.978</v>
      </c>
      <c r="H13" s="4" t="n">
        <v>0.566</v>
      </c>
      <c r="I13" s="4" t="n">
        <v>0.586</v>
      </c>
      <c r="J13" s="4" t="n">
        <v>0.039</v>
      </c>
      <c r="K13" s="4" t="n">
        <v>0.375</v>
      </c>
      <c r="L13" s="4"/>
      <c r="M13" s="4" t="n">
        <v>0.612</v>
      </c>
    </row>
    <row r="14" customFormat="false" ht="12.8" hidden="false" customHeight="false" outlineLevel="0" collapsed="false">
      <c r="A14" s="1" t="n">
        <v>12</v>
      </c>
      <c r="B14" s="4" t="n">
        <v>0.937</v>
      </c>
      <c r="C14" s="4" t="n">
        <v>0.898333333333333</v>
      </c>
      <c r="D14" s="4" t="n">
        <v>0.593</v>
      </c>
      <c r="F14" s="1" t="n">
        <v>12</v>
      </c>
      <c r="G14" s="4" t="n">
        <v>0.976</v>
      </c>
      <c r="H14" s="4" t="n">
        <v>0.657</v>
      </c>
      <c r="I14" s="4" t="n">
        <v>0.65</v>
      </c>
      <c r="J14" s="4" t="n">
        <v>0.54</v>
      </c>
      <c r="K14" s="4" t="n">
        <v>0.587</v>
      </c>
      <c r="L14" s="4" t="n">
        <v>0.969</v>
      </c>
      <c r="M14" s="4" t="n">
        <v>0.688</v>
      </c>
    </row>
    <row r="15" customFormat="false" ht="12.8" hidden="false" customHeight="false" outlineLevel="0" collapsed="false">
      <c r="A15" s="1" t="n">
        <v>13</v>
      </c>
      <c r="B15" s="4" t="n">
        <v>0.791666666666667</v>
      </c>
      <c r="C15" s="4" t="n">
        <v>0.949</v>
      </c>
      <c r="D15" s="4" t="n">
        <v>0.508</v>
      </c>
    </row>
    <row r="16" customFormat="false" ht="12.8" hidden="false" customHeight="false" outlineLevel="0" collapsed="false">
      <c r="A16" s="1" t="n">
        <v>14</v>
      </c>
      <c r="B16" s="4" t="n">
        <v>0.227666666666667</v>
      </c>
      <c r="C16" s="4" t="n">
        <v>0.661</v>
      </c>
      <c r="D16" s="4" t="n">
        <v>0.581</v>
      </c>
    </row>
    <row r="17" customFormat="false" ht="12.8" hidden="false" customHeight="false" outlineLevel="0" collapsed="false">
      <c r="A17" s="1" t="n">
        <v>15</v>
      </c>
      <c r="B17" s="4" t="n">
        <v>0.6915</v>
      </c>
      <c r="C17" s="4" t="n">
        <v>0.6225</v>
      </c>
      <c r="D17" s="4" t="n">
        <v>0.557</v>
      </c>
    </row>
    <row r="18" customFormat="false" ht="12.8" hidden="false" customHeight="false" outlineLevel="0" collapsed="false">
      <c r="A18" s="1" t="n">
        <v>16</v>
      </c>
      <c r="B18" s="4" t="n">
        <v>0.947</v>
      </c>
      <c r="C18" s="4" t="n">
        <v>0.573333333333333</v>
      </c>
      <c r="D18" s="4" t="n">
        <v>0.566</v>
      </c>
    </row>
    <row r="19" customFormat="false" ht="12.8" hidden="false" customHeight="false" outlineLevel="0" collapsed="false">
      <c r="A19" s="1" t="n">
        <v>17</v>
      </c>
      <c r="B19" s="4" t="n">
        <v>0.656</v>
      </c>
      <c r="C19" s="4" t="n">
        <v>0.660666666666667</v>
      </c>
      <c r="D19" s="4" t="n">
        <v>0.597</v>
      </c>
    </row>
    <row r="20" customFormat="false" ht="12.8" hidden="false" customHeight="false" outlineLevel="0" collapsed="false">
      <c r="A20" s="1" t="n">
        <v>18</v>
      </c>
      <c r="B20" s="4" t="n">
        <v>0.720333333333333</v>
      </c>
      <c r="C20" s="4" t="n">
        <v>0.783666666666667</v>
      </c>
      <c r="D20" s="4" t="n">
        <v>0.563</v>
      </c>
    </row>
    <row r="21" customFormat="false" ht="12.8" hidden="false" customHeight="false" outlineLevel="0" collapsed="false">
      <c r="A21" s="1" t="n">
        <v>19</v>
      </c>
      <c r="B21" s="4" t="n">
        <v>0.944</v>
      </c>
      <c r="C21" s="4" t="n">
        <v>0.612333333333333</v>
      </c>
      <c r="D21" s="4" t="n">
        <v>0.565</v>
      </c>
    </row>
    <row r="22" customFormat="false" ht="12.8" hidden="false" customHeight="false" outlineLevel="0" collapsed="false">
      <c r="A22" s="1" t="n">
        <v>20</v>
      </c>
      <c r="B22" s="4" t="n">
        <v>0.598</v>
      </c>
      <c r="C22" s="4" t="n">
        <v>0.942</v>
      </c>
      <c r="D22" s="4" t="n">
        <v>0.532</v>
      </c>
    </row>
    <row r="26" customFormat="false" ht="12.8" hidden="false" customHeight="false" outlineLevel="0" collapsed="false">
      <c r="A26" s="0" t="s">
        <v>24</v>
      </c>
      <c r="F26" s="0" t="s">
        <v>24</v>
      </c>
    </row>
    <row r="27" customFormat="false" ht="12.8" hidden="false" customHeight="false" outlineLevel="0" collapsed="false">
      <c r="A27" s="0" t="s">
        <v>1</v>
      </c>
      <c r="B27" s="0" t="s">
        <v>14</v>
      </c>
      <c r="C27" s="0" t="s">
        <v>15</v>
      </c>
      <c r="D27" s="0" t="s">
        <v>16</v>
      </c>
      <c r="F27" s="0" t="s">
        <v>1</v>
      </c>
      <c r="G27" s="0" t="s">
        <v>17</v>
      </c>
      <c r="H27" s="0" t="s">
        <v>18</v>
      </c>
      <c r="I27" s="0" t="s">
        <v>19</v>
      </c>
      <c r="J27" s="0" t="s">
        <v>20</v>
      </c>
      <c r="K27" s="0" t="s">
        <v>21</v>
      </c>
      <c r="L27" s="0" t="s">
        <v>22</v>
      </c>
      <c r="M27" s="0" t="s">
        <v>23</v>
      </c>
    </row>
    <row r="28" customFormat="false" ht="12.8" hidden="false" customHeight="false" outlineLevel="0" collapsed="false">
      <c r="A28" s="1" t="n">
        <v>1</v>
      </c>
      <c r="B28" s="0" t="n">
        <v>1.3599112396139</v>
      </c>
      <c r="C28" s="0" t="n">
        <v>0.917343398452635</v>
      </c>
      <c r="D28" s="1" t="n">
        <f aca="false">ASIN(SQRT(D3))</f>
        <v>0.846550506650904</v>
      </c>
      <c r="F28" s="1" t="n">
        <v>1</v>
      </c>
      <c r="H28" s="1" t="n">
        <f aca="false">ASIN(SQRT(H3))</f>
        <v>0.635147031655109</v>
      </c>
      <c r="I28" s="1" t="n">
        <f aca="false">ASIN(SQRT(I3))</f>
        <v>1.43251556960463</v>
      </c>
      <c r="K28" s="1"/>
      <c r="L28" s="1"/>
      <c r="M28" s="1" t="n">
        <f aca="false">ASIN(SQRT(M3))</f>
        <v>1.1511571358696</v>
      </c>
    </row>
    <row r="29" customFormat="false" ht="12.8" hidden="false" customHeight="false" outlineLevel="0" collapsed="false">
      <c r="A29" s="1" t="n">
        <v>2</v>
      </c>
      <c r="B29" s="0" t="n">
        <v>0.673787879891929</v>
      </c>
      <c r="C29" s="0" t="n">
        <v>0.757431526869055</v>
      </c>
      <c r="D29" s="1" t="n">
        <f aca="false">ASIN(SQRT(D4))</f>
        <v>0.905551243337492</v>
      </c>
      <c r="F29" s="1" t="n">
        <v>2</v>
      </c>
      <c r="H29" s="1" t="n">
        <f aca="false">ASIN(SQRT(H4))</f>
        <v>0.7333039655268</v>
      </c>
      <c r="I29" s="1" t="n">
        <f aca="false">ASIN(SQRT(I4))</f>
        <v>0.905551243337492</v>
      </c>
      <c r="K29" s="1" t="n">
        <f aca="false">ASIN(SQRT(K4))</f>
        <v>0.203894381034779</v>
      </c>
      <c r="L29" s="1" t="n">
        <f aca="false">ASIN(SQRT(L4))</f>
        <v>1.40573100297847</v>
      </c>
      <c r="M29" s="1" t="n">
        <f aca="false">ASIN(SQRT(M4))</f>
        <v>0.985713959748134</v>
      </c>
    </row>
    <row r="30" customFormat="false" ht="12.8" hidden="false" customHeight="false" outlineLevel="0" collapsed="false">
      <c r="A30" s="1" t="n">
        <v>3</v>
      </c>
      <c r="B30" s="0" t="n">
        <v>0.82831955334597</v>
      </c>
      <c r="C30" s="0" t="n">
        <v>1.03994706337682</v>
      </c>
      <c r="D30" s="1" t="n">
        <f aca="false">ASIN(SQRT(D5))</f>
        <v>0.869798403906152</v>
      </c>
      <c r="F30" s="1" t="n">
        <v>3</v>
      </c>
      <c r="G30" s="1" t="n">
        <f aca="false">ASIN(SQRT(G5))</f>
        <v>1.42889927219073</v>
      </c>
      <c r="H30" s="1" t="n">
        <f aca="false">ASIN(SQRT(H5))</f>
        <v>0.937744490405147</v>
      </c>
      <c r="I30" s="1" t="n">
        <f aca="false">ASIN(SQRT(I5))</f>
        <v>1.42192304675726</v>
      </c>
      <c r="K30" s="1" t="n">
        <f aca="false">ASIN(SQRT(K5))</f>
        <v>1.5707963267949</v>
      </c>
      <c r="L30" s="1" t="n">
        <f aca="false">ASIN(SQRT(L5))</f>
        <v>1.43251556960463</v>
      </c>
      <c r="M30" s="1" t="n">
        <f aca="false">ASIN(SQRT(M5))</f>
        <v>0.941943223243016</v>
      </c>
    </row>
    <row r="31" customFormat="false" ht="12.8" hidden="false" customHeight="false" outlineLevel="0" collapsed="false">
      <c r="A31" s="1" t="n">
        <v>4</v>
      </c>
      <c r="C31" s="0" t="n">
        <v>0.682042918166017</v>
      </c>
      <c r="D31" s="1" t="n">
        <f aca="false">ASIN(SQRT(D6))</f>
        <v>0.796399050924099</v>
      </c>
      <c r="F31" s="1" t="n">
        <v>4</v>
      </c>
      <c r="H31" s="1" t="n">
        <f aca="false">ASIN(SQRT(H6))</f>
        <v>0.699983328832896</v>
      </c>
      <c r="I31" s="1" t="n">
        <f aca="false">ASIN(SQRT(I6))</f>
        <v>1.00875276731319</v>
      </c>
      <c r="J31" s="1" t="n">
        <f aca="false">ASIN(SQRT(J6))</f>
        <v>0.179853499792478</v>
      </c>
      <c r="K31" s="1" t="n">
        <f aca="false">ASIN(SQRT(K6))</f>
        <v>0.988976474947219</v>
      </c>
      <c r="L31" s="1" t="n">
        <f aca="false">ASIN(SQRT(L6))</f>
        <v>1.41201611214914</v>
      </c>
      <c r="M31" s="1" t="n">
        <f aca="false">ASIN(SQRT(M6))</f>
        <v>1.13656446083951</v>
      </c>
    </row>
    <row r="32" customFormat="false" ht="12.8" hidden="false" customHeight="false" outlineLevel="0" collapsed="false">
      <c r="A32" s="1" t="n">
        <v>5</v>
      </c>
      <c r="B32" s="0" t="n">
        <v>1.08801271379365</v>
      </c>
      <c r="C32" s="0" t="n">
        <v>0.786329447448407</v>
      </c>
      <c r="D32" s="1" t="n">
        <f aca="false">ASIN(SQRT(D7))</f>
        <v>0.822432015549112</v>
      </c>
      <c r="F32" s="1" t="n">
        <v>5</v>
      </c>
      <c r="G32" s="1" t="n">
        <f aca="false">ASIN(SQRT(G7))</f>
        <v>1.42889927219073</v>
      </c>
      <c r="H32" s="1" t="n">
        <f aca="false">ASIN(SQRT(H7))</f>
        <v>0.737324127944756</v>
      </c>
      <c r="I32" s="1" t="n">
        <f aca="false">ASIN(SQRT(I7))</f>
        <v>0.837492361268096</v>
      </c>
      <c r="J32" s="1" t="n">
        <f aca="false">ASIN(SQRT(J7))</f>
        <v>1.5707963267949</v>
      </c>
      <c r="K32" s="1"/>
      <c r="L32" s="1"/>
      <c r="M32" s="1" t="n">
        <f aca="false">ASIN(SQRT(M7))</f>
        <v>1.01542712028287</v>
      </c>
    </row>
    <row r="33" customFormat="false" ht="12.8" hidden="false" customHeight="false" outlineLevel="0" collapsed="false">
      <c r="A33" s="1" t="n">
        <v>6</v>
      </c>
      <c r="B33" s="0" t="n">
        <v>1.15168656761608</v>
      </c>
      <c r="C33" s="0" t="n">
        <v>0.74133709777271</v>
      </c>
      <c r="D33" s="1" t="n">
        <f aca="false">ASIN(SQRT(D8))</f>
        <v>0.885056714899121</v>
      </c>
      <c r="F33" s="1" t="n">
        <v>6</v>
      </c>
      <c r="G33" s="1" t="n">
        <f aca="false">ASIN(SQRT(G8))</f>
        <v>1.43251556960463</v>
      </c>
      <c r="H33" s="1" t="n">
        <f aca="false">ASIN(SQRT(H8))</f>
        <v>0.742344981540095</v>
      </c>
      <c r="I33" s="1" t="n">
        <f aca="false">ASIN(SQRT(I8))</f>
        <v>0.625696563888596</v>
      </c>
      <c r="J33" s="1" t="n">
        <f aca="false">ASIN(SQRT(J8))</f>
        <v>1.41201611214914</v>
      </c>
      <c r="K33" s="1" t="n">
        <f aca="false">ASIN(SQRT(K8))</f>
        <v>0.815416192620087</v>
      </c>
      <c r="L33" s="1" t="n">
        <f aca="false">ASIN(SQRT(L8))</f>
        <v>1.43622646035762</v>
      </c>
      <c r="M33" s="1" t="n">
        <f aca="false">ASIN(SQRT(M8))</f>
        <v>0.911738290968488</v>
      </c>
    </row>
    <row r="34" customFormat="false" ht="12.8" hidden="false" customHeight="false" outlineLevel="0" collapsed="false">
      <c r="A34" s="1" t="n">
        <v>7</v>
      </c>
      <c r="C34" s="0" t="n">
        <v>0.758181226023731</v>
      </c>
      <c r="D34" s="1" t="n">
        <f aca="false">ASIN(SQRT(D9))</f>
        <v>0.845543104594842</v>
      </c>
      <c r="F34" s="1" t="n">
        <v>7</v>
      </c>
      <c r="H34" s="1" t="n">
        <f aca="false">ASIN(SQRT(H9))</f>
        <v>0.763391058539287</v>
      </c>
      <c r="J34" s="1" t="n">
        <f aca="false">ASIN(SQRT(J9))</f>
        <v>0.928337202093871</v>
      </c>
      <c r="K34" s="1"/>
      <c r="L34" s="1" t="n">
        <f aca="false">ASIN(SQRT(L9))</f>
        <v>1.43622646035762</v>
      </c>
      <c r="M34" s="1" t="n">
        <f aca="false">ASIN(SQRT(M9))</f>
        <v>1.05299055853525</v>
      </c>
    </row>
    <row r="35" customFormat="false" ht="12.8" hidden="false" customHeight="false" outlineLevel="0" collapsed="false">
      <c r="A35" s="1" t="n">
        <v>8</v>
      </c>
      <c r="B35" s="0" t="n">
        <v>0.836296720626388</v>
      </c>
      <c r="C35" s="0" t="n">
        <v>0.950540151615539</v>
      </c>
      <c r="D35" s="1" t="n">
        <f aca="false">ASIN(SQRT(D10))</f>
        <v>0.796399050924099</v>
      </c>
      <c r="F35" s="1" t="n">
        <v>8</v>
      </c>
      <c r="G35" s="1" t="n">
        <f aca="false">ASIN(SQRT(G10))</f>
        <v>1.39380554330866</v>
      </c>
      <c r="H35" s="1" t="n">
        <f aca="false">ASIN(SQRT(H10))</f>
        <v>0.780398080060365</v>
      </c>
      <c r="I35" s="1" t="n">
        <f aca="false">ASIN(SQRT(I10))</f>
        <v>0.963116618837793</v>
      </c>
      <c r="J35" s="1" t="n">
        <f aca="false">ASIN(SQRT(J10))</f>
        <v>1.00432688109256</v>
      </c>
      <c r="K35" s="1" t="n">
        <f aca="false">ASIN(SQRT(K10))</f>
        <v>1.04489121297506</v>
      </c>
      <c r="L35" s="1"/>
      <c r="M35" s="1" t="n">
        <f aca="false">ASIN(SQRT(M10))</f>
        <v>1.00101948478369</v>
      </c>
    </row>
    <row r="36" customFormat="false" ht="12.8" hidden="false" customHeight="false" outlineLevel="0" collapsed="false">
      <c r="A36" s="1" t="n">
        <v>9</v>
      </c>
      <c r="B36" s="0" t="n">
        <v>1.10017437042435</v>
      </c>
      <c r="C36" s="0" t="n">
        <v>0.949596275114684</v>
      </c>
      <c r="D36" s="1" t="n">
        <f aca="false">ASIN(SQRT(D11))</f>
        <v>0.866756708091426</v>
      </c>
      <c r="F36" s="1" t="n">
        <v>9</v>
      </c>
      <c r="G36" s="1" t="n">
        <f aca="false">ASIN(SQRT(G11))</f>
        <v>0.860682299785791</v>
      </c>
      <c r="H36" s="1" t="n">
        <f aca="false">ASIN(SQRT(H11))</f>
        <v>0.771396333418425</v>
      </c>
      <c r="I36" s="1" t="n">
        <f aca="false">ASIN(SQRT(I11))</f>
        <v>0.878942925726017</v>
      </c>
      <c r="J36" s="1" t="n">
        <f aca="false">ASIN(SQRT(J11))</f>
        <v>0.844535947818451</v>
      </c>
      <c r="K36" s="1" t="n">
        <f aca="false">ASIN(SQRT(K11))</f>
        <v>0.208880039691436</v>
      </c>
      <c r="L36" s="1" t="n">
        <f aca="false">ASIN(SQRT(L11))</f>
        <v>1.42537050734153</v>
      </c>
      <c r="M36" s="1" t="n">
        <f aca="false">ASIN(SQRT(M11))</f>
        <v>1.01654377715243</v>
      </c>
    </row>
    <row r="37" customFormat="false" ht="12.8" hidden="false" customHeight="false" outlineLevel="0" collapsed="false">
      <c r="A37" s="1" t="n">
        <v>10</v>
      </c>
      <c r="B37" s="0" t="n">
        <v>1.27138515742535</v>
      </c>
      <c r="C37" s="0" t="n">
        <v>0.996558471675781</v>
      </c>
      <c r="D37" s="1" t="n">
        <f aca="false">ASIN(SQRT(D12))</f>
        <v>0.854619067790025</v>
      </c>
      <c r="F37" s="1" t="n">
        <v>10</v>
      </c>
      <c r="G37" s="1" t="n">
        <f aca="false">ASIN(SQRT(G12))</f>
        <v>1.39671331615842</v>
      </c>
      <c r="H37" s="1" t="n">
        <f aca="false">ASIN(SQRT(H12))</f>
        <v>0.723238168536466</v>
      </c>
      <c r="I37" s="1" t="n">
        <f aca="false">ASIN(SQRT(I12))</f>
        <v>1.07061671809741</v>
      </c>
      <c r="J37" s="1" t="n">
        <f aca="false">ASIN(SQRT(J12))</f>
        <v>0.249564300063705</v>
      </c>
      <c r="K37" s="1" t="n">
        <f aca="false">ASIN(SQRT(K12))</f>
        <v>0.531644651987935</v>
      </c>
      <c r="L37" s="1" t="n">
        <f aca="false">ASIN(SQRT(L12))</f>
        <v>1.41855136343076</v>
      </c>
      <c r="M37" s="1" t="n">
        <f aca="false">ASIN(SQRT(M12))</f>
        <v>0.996625194490826</v>
      </c>
    </row>
    <row r="38" customFormat="false" ht="12.8" hidden="false" customHeight="false" outlineLevel="0" collapsed="false">
      <c r="A38" s="1" t="n">
        <v>11</v>
      </c>
      <c r="B38" s="0" t="n">
        <v>1.29490190311697</v>
      </c>
      <c r="C38" s="0" t="n">
        <v>0.221816132835814</v>
      </c>
      <c r="D38" s="1" t="n">
        <f aca="false">ASIN(SQRT(D13))</f>
        <v>0.881997992105998</v>
      </c>
      <c r="F38" s="1" t="n">
        <v>11</v>
      </c>
      <c r="G38" s="1" t="n">
        <f aca="false">ASIN(SQRT(G13))</f>
        <v>1.42192304675726</v>
      </c>
      <c r="H38" s="1" t="n">
        <f aca="false">ASIN(SQRT(H13))</f>
        <v>0.851591345969938</v>
      </c>
      <c r="I38" s="1" t="n">
        <f aca="false">ASIN(SQRT(I13))</f>
        <v>0.871827947309003</v>
      </c>
      <c r="J38" s="1" t="n">
        <f aca="false">ASIN(SQRT(J13))</f>
        <v>0.19879088899975</v>
      </c>
      <c r="K38" s="1" t="n">
        <f aca="false">ASIN(SQRT(K13))</f>
        <v>0.659058035826409</v>
      </c>
      <c r="L38" s="1"/>
      <c r="M38" s="1" t="n">
        <f aca="false">ASIN(SQRT(M13))</f>
        <v>0.898356584185188</v>
      </c>
    </row>
    <row r="39" customFormat="false" ht="12.8" hidden="false" customHeight="false" outlineLevel="0" collapsed="false">
      <c r="A39" s="1" t="n">
        <v>12</v>
      </c>
      <c r="B39" s="0" t="n">
        <v>1.32348273246762</v>
      </c>
      <c r="C39" s="0" t="n">
        <v>1.26947160992931</v>
      </c>
      <c r="D39" s="1" t="n">
        <f aca="false">ASIN(SQRT(D14))</f>
        <v>0.878942925726017</v>
      </c>
      <c r="F39" s="1" t="n">
        <v>12</v>
      </c>
      <c r="G39" s="1" t="n">
        <f aca="false">ASIN(SQRT(G14))</f>
        <v>1.41525052589892</v>
      </c>
      <c r="H39" s="1" t="n">
        <f aca="false">ASIN(SQRT(H14))</f>
        <v>0.945099762906301</v>
      </c>
      <c r="I39" s="1" t="n">
        <f aca="false">ASIN(SQRT(I14))</f>
        <v>0.937744490405147</v>
      </c>
      <c r="J39" s="1" t="n">
        <f aca="false">ASIN(SQRT(J14))</f>
        <v>0.825440953414278</v>
      </c>
      <c r="K39" s="1" t="n">
        <f aca="false">ASIN(SQRT(K14))</f>
        <v>0.872843256507185</v>
      </c>
      <c r="L39" s="1" t="n">
        <f aca="false">ASIN(SQRT(L14))</f>
        <v>1.39380554330866</v>
      </c>
      <c r="M39" s="1" t="n">
        <f aca="false">ASIN(SQRT(M14))</f>
        <v>0.978136028369845</v>
      </c>
    </row>
    <row r="40" customFormat="false" ht="12.8" hidden="false" customHeight="false" outlineLevel="0" collapsed="false">
      <c r="A40" s="1" t="n">
        <v>13</v>
      </c>
      <c r="B40" s="0" t="n">
        <v>1.14595251539166</v>
      </c>
      <c r="C40" s="0" t="n">
        <v>1.34616141184863</v>
      </c>
      <c r="D40" s="1" t="n">
        <f aca="false">ASIN(SQRT(D15))</f>
        <v>0.793398504770109</v>
      </c>
    </row>
    <row r="41" customFormat="false" ht="12.8" hidden="false" customHeight="false" outlineLevel="0" collapsed="false">
      <c r="A41" s="1" t="n">
        <v>14</v>
      </c>
      <c r="B41" s="0" t="n">
        <v>0.450922636633366</v>
      </c>
      <c r="C41" s="0" t="n">
        <v>0.951879097795173</v>
      </c>
      <c r="D41" s="1" t="n">
        <f aca="false">ASIN(SQRT(D16))</f>
        <v>0.866756708091426</v>
      </c>
    </row>
    <row r="42" customFormat="false" ht="12.8" hidden="false" customHeight="false" outlineLevel="0" collapsed="false">
      <c r="A42" s="1" t="n">
        <v>15</v>
      </c>
      <c r="B42" s="0" t="n">
        <v>0.982051488222172</v>
      </c>
      <c r="C42" s="0" t="n">
        <v>0.911583607353375</v>
      </c>
      <c r="D42" s="1" t="n">
        <f aca="false">ASIN(SQRT(D17))</f>
        <v>0.842522353063216</v>
      </c>
    </row>
    <row r="43" customFormat="false" ht="12.8" hidden="false" customHeight="false" outlineLevel="0" collapsed="false">
      <c r="A43" s="1" t="n">
        <v>16</v>
      </c>
      <c r="B43" s="0" t="n">
        <v>1.33849536352542</v>
      </c>
      <c r="C43" s="0" t="n">
        <v>0.860103243443428</v>
      </c>
      <c r="D43" s="1" t="n">
        <f aca="false">ASIN(SQRT(D18))</f>
        <v>0.851591345969938</v>
      </c>
    </row>
    <row r="44" customFormat="false" ht="12.8" hidden="false" customHeight="false" outlineLevel="0" collapsed="false">
      <c r="A44" s="1" t="n">
        <v>17</v>
      </c>
      <c r="B44" s="0" t="n">
        <v>0.949702813730275</v>
      </c>
      <c r="C44" s="0" t="n">
        <v>0.951429116535398</v>
      </c>
      <c r="D44" s="1" t="n">
        <f aca="false">ASIN(SQRT(D19))</f>
        <v>0.883017153806375</v>
      </c>
    </row>
    <row r="45" customFormat="false" ht="12.8" hidden="false" customHeight="false" outlineLevel="0" collapsed="false">
      <c r="A45" s="1" t="n">
        <v>18</v>
      </c>
      <c r="B45" s="0" t="n">
        <v>1.13259286460529</v>
      </c>
      <c r="C45" s="0" t="n">
        <v>1.20376675490752</v>
      </c>
      <c r="D45" s="1" t="n">
        <f aca="false">ASIN(SQRT(D20))</f>
        <v>0.848566063698566</v>
      </c>
    </row>
    <row r="46" customFormat="false" ht="12.8" hidden="false" customHeight="false" outlineLevel="0" collapsed="false">
      <c r="A46" s="1" t="n">
        <v>19</v>
      </c>
      <c r="B46" s="0" t="n">
        <v>1.33188687816879</v>
      </c>
      <c r="C46" s="0" t="n">
        <v>0.90368135834697</v>
      </c>
      <c r="D46" s="1" t="n">
        <f aca="false">ASIN(SQRT(D21))</f>
        <v>0.850582653249021</v>
      </c>
    </row>
    <row r="47" customFormat="false" ht="12.8" hidden="false" customHeight="false" outlineLevel="0" collapsed="false">
      <c r="A47" s="1" t="n">
        <v>20</v>
      </c>
      <c r="B47" s="0" t="n">
        <v>0.884653511432715</v>
      </c>
      <c r="C47" s="0" t="n">
        <v>1.32757344747702</v>
      </c>
      <c r="D47" s="1" t="n">
        <f aca="false">ASIN(SQRT(D22))</f>
        <v>0.817420049094545</v>
      </c>
    </row>
    <row r="50" customFormat="false" ht="12.8" hidden="false" customHeight="false" outlineLevel="0" collapsed="false">
      <c r="A50" s="0" t="s">
        <v>25</v>
      </c>
      <c r="B50" s="0" t="n">
        <f aca="false">AVERAGE(B28:B47)</f>
        <v>1.06356760611288</v>
      </c>
      <c r="C50" s="0" t="n">
        <f aca="false">AVERAGE(C28:C47)</f>
        <v>0.926338667849401</v>
      </c>
      <c r="D50" s="0" t="n">
        <f aca="false">AVERAGE(D28:D47)</f>
        <v>0.850195080812124</v>
      </c>
      <c r="F50" s="0" t="s">
        <v>25</v>
      </c>
      <c r="G50" s="0" t="n">
        <f aca="false">AVERAGE(G28:G39)</f>
        <v>1.34733610573689</v>
      </c>
      <c r="H50" s="0" t="n">
        <f aca="false">AVERAGE(H28:H39)</f>
        <v>0.776746889611299</v>
      </c>
      <c r="I50" s="0" t="n">
        <f aca="false">AVERAGE(I28:I39)</f>
        <v>0.995834568413149</v>
      </c>
      <c r="J50" s="0" t="n">
        <f aca="false">AVERAGE(J28:J39)</f>
        <v>0.801518012468792</v>
      </c>
      <c r="K50" s="0" t="n">
        <f aca="false">AVERAGE(K28:K39)</f>
        <v>0.766266730265001</v>
      </c>
      <c r="L50" s="0" t="n">
        <f aca="false">AVERAGE(L28:L39)</f>
        <v>1.42005537744105</v>
      </c>
      <c r="M50" s="0" t="n">
        <f aca="false">AVERAGE(M28:M39)</f>
        <v>1.00718465153907</v>
      </c>
    </row>
    <row r="51" customFormat="false" ht="12.8" hidden="false" customHeight="false" outlineLevel="0" collapsed="false">
      <c r="A51" s="0" t="s">
        <v>26</v>
      </c>
      <c r="B51" s="0" t="n">
        <f aca="false">STDEV(B28:B47)/SQRT(17)</f>
        <v>0.0618847590575749</v>
      </c>
      <c r="C51" s="0" t="n">
        <f aca="false">STDEV(C28:C47)/SQRT(20)</f>
        <v>0.0567556962725439</v>
      </c>
      <c r="D51" s="0" t="n">
        <f aca="false">STDEV(D28:D47)/SQRT(20)</f>
        <v>0.00709051305662391</v>
      </c>
      <c r="F51" s="0" t="s">
        <v>26</v>
      </c>
      <c r="G51" s="0" t="n">
        <f aca="false">STDEV(G28:G39)/SQRT(8)</f>
        <v>0.0697144258909938</v>
      </c>
      <c r="H51" s="0" t="n">
        <f aca="false">STDEV(H28:H39)/SQRT(12)</f>
        <v>0.0266168419368999</v>
      </c>
      <c r="I51" s="0" t="n">
        <f aca="false">STDEV(I28:I39)/SQRT(11)</f>
        <v>0.0727206756451932</v>
      </c>
      <c r="J51" s="0" t="n">
        <f aca="false">STDEV(J28:J39)/SQRT(9)</f>
        <v>0.169907413547491</v>
      </c>
      <c r="K51" s="0" t="n">
        <f aca="false">STDEV(K28:K39)/SQRT(9)</f>
        <v>0.14345717207467</v>
      </c>
      <c r="L51" s="0" t="n">
        <f aca="false">STDEV(L28:L39)/SQRT(8)</f>
        <v>0.00545705339822541</v>
      </c>
      <c r="M51" s="0" t="n">
        <f aca="false">STDEV(M28:M39)/SQRT(12)</f>
        <v>0.0224258455505008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17.67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27</v>
      </c>
      <c r="B1" s="0" t="s">
        <v>11</v>
      </c>
      <c r="C1" s="0" t="s">
        <v>24</v>
      </c>
    </row>
    <row r="2" customFormat="false" ht="12.8" hidden="false" customHeight="false" outlineLevel="0" collapsed="false">
      <c r="A2" s="1" t="s">
        <v>28</v>
      </c>
      <c r="B2" s="4" t="n">
        <v>0.451</v>
      </c>
      <c r="C2" s="0" t="n">
        <f aca="false">ASIN(SQRT(B2))</f>
        <v>0.736319389809947</v>
      </c>
    </row>
    <row r="3" customFormat="false" ht="12.8" hidden="false" customHeight="false" outlineLevel="0" collapsed="false">
      <c r="A3" s="1" t="s">
        <v>28</v>
      </c>
      <c r="B3" s="4" t="n">
        <v>0.426</v>
      </c>
      <c r="C3" s="0" t="n">
        <f aca="false">ASIN(SQRT(B3))</f>
        <v>0.711125316012194</v>
      </c>
    </row>
    <row r="4" customFormat="false" ht="12.8" hidden="false" customHeight="false" outlineLevel="0" collapsed="false">
      <c r="A4" s="1" t="s">
        <v>28</v>
      </c>
      <c r="B4" s="4" t="n">
        <v>0.423</v>
      </c>
      <c r="C4" s="0" t="n">
        <f aca="false">ASIN(SQRT(B4))</f>
        <v>0.708090513316968</v>
      </c>
    </row>
    <row r="5" customFormat="false" ht="12.8" hidden="false" customHeight="false" outlineLevel="0" collapsed="false">
      <c r="A5" s="1" t="s">
        <v>28</v>
      </c>
      <c r="B5" s="4" t="n">
        <v>0.424</v>
      </c>
      <c r="C5" s="0" t="n">
        <f aca="false">ASIN(SQRT(B5))</f>
        <v>0.709102427587592</v>
      </c>
    </row>
    <row r="6" customFormat="false" ht="12.8" hidden="false" customHeight="false" outlineLevel="0" collapsed="false">
      <c r="A6" s="1" t="s">
        <v>28</v>
      </c>
      <c r="B6" s="4" t="n">
        <v>0.443</v>
      </c>
      <c r="C6" s="0" t="n">
        <f aca="false">ASIN(SQRT(B6))</f>
        <v>0.728273973731681</v>
      </c>
    </row>
    <row r="7" customFormat="false" ht="12.8" hidden="false" customHeight="false" outlineLevel="0" collapsed="false">
      <c r="A7" s="1" t="s">
        <v>28</v>
      </c>
      <c r="B7" s="4" t="n">
        <v>0.461</v>
      </c>
      <c r="C7" s="0" t="n">
        <f aca="false">ASIN(SQRT(B7))</f>
        <v>0.74635850873469</v>
      </c>
    </row>
    <row r="8" customFormat="false" ht="12.8" hidden="false" customHeight="false" outlineLevel="0" collapsed="false">
      <c r="A8" s="1" t="s">
        <v>28</v>
      </c>
      <c r="B8" s="4" t="n">
        <v>0.455</v>
      </c>
      <c r="C8" s="0" t="n">
        <f aca="false">ASIN(SQRT(B8))</f>
        <v>0.740337190890151</v>
      </c>
    </row>
    <row r="9" customFormat="false" ht="12.8" hidden="false" customHeight="false" outlineLevel="0" collapsed="false">
      <c r="A9" s="1" t="s">
        <v>28</v>
      </c>
      <c r="B9" s="4" t="n">
        <v>0.431</v>
      </c>
      <c r="C9" s="0" t="n">
        <f aca="false">ASIN(SQRT(B9))</f>
        <v>0.716177259004871</v>
      </c>
    </row>
    <row r="10" customFormat="false" ht="12.8" hidden="false" customHeight="false" outlineLevel="0" collapsed="false">
      <c r="A10" s="1" t="s">
        <v>28</v>
      </c>
      <c r="B10" s="4" t="n">
        <v>0.479</v>
      </c>
      <c r="C10" s="0" t="n">
        <f aca="false">ASIN(SQRT(B10))</f>
        <v>0.764391984491375</v>
      </c>
    </row>
    <row r="11" customFormat="false" ht="12.8" hidden="false" customHeight="false" outlineLevel="0" collapsed="false">
      <c r="A11" s="1" t="s">
        <v>28</v>
      </c>
      <c r="B11" s="4" t="n">
        <v>0.462</v>
      </c>
      <c r="C11" s="0" t="n">
        <f aca="false">ASIN(SQRT(B11))</f>
        <v>0.747361486653721</v>
      </c>
    </row>
    <row r="12" customFormat="false" ht="12.8" hidden="false" customHeight="false" outlineLevel="0" collapsed="false">
      <c r="A12" s="1" t="s">
        <v>28</v>
      </c>
      <c r="B12" s="4" t="n">
        <v>0.487</v>
      </c>
      <c r="C12" s="0" t="n">
        <f aca="false">ASIN(SQRT(B12))</f>
        <v>0.772396698285051</v>
      </c>
    </row>
    <row r="13" customFormat="false" ht="12.8" hidden="false" customHeight="false" outlineLevel="0" collapsed="false">
      <c r="A13" s="1" t="s">
        <v>28</v>
      </c>
      <c r="B13" s="4" t="n">
        <v>0.475</v>
      </c>
      <c r="C13" s="0" t="n">
        <f aca="false">ASIN(SQRT(B13))</f>
        <v>0.760387734994563</v>
      </c>
    </row>
    <row r="14" customFormat="false" ht="12.8" hidden="false" customHeight="false" outlineLevel="0" collapsed="false">
      <c r="A14" s="1" t="s">
        <v>29</v>
      </c>
      <c r="B14" s="4" t="n">
        <v>0.408</v>
      </c>
      <c r="C14" s="0" t="n">
        <f aca="false">ASIN(SQRT(B14))</f>
        <v>0.692870965934702</v>
      </c>
    </row>
    <row r="15" customFormat="false" ht="12.8" hidden="false" customHeight="false" outlineLevel="0" collapsed="false">
      <c r="A15" s="1" t="s">
        <v>30</v>
      </c>
      <c r="B15" s="4" t="n">
        <v>0.452</v>
      </c>
      <c r="C15" s="0" t="n">
        <f aca="false">ASIN(SQRT(B15))</f>
        <v>0.737324127944756</v>
      </c>
    </row>
    <row r="16" customFormat="false" ht="12.8" hidden="false" customHeight="false" outlineLevel="0" collapsed="false">
      <c r="A16" s="1" t="s">
        <v>30</v>
      </c>
      <c r="B16" s="4" t="n">
        <v>0.445</v>
      </c>
      <c r="C16" s="0" t="n">
        <f aca="false">ASIN(SQRT(B16))</f>
        <v>0.730286638403575</v>
      </c>
    </row>
    <row r="17" customFormat="false" ht="12.8" hidden="false" customHeight="false" outlineLevel="0" collapsed="false">
      <c r="A17" s="1" t="s">
        <v>31</v>
      </c>
      <c r="B17" s="4" t="n">
        <v>0.429</v>
      </c>
      <c r="C17" s="0" t="n">
        <f aca="false">ASIN(SQRT(B17))</f>
        <v>0.714157364640858</v>
      </c>
    </row>
    <row r="18" customFormat="false" ht="12.8" hidden="false" customHeight="false" outlineLevel="0" collapsed="false">
      <c r="A18" s="1" t="s">
        <v>31</v>
      </c>
      <c r="B18" s="4" t="n">
        <v>0.432</v>
      </c>
      <c r="C18" s="0" t="n">
        <f aca="false">ASIN(SQRT(B18))</f>
        <v>0.717186777890164</v>
      </c>
    </row>
    <row r="19" customFormat="false" ht="12.8" hidden="false" customHeight="false" outlineLevel="0" collapsed="false">
      <c r="A19" s="1" t="s">
        <v>31</v>
      </c>
      <c r="B19" s="4" t="n">
        <v>0.408</v>
      </c>
      <c r="C19" s="0" t="n">
        <f aca="false">ASIN(SQRT(B19))</f>
        <v>0.692870965934702</v>
      </c>
    </row>
    <row r="20" customFormat="false" ht="12.8" hidden="false" customHeight="false" outlineLevel="0" collapsed="false">
      <c r="A20" s="1" t="s">
        <v>32</v>
      </c>
      <c r="B20" s="4" t="n">
        <v>0.392</v>
      </c>
      <c r="C20" s="0" t="n">
        <f aca="false">ASIN(SQRT(B20))</f>
        <v>0.676540217694394</v>
      </c>
    </row>
    <row r="22" customFormat="false" ht="12.8" hidden="false" customHeight="false" outlineLevel="0" collapsed="false">
      <c r="B22" s="0" t="s">
        <v>25</v>
      </c>
      <c r="C22" s="0" t="n">
        <f aca="false">AVERAGE(C2:C20)</f>
        <v>0.726397870629261</v>
      </c>
    </row>
    <row r="23" customFormat="false" ht="12.8" hidden="false" customHeight="false" outlineLevel="0" collapsed="false">
      <c r="B23" s="0" t="s">
        <v>26</v>
      </c>
      <c r="C23" s="0" t="n">
        <f aca="false">STDEV(C2:C20)/SQRT(19)</f>
        <v>0.00590469941452492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RowHeight="12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3.37"/>
    <col collapsed="false" customWidth="false" hidden="false" outlineLevel="0" max="3" min="3" style="0" width="11.52"/>
    <col collapsed="false" customWidth="true" hidden="false" outlineLevel="0" max="4" min="4" style="0" width="15.61"/>
    <col collapsed="false" customWidth="true" hidden="false" outlineLevel="0" max="5" min="5" style="0" width="15.46"/>
    <col collapsed="false" customWidth="true" hidden="false" outlineLevel="0" max="6" min="6" style="0" width="18.52"/>
    <col collapsed="false" customWidth="false" hidden="false" outlineLevel="0" max="8" min="7" style="0" width="11.52"/>
    <col collapsed="false" customWidth="true" hidden="false" outlineLevel="0" max="9" min="9" style="0" width="12.56"/>
    <col collapsed="false" customWidth="false" hidden="false" outlineLevel="0" max="11" min="10" style="0" width="11.52"/>
    <col collapsed="false" customWidth="true" hidden="false" outlineLevel="0" max="12" min="12" style="0" width="16.02"/>
    <col collapsed="false" customWidth="true" hidden="false" outlineLevel="0" max="13" min="13" style="0" width="10.73"/>
    <col collapsed="false" customWidth="false" hidden="false" outlineLevel="0" max="14" min="14" style="0" width="11.52"/>
    <col collapsed="false" customWidth="true" hidden="false" outlineLevel="0" max="15" min="15" style="0" width="16.99"/>
    <col collapsed="false" customWidth="false" hidden="false" outlineLevel="0" max="1025" min="16" style="0" width="11.52"/>
  </cols>
  <sheetData>
    <row r="1" customFormat="false" ht="12.8" hidden="false" customHeight="false" outlineLevel="0" collapsed="false">
      <c r="A1" s="0" t="s">
        <v>33</v>
      </c>
      <c r="B1" s="0" t="s">
        <v>34</v>
      </c>
      <c r="C1" s="0" t="s">
        <v>35</v>
      </c>
      <c r="D1" s="0" t="s">
        <v>36</v>
      </c>
      <c r="E1" s="0" t="s">
        <v>37</v>
      </c>
      <c r="F1" s="0" t="s">
        <v>38</v>
      </c>
      <c r="G1" s="0" t="s">
        <v>39</v>
      </c>
      <c r="H1" s="0" t="s">
        <v>40</v>
      </c>
      <c r="I1" s="0" t="s">
        <v>41</v>
      </c>
      <c r="J1" s="0" t="s">
        <v>39</v>
      </c>
      <c r="K1" s="0" t="s">
        <v>40</v>
      </c>
      <c r="L1" s="0" t="s">
        <v>42</v>
      </c>
      <c r="M1" s="0" t="s">
        <v>43</v>
      </c>
      <c r="N1" s="0" t="s">
        <v>44</v>
      </c>
      <c r="O1" s="0" t="s">
        <v>45</v>
      </c>
      <c r="P1" s="0" t="s">
        <v>46</v>
      </c>
    </row>
    <row r="2" customFormat="false" ht="12.8" hidden="false" customHeight="false" outlineLevel="0" collapsed="false">
      <c r="A2" s="1" t="s">
        <v>47</v>
      </c>
      <c r="B2" s="0" t="n">
        <v>1.06356760611288</v>
      </c>
      <c r="C2" s="0" t="n">
        <v>0.0639743584566206</v>
      </c>
      <c r="D2" s="0" t="n">
        <f aca="false">B2+C2</f>
        <v>1.1275419645695</v>
      </c>
      <c r="E2" s="0" t="n">
        <f aca="false">B2-C2</f>
        <v>0.999593247656259</v>
      </c>
      <c r="F2" s="4" t="n">
        <f aca="false">SIN(B2)^2</f>
        <v>0.764040373438769</v>
      </c>
      <c r="G2" s="4" t="n">
        <f aca="false">SIN(D2)^2</f>
        <v>0.816060578352578</v>
      </c>
      <c r="H2" s="4" t="n">
        <f aca="false">SIN(E2)^2</f>
        <v>0.70770349060441</v>
      </c>
      <c r="I2" s="4" t="n">
        <v>0.8477</v>
      </c>
      <c r="J2" s="4" t="n">
        <v>0.8838</v>
      </c>
      <c r="K2" s="4" t="n">
        <v>0.8051</v>
      </c>
      <c r="L2" s="0" t="n">
        <f aca="false">(1-I2)/I2</f>
        <v>0.179662616491683</v>
      </c>
      <c r="M2" s="0" t="n">
        <f aca="false">(1-J2)/J2</f>
        <v>0.131477709889115</v>
      </c>
      <c r="N2" s="0" t="n">
        <f aca="false">(1-K2)/K2</f>
        <v>0.242081728977767</v>
      </c>
      <c r="O2" s="0" t="n">
        <v>18</v>
      </c>
      <c r="P2" s="0" t="n">
        <v>3.098E-005</v>
      </c>
    </row>
    <row r="3" customFormat="false" ht="12.8" hidden="false" customHeight="false" outlineLevel="0" collapsed="false">
      <c r="A3" s="1" t="s">
        <v>48</v>
      </c>
      <c r="B3" s="0" t="n">
        <v>0.926338667849401</v>
      </c>
      <c r="C3" s="0" t="n">
        <v>0.0567556962725439</v>
      </c>
      <c r="D3" s="0" t="n">
        <f aca="false">B3+C3</f>
        <v>0.983094364121945</v>
      </c>
      <c r="E3" s="0" t="n">
        <f aca="false">B3-C3</f>
        <v>0.869582971576857</v>
      </c>
      <c r="F3" s="4" t="n">
        <f aca="false">SIN(B3)^2</f>
        <v>0.63908145621741</v>
      </c>
      <c r="G3" s="4" t="n">
        <f aca="false">SIN(D3)^2</f>
        <v>0.692585172181026</v>
      </c>
      <c r="H3" s="4" t="n">
        <f aca="false">SIN(E3)^2</f>
        <v>0.583787621820934</v>
      </c>
      <c r="I3" s="4" t="n">
        <v>0.7393</v>
      </c>
      <c r="J3" s="4" t="n">
        <v>0.789</v>
      </c>
      <c r="K3" s="4" t="n">
        <v>0.6815</v>
      </c>
      <c r="L3" s="0" t="n">
        <f aca="false">(1-I3)/I3</f>
        <v>0.352630867036386</v>
      </c>
      <c r="M3" s="0" t="n">
        <f aca="false">(1-J3)/J3</f>
        <v>0.267427122940431</v>
      </c>
      <c r="N3" s="0" t="n">
        <f aca="false">(1-K3)/K3</f>
        <v>0.467351430667645</v>
      </c>
      <c r="O3" s="0" t="n">
        <v>20</v>
      </c>
      <c r="P3" s="0" t="n">
        <v>0.002315</v>
      </c>
    </row>
    <row r="4" customFormat="false" ht="12.8" hidden="false" customHeight="false" outlineLevel="0" collapsed="false">
      <c r="A4" s="1" t="s">
        <v>16</v>
      </c>
      <c r="B4" s="0" t="n">
        <v>0.850195080812124</v>
      </c>
      <c r="C4" s="0" t="n">
        <v>0.00709051305662391</v>
      </c>
      <c r="D4" s="0" t="n">
        <f aca="false">B4+C4</f>
        <v>0.857285593868748</v>
      </c>
      <c r="E4" s="0" t="n">
        <f aca="false">B4-C4</f>
        <v>0.8431045677555</v>
      </c>
      <c r="F4" s="4" t="n">
        <f aca="false">SIN(B4)^2</f>
        <v>0.564615697016059</v>
      </c>
      <c r="G4" s="4" t="n">
        <f aca="false">SIN(D4)^2</f>
        <v>0.571640019620951</v>
      </c>
      <c r="H4" s="4" t="n">
        <f aca="false">SIN(E4)^2</f>
        <v>0.557578380315231</v>
      </c>
      <c r="I4" s="4" t="n">
        <v>0.6597</v>
      </c>
      <c r="J4" s="4" t="n">
        <v>0.6678</v>
      </c>
      <c r="K4" s="4" t="n">
        <v>0.6516</v>
      </c>
      <c r="L4" s="0" t="n">
        <f aca="false">(1-I4)/I4</f>
        <v>0.515840533575868</v>
      </c>
      <c r="M4" s="0" t="n">
        <f aca="false">(1-J4)/J4</f>
        <v>0.497454327643007</v>
      </c>
      <c r="N4" s="0" t="n">
        <f aca="false">(1-K4)/K4</f>
        <v>0.534683855125844</v>
      </c>
      <c r="O4" s="0" t="n">
        <v>20</v>
      </c>
      <c r="P4" s="0" t="n">
        <v>1.321E-015</v>
      </c>
    </row>
    <row r="5" customFormat="false" ht="12.8" hidden="false" customHeight="false" outlineLevel="0" collapsed="false">
      <c r="A5" s="1" t="s">
        <v>17</v>
      </c>
      <c r="B5" s="0" t="n">
        <v>1.34733610573689</v>
      </c>
      <c r="C5" s="0" t="n">
        <v>0.0697144258909938</v>
      </c>
      <c r="D5" s="0" t="n">
        <f aca="false">B5+C5</f>
        <v>1.41705053162788</v>
      </c>
      <c r="E5" s="0" t="n">
        <f aca="false">B5-C5</f>
        <v>1.2776216798459</v>
      </c>
      <c r="F5" s="4" t="n">
        <f aca="false">SIN(B5)^2</f>
        <v>0.950891166002012</v>
      </c>
      <c r="G5" s="4" t="n">
        <f aca="false">SIN(D5)^2</f>
        <v>0.976547892509531</v>
      </c>
      <c r="H5" s="4" t="n">
        <f aca="false">SIN(E5)^2</f>
        <v>0.916483123965278</v>
      </c>
      <c r="I5" s="4" t="n">
        <v>0.9717</v>
      </c>
      <c r="J5" s="4" t="n">
        <v>0.9863</v>
      </c>
      <c r="K5" s="4" t="n">
        <v>0.9514</v>
      </c>
      <c r="L5" s="0" t="n">
        <f aca="false">(1-I5)/I5</f>
        <v>0.0291242152927858</v>
      </c>
      <c r="M5" s="0" t="n">
        <f aca="false">(1-J5)/J5</f>
        <v>0.013890297069857</v>
      </c>
      <c r="N5" s="0" t="n">
        <f aca="false">(1-K5)/K5</f>
        <v>0.0510826150935463</v>
      </c>
      <c r="O5" s="0" t="n">
        <v>8</v>
      </c>
      <c r="P5" s="0" t="n">
        <v>4.288E-005</v>
      </c>
    </row>
    <row r="6" customFormat="false" ht="12.8" hidden="false" customHeight="false" outlineLevel="0" collapsed="false">
      <c r="A6" s="1" t="s">
        <v>18</v>
      </c>
      <c r="B6" s="0" t="n">
        <v>0.776746889611299</v>
      </c>
      <c r="C6" s="0" t="n">
        <v>0.0266168419368999</v>
      </c>
      <c r="D6" s="0" t="n">
        <f aca="false">B6+C6</f>
        <v>0.803363731548199</v>
      </c>
      <c r="E6" s="0" t="n">
        <f aca="false">B6-C6</f>
        <v>0.750130047674399</v>
      </c>
      <c r="F6" s="4" t="n">
        <f aca="false">SIN(B6)^2</f>
        <v>0.49134915787445</v>
      </c>
      <c r="G6" s="4" t="n">
        <f aca="false">SIN(D6)^2</f>
        <v>0.51796170266947</v>
      </c>
      <c r="H6" s="4" t="n">
        <f aca="false">SIN(E6)^2</f>
        <v>0.464761122264254</v>
      </c>
      <c r="I6" s="4" t="n">
        <v>0.568</v>
      </c>
      <c r="J6" s="4" t="n">
        <v>0.603</v>
      </c>
      <c r="K6" s="4" t="n">
        <v>0.5316</v>
      </c>
      <c r="L6" s="0" t="n">
        <f aca="false">(1-I6)/I6</f>
        <v>0.76056338028169</v>
      </c>
      <c r="M6" s="0" t="n">
        <f aca="false">(1-J6)/J6</f>
        <v>0.658374792703151</v>
      </c>
      <c r="N6" s="0" t="n">
        <f aca="false">(1-K6)/K6</f>
        <v>0.881113619262603</v>
      </c>
      <c r="O6" s="0" t="n">
        <v>12</v>
      </c>
      <c r="P6" s="0" t="n">
        <v>0.08939</v>
      </c>
    </row>
    <row r="7" customFormat="false" ht="12.8" hidden="false" customHeight="false" outlineLevel="0" collapsed="false">
      <c r="A7" s="1" t="s">
        <v>19</v>
      </c>
      <c r="B7" s="0" t="n">
        <v>0.995834568413149</v>
      </c>
      <c r="C7" s="0" t="n">
        <v>0.0727206756451932</v>
      </c>
      <c r="D7" s="0" t="n">
        <f aca="false">B7+C7</f>
        <v>1.06855524405834</v>
      </c>
      <c r="E7" s="0" t="n">
        <f aca="false">B7-C7</f>
        <v>0.923113892767956</v>
      </c>
      <c r="F7" s="4" t="n">
        <f aca="false">SIN(B7)^2</f>
        <v>0.704278625414822</v>
      </c>
      <c r="G7" s="4" t="n">
        <f aca="false">SIN(D7)^2</f>
        <v>0.768262639513183</v>
      </c>
      <c r="H7" s="4" t="n">
        <f aca="false">SIN(E7)^2</f>
        <v>0.635981079216093</v>
      </c>
      <c r="I7" s="4" t="n">
        <v>0.7992</v>
      </c>
      <c r="J7" s="4" t="n">
        <v>0.851</v>
      </c>
      <c r="K7" s="4" t="n">
        <v>0.7362</v>
      </c>
      <c r="L7" s="0" t="n">
        <f aca="false">(1-I7)/I7</f>
        <v>0.251251251251251</v>
      </c>
      <c r="M7" s="0" t="n">
        <f aca="false">(1-J7)/J7</f>
        <v>0.175088131609871</v>
      </c>
      <c r="N7" s="0" t="n">
        <f aca="false">(1-K7)/K7</f>
        <v>0.358326541700625</v>
      </c>
      <c r="O7" s="0" t="n">
        <v>11</v>
      </c>
      <c r="P7" s="0" t="n">
        <v>0.004066</v>
      </c>
    </row>
    <row r="8" customFormat="false" ht="12.8" hidden="false" customHeight="false" outlineLevel="0" collapsed="false">
      <c r="A8" s="1" t="s">
        <v>20</v>
      </c>
      <c r="B8" s="0" t="n">
        <v>0.801518012468792</v>
      </c>
      <c r="C8" s="0" t="n">
        <v>0.169907413547491</v>
      </c>
      <c r="D8" s="0" t="n">
        <f aca="false">B8+C8</f>
        <v>0.971425426016283</v>
      </c>
      <c r="E8" s="0" t="n">
        <f aca="false">B8-C8</f>
        <v>0.631610598921301</v>
      </c>
      <c r="F8" s="4" t="n">
        <f aca="false">SIN(B8)^2</f>
        <v>0.516117056726285</v>
      </c>
      <c r="G8" s="4" t="n">
        <f aca="false">SIN(D8)^2</f>
        <v>0.681765078738118</v>
      </c>
      <c r="H8" s="4" t="n">
        <f aca="false">SIN(E8)^2</f>
        <v>0.34862577213336</v>
      </c>
      <c r="I8" s="4" t="n">
        <v>0.6006</v>
      </c>
      <c r="J8" s="4" t="n">
        <v>0.7794</v>
      </c>
      <c r="K8" s="4" t="n">
        <v>0.363</v>
      </c>
      <c r="L8" s="0" t="n">
        <f aca="false">(1-I8)/I8</f>
        <v>0.665001665001665</v>
      </c>
      <c r="M8" s="0" t="n">
        <f aca="false">(1-J8)/J8</f>
        <v>0.283038234539389</v>
      </c>
      <c r="N8" s="0" t="n">
        <f aca="false">(1-K8)/K8</f>
        <v>1.75482093663912</v>
      </c>
      <c r="O8" s="0" t="n">
        <v>9</v>
      </c>
      <c r="P8" s="0" t="n">
        <v>0.6703</v>
      </c>
    </row>
    <row r="9" customFormat="false" ht="12.8" hidden="false" customHeight="false" outlineLevel="0" collapsed="false">
      <c r="A9" s="1" t="s">
        <v>21</v>
      </c>
      <c r="B9" s="0" t="n">
        <v>0.766266730265001</v>
      </c>
      <c r="C9" s="0" t="n">
        <v>0.14345717207467</v>
      </c>
      <c r="D9" s="0" t="n">
        <f aca="false">B9+C9</f>
        <v>0.909723902339671</v>
      </c>
      <c r="E9" s="0" t="n">
        <f aca="false">B9-C9</f>
        <v>0.622809558190331</v>
      </c>
      <c r="F9" s="4" t="n">
        <f aca="false">SIN(B9)^2</f>
        <v>0.480873234745179</v>
      </c>
      <c r="G9" s="4" t="n">
        <f aca="false">SIN(D9)^2</f>
        <v>0.623048567434167</v>
      </c>
      <c r="H9" s="4" t="n">
        <f aca="false">SIN(E9)^2</f>
        <v>0.340261642789906</v>
      </c>
      <c r="I9" s="4" t="n">
        <v>0.5539</v>
      </c>
      <c r="J9" s="4" t="n">
        <v>0.7232</v>
      </c>
      <c r="K9" s="4" t="n">
        <v>0.3512</v>
      </c>
      <c r="L9" s="0" t="n">
        <f aca="false">(1-I9)/I9</f>
        <v>0.80538003249684</v>
      </c>
      <c r="M9" s="0" t="n">
        <f aca="false">(1-J9)/J9</f>
        <v>0.382743362831858</v>
      </c>
      <c r="N9" s="0" t="n">
        <f aca="false">(1-K9)/K9</f>
        <v>1.84738041002278</v>
      </c>
      <c r="O9" s="0" t="n">
        <v>9</v>
      </c>
      <c r="P9" s="0" t="n">
        <v>0.7883</v>
      </c>
    </row>
    <row r="10" customFormat="false" ht="12.8" hidden="false" customHeight="false" outlineLevel="0" collapsed="false">
      <c r="A10" s="1" t="s">
        <v>22</v>
      </c>
      <c r="B10" s="0" t="n">
        <v>1.42005537744105</v>
      </c>
      <c r="C10" s="0" t="n">
        <v>0.00545705339822541</v>
      </c>
      <c r="D10" s="0" t="n">
        <f aca="false">B10+C10</f>
        <v>1.42551243083928</v>
      </c>
      <c r="E10" s="0" t="n">
        <f aca="false">B10-C10</f>
        <v>1.41459832404282</v>
      </c>
      <c r="F10" s="4" t="n">
        <f aca="false">SIN(B10)^2</f>
        <v>0.977448754651455</v>
      </c>
      <c r="G10" s="4" t="n">
        <f aca="false">SIN(D10)^2</f>
        <v>0.979040679849006</v>
      </c>
      <c r="H10" s="4" t="n">
        <f aca="false">SIN(E10)^2</f>
        <v>0.975799957407955</v>
      </c>
      <c r="I10" s="4" t="n">
        <v>0.9868</v>
      </c>
      <c r="J10" s="4" t="n">
        <v>0.9876</v>
      </c>
      <c r="K10" s="4" t="n">
        <v>0.9859</v>
      </c>
      <c r="L10" s="0" t="n">
        <f aca="false">(1-I10)/I10</f>
        <v>0.0133765707336846</v>
      </c>
      <c r="M10" s="0" t="n">
        <f aca="false">(1-J10)/J10</f>
        <v>0.0125556905629809</v>
      </c>
      <c r="N10" s="0" t="n">
        <f aca="false">(1-K10)/K10</f>
        <v>0.0143016533116949</v>
      </c>
      <c r="O10" s="0" t="n">
        <v>8</v>
      </c>
      <c r="P10" s="0" t="n">
        <v>2.2E-016</v>
      </c>
    </row>
    <row r="11" customFormat="false" ht="12.8" hidden="false" customHeight="false" outlineLevel="0" collapsed="false">
      <c r="A11" s="1" t="s">
        <v>23</v>
      </c>
      <c r="B11" s="0" t="n">
        <v>1.00718465153907</v>
      </c>
      <c r="C11" s="0" t="n">
        <v>0.0224258455505008</v>
      </c>
      <c r="D11" s="0" t="n">
        <f aca="false">B11+C11</f>
        <v>1.02961049708957</v>
      </c>
      <c r="E11" s="0" t="n">
        <f aca="false">B11-C11</f>
        <v>0.984758805988569</v>
      </c>
      <c r="F11" s="4" t="n">
        <f aca="false">SIN(B11)^2</f>
        <v>0.714584697810064</v>
      </c>
      <c r="G11" s="4" t="n">
        <f aca="false">SIN(D11)^2</f>
        <v>0.73461766852316</v>
      </c>
      <c r="H11" s="4" t="n">
        <f aca="false">SIN(E11)^2</f>
        <v>0.694120124958674</v>
      </c>
      <c r="I11" s="4" t="n">
        <v>0.8079</v>
      </c>
      <c r="J11" s="4" t="n">
        <v>0.8281</v>
      </c>
      <c r="K11" s="4" t="n">
        <v>0.7863</v>
      </c>
      <c r="L11" s="0" t="n">
        <f aca="false">(1-I11)/I11</f>
        <v>0.237776952593143</v>
      </c>
      <c r="M11" s="0" t="n">
        <f aca="false">(1-J11)/J11</f>
        <v>0.207583625166043</v>
      </c>
      <c r="N11" s="0" t="n">
        <f aca="false">(1-K11)/K11</f>
        <v>0.271779219127559</v>
      </c>
      <c r="O11" s="0" t="n">
        <v>12</v>
      </c>
      <c r="P11" s="0" t="n">
        <v>2.755E-008</v>
      </c>
    </row>
    <row r="12" customFormat="false" ht="12.8" hidden="false" customHeight="false" outlineLevel="0" collapsed="false">
      <c r="A12" s="0" t="s">
        <v>49</v>
      </c>
      <c r="B12" s="0" t="n">
        <v>0.726397870629261</v>
      </c>
      <c r="C12" s="0" t="n">
        <v>0.00590469941452492</v>
      </c>
      <c r="D12" s="0" t="n">
        <f aca="false">B12+C12</f>
        <v>0.732302570043786</v>
      </c>
      <c r="E12" s="0" t="n">
        <f aca="false">B12-C12</f>
        <v>0.720493171214736</v>
      </c>
      <c r="F12" s="4" t="n">
        <f aca="false">SIN(B12)^2</f>
        <v>0.4411365333094</v>
      </c>
      <c r="G12" s="4" t="n">
        <f aca="false">SIN(D12)^2</f>
        <v>0.447004139743388</v>
      </c>
      <c r="H12" s="4" t="n">
        <f aca="false">SIN(E12)^2</f>
        <v>0.435277135990954</v>
      </c>
      <c r="I12" s="4" t="n">
        <v>0.4979</v>
      </c>
      <c r="J12" s="4" t="n">
        <v>0.5064</v>
      </c>
      <c r="K12" s="4" t="n">
        <v>0.4895</v>
      </c>
      <c r="L12" s="0" t="n">
        <f aca="false">(1-I12)/I12</f>
        <v>1.00843542880096</v>
      </c>
      <c r="M12" s="0" t="n">
        <f aca="false">(1-J12)/J12</f>
        <v>0.974723538704581</v>
      </c>
      <c r="N12" s="0" t="n">
        <f aca="false">(1-K12)/K12</f>
        <v>1.04290091930541</v>
      </c>
      <c r="O12" s="0" t="n">
        <v>19</v>
      </c>
    </row>
    <row r="14" customFormat="false" ht="12.8" hidden="false" customHeight="false" outlineLevel="0" collapsed="false">
      <c r="A14" s="1"/>
    </row>
    <row r="15" customFormat="false" ht="12.8" hidden="false" customHeight="false" outlineLevel="0" collapsed="false">
      <c r="A15" s="1"/>
    </row>
    <row r="16" customFormat="false" ht="12.8" hidden="false" customHeight="false" outlineLevel="0" collapsed="false">
      <c r="A16" s="1"/>
    </row>
    <row r="17" customFormat="false" ht="12.8" hidden="false" customHeight="false" outlineLevel="0" collapsed="false">
      <c r="A17" s="0" t="s">
        <v>50</v>
      </c>
    </row>
    <row r="18" customFormat="false" ht="12.8" hidden="false" customHeight="false" outlineLevel="0" collapsed="false">
      <c r="A18" s="0" t="s">
        <v>51</v>
      </c>
    </row>
    <row r="19" customFormat="false" ht="12.8" hidden="false" customHeight="false" outlineLevel="0" collapsed="false">
      <c r="A19" s="1"/>
    </row>
    <row r="20" customFormat="false" ht="12.8" hidden="false" customHeight="false" outlineLevel="0" collapsed="false">
      <c r="A20" s="1" t="s">
        <v>52</v>
      </c>
    </row>
    <row r="22" customFormat="false" ht="12.8" hidden="false" customHeight="false" outlineLevel="0" collapsed="false">
      <c r="A22" s="0" t="s">
        <v>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3" min="2" style="0" width="12.22"/>
    <col collapsed="false" customWidth="false" hidden="false" outlineLevel="0" max="12" min="4" style="0" width="11.52"/>
    <col collapsed="false" customWidth="true" hidden="false" outlineLevel="0" max="13" min="13" style="0" width="19.58"/>
    <col collapsed="false" customWidth="true" hidden="false" outlineLevel="0" max="14" min="14" style="0" width="17.21"/>
    <col collapsed="false" customWidth="false" hidden="false" outlineLevel="0" max="1025" min="15" style="0" width="11.52"/>
  </cols>
  <sheetData>
    <row r="1" customFormat="false" ht="12.8" hidden="false" customHeight="false" outlineLevel="0" collapsed="false">
      <c r="A1" s="0" t="s">
        <v>54</v>
      </c>
    </row>
    <row r="2" customFormat="false" ht="12.8" hidden="false" customHeight="false" outlineLevel="0" collapsed="false">
      <c r="A2" s="0" t="s">
        <v>1</v>
      </c>
      <c r="B2" s="0" t="s">
        <v>47</v>
      </c>
      <c r="C2" s="0" t="s">
        <v>48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s">
        <v>22</v>
      </c>
      <c r="J2" s="0" t="s">
        <v>55</v>
      </c>
      <c r="K2" s="0" t="s">
        <v>16</v>
      </c>
      <c r="L2" s="0" t="s">
        <v>23</v>
      </c>
      <c r="M2" s="0" t="s">
        <v>56</v>
      </c>
      <c r="N2" s="0" t="s">
        <v>57</v>
      </c>
      <c r="O2" s="0" t="s">
        <v>58</v>
      </c>
      <c r="P2" s="0" t="s">
        <v>59</v>
      </c>
    </row>
    <row r="3" customFormat="false" ht="12.8" hidden="false" customHeight="false" outlineLevel="0" collapsed="false">
      <c r="A3" s="0" t="n">
        <v>1</v>
      </c>
      <c r="B3" s="4" t="n">
        <v>0.362</v>
      </c>
      <c r="C3" s="4" t="n">
        <v>0.724</v>
      </c>
      <c r="D3" s="4" t="n">
        <v>0.375</v>
      </c>
      <c r="E3" s="4" t="n">
        <v>0.446</v>
      </c>
      <c r="F3" s="4" t="n">
        <v>0.498</v>
      </c>
      <c r="G3" s="4" t="n">
        <v>0.402</v>
      </c>
      <c r="H3" s="4" t="n">
        <v>0.348</v>
      </c>
      <c r="I3" s="4" t="n">
        <v>0.39</v>
      </c>
      <c r="J3" s="4" t="n">
        <v>0.498</v>
      </c>
      <c r="K3" s="4" t="n">
        <v>0.473</v>
      </c>
      <c r="L3" s="4" t="n">
        <v>0.465</v>
      </c>
      <c r="M3" s="4" t="n">
        <v>0.493</v>
      </c>
      <c r="N3" s="4" t="n">
        <v>0.344</v>
      </c>
      <c r="O3" s="4" t="n">
        <v>0.492</v>
      </c>
      <c r="P3" s="4" t="n">
        <v>0.531</v>
      </c>
    </row>
    <row r="4" customFormat="false" ht="12.8" hidden="false" customHeight="false" outlineLevel="0" collapsed="false">
      <c r="A4" s="0" t="n">
        <v>2</v>
      </c>
      <c r="B4" s="4" t="n">
        <v>0.748</v>
      </c>
      <c r="C4" s="4"/>
      <c r="D4" s="4" t="n">
        <v>0.583</v>
      </c>
      <c r="E4" s="4" t="n">
        <v>0.464</v>
      </c>
      <c r="F4" s="4" t="n">
        <v>0.513</v>
      </c>
      <c r="G4" s="4" t="n">
        <v>0.473</v>
      </c>
      <c r="H4" s="4" t="n">
        <v>0.473</v>
      </c>
      <c r="I4" s="4" t="n">
        <v>0.539</v>
      </c>
      <c r="J4" s="4" t="n">
        <v>0.499</v>
      </c>
      <c r="K4" s="4" t="n">
        <v>0.49</v>
      </c>
      <c r="L4" s="4" t="n">
        <v>0.548</v>
      </c>
      <c r="M4" s="4" t="n">
        <v>0.452</v>
      </c>
      <c r="N4" s="4" t="n">
        <v>0.513</v>
      </c>
      <c r="O4" s="4" t="n">
        <v>0.486</v>
      </c>
      <c r="P4" s="4" t="n">
        <v>0.536</v>
      </c>
    </row>
    <row r="5" customFormat="false" ht="12.8" hidden="false" customHeight="false" outlineLevel="0" collapsed="false">
      <c r="A5" s="0" t="n">
        <v>3</v>
      </c>
      <c r="B5" s="4" t="n">
        <v>0.523</v>
      </c>
      <c r="C5" s="4"/>
      <c r="D5" s="4" t="n">
        <v>0.538</v>
      </c>
      <c r="E5" s="4" t="n">
        <v>0.482</v>
      </c>
      <c r="F5" s="4" t="n">
        <v>0.514</v>
      </c>
      <c r="G5" s="4" t="n">
        <v>0.514</v>
      </c>
      <c r="H5" s="4" t="n">
        <v>0.485</v>
      </c>
      <c r="I5" s="4" t="n">
        <v>0.529</v>
      </c>
      <c r="J5" s="4" t="n">
        <v>0.504</v>
      </c>
      <c r="K5" s="4" t="n">
        <v>0.516</v>
      </c>
      <c r="L5" s="4" t="n">
        <v>0.542</v>
      </c>
      <c r="M5" s="4" t="n">
        <v>0.519</v>
      </c>
      <c r="N5" s="4" t="n">
        <v>0.593</v>
      </c>
      <c r="O5" s="4" t="n">
        <v>0.496</v>
      </c>
      <c r="P5" s="4" t="n">
        <v>0.542</v>
      </c>
    </row>
    <row r="6" customFormat="false" ht="12.8" hidden="false" customHeight="false" outlineLevel="0" collapsed="false">
      <c r="A6" s="0" t="n">
        <v>4</v>
      </c>
      <c r="B6" s="4" t="n">
        <v>0.682</v>
      </c>
      <c r="C6" s="4" t="n">
        <v>0.586</v>
      </c>
      <c r="D6" s="4" t="n">
        <v>0.514</v>
      </c>
      <c r="E6" s="4" t="n">
        <v>0.492</v>
      </c>
      <c r="F6" s="4" t="n">
        <v>0.522</v>
      </c>
      <c r="G6" s="4" t="n">
        <v>0.608</v>
      </c>
      <c r="H6" s="4" t="n">
        <v>0.537</v>
      </c>
      <c r="I6" s="4" t="n">
        <v>0.453</v>
      </c>
      <c r="J6" s="4" t="n">
        <v>0.502</v>
      </c>
      <c r="K6" s="4" t="n">
        <v>0.497</v>
      </c>
      <c r="L6" s="4" t="n">
        <v>0.509</v>
      </c>
      <c r="M6" s="4" t="n">
        <v>0.417</v>
      </c>
      <c r="N6" s="4" t="n">
        <v>0.525</v>
      </c>
      <c r="O6" s="4" t="n">
        <v>0.504</v>
      </c>
      <c r="P6" s="4" t="n">
        <v>0.517</v>
      </c>
    </row>
    <row r="7" customFormat="false" ht="12.8" hidden="false" customHeight="false" outlineLevel="0" collapsed="false">
      <c r="A7" s="0" t="n">
        <v>5</v>
      </c>
      <c r="B7" s="4" t="n">
        <v>0.715</v>
      </c>
      <c r="C7" s="4" t="n">
        <v>0.544</v>
      </c>
      <c r="D7" s="4" t="n">
        <v>0.539</v>
      </c>
      <c r="E7" s="4" t="n">
        <v>0.502</v>
      </c>
      <c r="F7" s="4" t="n">
        <v>0.496</v>
      </c>
      <c r="G7" s="4" t="n">
        <v>0.499</v>
      </c>
      <c r="H7" s="4" t="n">
        <v>0.406</v>
      </c>
      <c r="I7" s="4" t="n">
        <v>0.517</v>
      </c>
      <c r="J7" s="4" t="n">
        <v>0.522</v>
      </c>
      <c r="K7" s="4" t="n">
        <v>0.531</v>
      </c>
      <c r="L7" s="4" t="n">
        <v>0.453</v>
      </c>
      <c r="M7" s="4" t="n">
        <v>0.463</v>
      </c>
      <c r="N7" s="4" t="n">
        <v>0.445</v>
      </c>
      <c r="O7" s="4" t="n">
        <v>0.532</v>
      </c>
      <c r="P7" s="4" t="n">
        <v>0.509</v>
      </c>
    </row>
    <row r="8" customFormat="false" ht="12.8" hidden="false" customHeight="false" outlineLevel="0" collapsed="false">
      <c r="A8" s="0" t="n">
        <v>6</v>
      </c>
      <c r="B8" s="4" t="n">
        <v>0.33</v>
      </c>
      <c r="C8" s="4" t="n">
        <v>0.412</v>
      </c>
      <c r="D8" s="4" t="n">
        <v>0.492</v>
      </c>
      <c r="E8" s="4" t="n">
        <v>0.451</v>
      </c>
      <c r="F8" s="4" t="n">
        <v>0.439</v>
      </c>
      <c r="G8" s="4" t="n">
        <v>0.488</v>
      </c>
      <c r="H8" s="4" t="n">
        <v>0.475</v>
      </c>
      <c r="I8" s="4" t="n">
        <v>0.478</v>
      </c>
      <c r="J8" s="4" t="n">
        <v>0.488</v>
      </c>
      <c r="K8" s="4" t="n">
        <v>0.479</v>
      </c>
      <c r="L8" s="4" t="n">
        <v>0.519</v>
      </c>
      <c r="M8" s="4" t="n">
        <v>0.513</v>
      </c>
      <c r="N8" s="4" t="n">
        <v>0.507</v>
      </c>
      <c r="O8" s="4" t="n">
        <v>0.512</v>
      </c>
      <c r="P8" s="4" t="n">
        <v>0.439</v>
      </c>
    </row>
    <row r="9" customFormat="false" ht="12.8" hidden="false" customHeight="false" outlineLevel="0" collapsed="false">
      <c r="A9" s="0" t="n">
        <v>7</v>
      </c>
      <c r="B9" s="4"/>
      <c r="C9" s="4" t="n">
        <v>0.439</v>
      </c>
      <c r="D9" s="4" t="n">
        <v>0.479</v>
      </c>
      <c r="E9" s="4" t="n">
        <v>0.459</v>
      </c>
      <c r="F9" s="4" t="n">
        <v>0.462</v>
      </c>
      <c r="G9" s="4" t="n">
        <v>0.462</v>
      </c>
      <c r="H9" s="4" t="n">
        <v>0.475</v>
      </c>
      <c r="I9" s="4" t="n">
        <v>0.465</v>
      </c>
      <c r="J9" s="4" t="n">
        <v>0.456</v>
      </c>
      <c r="K9" s="4" t="n">
        <v>0.527</v>
      </c>
      <c r="L9" s="4" t="n">
        <v>0.489</v>
      </c>
      <c r="M9" s="4" t="n">
        <v>0.448</v>
      </c>
      <c r="N9" s="4" t="n">
        <v>0.409</v>
      </c>
      <c r="O9" s="4" t="n">
        <v>0.472</v>
      </c>
      <c r="P9" s="4" t="n">
        <v>0.468</v>
      </c>
    </row>
    <row r="10" customFormat="false" ht="12.8" hidden="false" customHeight="false" outlineLevel="0" collapsed="false">
      <c r="A10" s="0" t="n">
        <v>8</v>
      </c>
      <c r="B10" s="4"/>
      <c r="C10" s="4" t="n">
        <v>0.367</v>
      </c>
      <c r="D10" s="4" t="n">
        <v>0.527</v>
      </c>
      <c r="E10" s="4" t="n">
        <v>0.465</v>
      </c>
      <c r="F10" s="4" t="n">
        <v>0.468</v>
      </c>
      <c r="G10" s="4" t="n">
        <v>0.472</v>
      </c>
      <c r="H10" s="4" t="n">
        <v>0.6</v>
      </c>
      <c r="I10" s="4"/>
      <c r="J10" s="4" t="n">
        <v>0.516</v>
      </c>
      <c r="K10" s="4" t="n">
        <v>0.511</v>
      </c>
      <c r="L10" s="4" t="n">
        <v>0.475</v>
      </c>
      <c r="M10" s="4" t="n">
        <v>0.508</v>
      </c>
      <c r="N10" s="4" t="n">
        <v>0.441</v>
      </c>
      <c r="O10" s="4" t="n">
        <v>0.48</v>
      </c>
      <c r="P10" s="4" t="n">
        <v>0.459</v>
      </c>
    </row>
    <row r="11" customFormat="false" ht="12.8" hidden="false" customHeight="false" outlineLevel="0" collapsed="false">
      <c r="A11" s="0" t="n">
        <v>9</v>
      </c>
      <c r="B11" s="4" t="n">
        <v>0.526</v>
      </c>
      <c r="C11" s="4" t="n">
        <v>0.553</v>
      </c>
      <c r="D11" s="4" t="n">
        <v>0.49</v>
      </c>
      <c r="E11" s="4" t="n">
        <v>0.468</v>
      </c>
      <c r="F11" s="4" t="n">
        <v>0.476</v>
      </c>
      <c r="G11" s="4" t="n">
        <v>0.475</v>
      </c>
      <c r="H11" s="4" t="n">
        <v>0.377</v>
      </c>
      <c r="I11" s="4" t="n">
        <v>0.563</v>
      </c>
      <c r="J11" s="4" t="n">
        <v>0.498</v>
      </c>
      <c r="K11" s="4" t="n">
        <v>0.535</v>
      </c>
      <c r="L11" s="4" t="n">
        <v>0.462</v>
      </c>
      <c r="M11" s="4" t="n">
        <v>0.515</v>
      </c>
      <c r="N11" s="4" t="n">
        <v>0.534</v>
      </c>
      <c r="O11" s="4" t="n">
        <v>0.481</v>
      </c>
      <c r="P11" s="4" t="n">
        <v>0.439</v>
      </c>
    </row>
    <row r="12" customFormat="false" ht="12.8" hidden="false" customHeight="false" outlineLevel="0" collapsed="false">
      <c r="A12" s="0" t="n">
        <v>10</v>
      </c>
      <c r="B12" s="4" t="n">
        <v>0.48</v>
      </c>
      <c r="C12" s="4" t="n">
        <v>0.534</v>
      </c>
      <c r="D12" s="4" t="n">
        <v>0.479</v>
      </c>
      <c r="E12" s="4" t="n">
        <v>0.479</v>
      </c>
      <c r="F12" s="4" t="n">
        <v>0.437</v>
      </c>
      <c r="G12" s="4" t="n">
        <v>0.528</v>
      </c>
      <c r="H12" s="4" t="n">
        <v>0.482</v>
      </c>
      <c r="I12" s="4" t="n">
        <v>0.509</v>
      </c>
      <c r="J12" s="4" t="n">
        <v>0.509</v>
      </c>
      <c r="K12" s="4" t="n">
        <v>0.481</v>
      </c>
      <c r="L12" s="4" t="n">
        <v>0.471</v>
      </c>
      <c r="M12" s="4" t="n">
        <v>0.429</v>
      </c>
      <c r="N12" s="4" t="n">
        <v>0.469</v>
      </c>
      <c r="O12" s="4" t="n">
        <v>0.489</v>
      </c>
      <c r="P12" s="4" t="n">
        <v>0.465</v>
      </c>
    </row>
    <row r="13" customFormat="false" ht="12.8" hidden="false" customHeight="false" outlineLevel="0" collapsed="false">
      <c r="A13" s="0" t="n">
        <v>11</v>
      </c>
      <c r="B13" s="4" t="n">
        <v>0.496</v>
      </c>
      <c r="C13" s="4" t="n">
        <v>0.525</v>
      </c>
      <c r="D13" s="4" t="n">
        <v>0.465</v>
      </c>
      <c r="E13" s="4" t="n">
        <v>0.46</v>
      </c>
      <c r="F13" s="4" t="n">
        <v>0.407</v>
      </c>
      <c r="G13" s="4" t="n">
        <v>0.468</v>
      </c>
      <c r="H13" s="4" t="n">
        <v>0.472</v>
      </c>
      <c r="I13" s="4" t="n">
        <v>0.503</v>
      </c>
      <c r="J13" s="4" t="n">
        <v>0.484</v>
      </c>
      <c r="K13" s="4" t="n">
        <v>0.526</v>
      </c>
      <c r="L13" s="4" t="n">
        <v>0.488</v>
      </c>
      <c r="M13" s="4" t="n">
        <v>0.458</v>
      </c>
      <c r="N13" s="4" t="n">
        <v>0.499</v>
      </c>
      <c r="O13" s="4" t="n">
        <v>0.49</v>
      </c>
      <c r="P13" s="4" t="n">
        <v>0.462</v>
      </c>
    </row>
    <row r="14" customFormat="false" ht="12.8" hidden="false" customHeight="false" outlineLevel="0" collapsed="false">
      <c r="A14" s="0" t="n">
        <v>12</v>
      </c>
      <c r="B14" s="4" t="n">
        <v>0.534</v>
      </c>
      <c r="C14" s="4" t="n">
        <v>0.61</v>
      </c>
      <c r="D14" s="4" t="n">
        <v>0.489</v>
      </c>
      <c r="E14" s="4" t="n">
        <v>0.478</v>
      </c>
      <c r="F14" s="4" t="n">
        <v>0.509</v>
      </c>
      <c r="G14" s="4" t="n">
        <v>0.413</v>
      </c>
      <c r="H14" s="4" t="n">
        <v>0.467</v>
      </c>
      <c r="I14" s="4" t="n">
        <v>0.479</v>
      </c>
      <c r="J14" s="4" t="n">
        <v>0.492</v>
      </c>
      <c r="K14" s="4" t="n">
        <v>0.471</v>
      </c>
      <c r="L14" s="4" t="n">
        <v>0.507</v>
      </c>
      <c r="M14" s="4" t="n">
        <v>0.504</v>
      </c>
      <c r="N14" s="4" t="n">
        <v>0.509</v>
      </c>
      <c r="O14" s="4" t="n">
        <v>0.481</v>
      </c>
      <c r="P14" s="4" t="n">
        <v>0.459</v>
      </c>
    </row>
    <row r="15" customFormat="false" ht="12.8" hidden="false" customHeight="false" outlineLevel="0" collapsed="false">
      <c r="A15" s="0" t="n">
        <v>13</v>
      </c>
      <c r="B15" s="4"/>
      <c r="C15" s="4" t="n">
        <v>0.702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customFormat="false" ht="12.8" hidden="false" customHeight="false" outlineLevel="0" collapsed="false">
      <c r="A16" s="0" t="n">
        <v>14</v>
      </c>
      <c r="B16" s="4" t="n">
        <v>0.533</v>
      </c>
      <c r="C16" s="4" t="n">
        <v>0.338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customFormat="false" ht="12.8" hidden="false" customHeight="false" outlineLevel="0" collapsed="false">
      <c r="A17" s="0" t="n">
        <v>15</v>
      </c>
      <c r="B17" s="4" t="n">
        <v>0.365</v>
      </c>
      <c r="C17" s="4" t="n">
        <v>0.069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customFormat="false" ht="12.8" hidden="false" customHeight="false" outlineLevel="0" collapsed="false">
      <c r="A18" s="0" t="n">
        <v>16</v>
      </c>
      <c r="B18" s="4" t="n">
        <v>0.827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customFormat="false" ht="12.8" hidden="false" customHeight="false" outlineLevel="0" collapsed="false">
      <c r="A19" s="0" t="n">
        <v>17</v>
      </c>
      <c r="B19" s="4" t="n">
        <v>0.528</v>
      </c>
      <c r="C19" s="4" t="n">
        <v>0.428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customFormat="false" ht="12.8" hidden="false" customHeight="false" outlineLevel="0" collapsed="false">
      <c r="A20" s="0" t="n">
        <v>18</v>
      </c>
      <c r="B20" s="4" t="n">
        <v>0.57</v>
      </c>
      <c r="C20" s="4" t="n">
        <v>0.673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customFormat="false" ht="12.8" hidden="false" customHeight="false" outlineLevel="0" collapsed="false">
      <c r="A21" s="0" t="n">
        <v>19</v>
      </c>
      <c r="B21" s="4"/>
      <c r="C21" s="4" t="n">
        <v>0.503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customFormat="false" ht="12.8" hidden="false" customHeight="false" outlineLevel="0" collapsed="false">
      <c r="A22" s="0" t="n">
        <v>20</v>
      </c>
      <c r="B22" s="4" t="n">
        <v>0.387</v>
      </c>
      <c r="C22" s="4" t="n">
        <v>0.557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customFormat="false" ht="12.8" hidden="false" customHeight="false" outlineLevel="0" collapsed="false">
      <c r="A23" s="0" t="n">
        <v>21</v>
      </c>
      <c r="B23" s="4" t="n">
        <v>0.375</v>
      </c>
      <c r="C23" s="4" t="n">
        <v>0.613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customFormat="false" ht="12.8" hidden="false" customHeight="false" outlineLevel="0" collapsed="false">
      <c r="A24" s="0" t="n">
        <v>22</v>
      </c>
      <c r="B24" s="4" t="n">
        <v>0.548</v>
      </c>
      <c r="C24" s="4" t="n">
        <v>0.573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customFormat="false" ht="12.8" hidden="false" customHeight="false" outlineLevel="0" collapsed="false">
      <c r="A25" s="0" t="n">
        <v>23</v>
      </c>
      <c r="B25" s="4" t="n">
        <v>0.225</v>
      </c>
      <c r="C25" s="4" t="n">
        <v>0.403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customFormat="false" ht="12.8" hidden="false" customHeight="false" outlineLevel="0" collapsed="false">
      <c r="B26" s="5"/>
    </row>
    <row r="27" customFormat="false" ht="14.65" hidden="false" customHeight="false" outlineLevel="0" collapsed="false"/>
    <row r="28" customFormat="false" ht="12.8" hidden="false" customHeight="false" outlineLevel="0" collapsed="false">
      <c r="A28" s="0" t="s">
        <v>24</v>
      </c>
    </row>
    <row r="29" customFormat="false" ht="12.8" hidden="false" customHeight="false" outlineLevel="0" collapsed="false">
      <c r="A29" s="0" t="s">
        <v>1</v>
      </c>
      <c r="B29" s="0" t="s">
        <v>47</v>
      </c>
      <c r="C29" s="0" t="s">
        <v>48</v>
      </c>
      <c r="D29" s="0" t="s">
        <v>17</v>
      </c>
      <c r="E29" s="0" t="s">
        <v>18</v>
      </c>
      <c r="F29" s="0" t="s">
        <v>19</v>
      </c>
      <c r="G29" s="0" t="s">
        <v>20</v>
      </c>
      <c r="H29" s="0" t="s">
        <v>21</v>
      </c>
      <c r="I29" s="0" t="s">
        <v>22</v>
      </c>
      <c r="J29" s="0" t="s">
        <v>55</v>
      </c>
      <c r="K29" s="0" t="s">
        <v>16</v>
      </c>
      <c r="L29" s="0" t="s">
        <v>23</v>
      </c>
      <c r="M29" s="0" t="s">
        <v>56</v>
      </c>
      <c r="N29" s="0" t="s">
        <v>57</v>
      </c>
      <c r="O29" s="0" t="s">
        <v>58</v>
      </c>
      <c r="P29" s="0" t="s">
        <v>59</v>
      </c>
    </row>
    <row r="30" customFormat="false" ht="12.8" hidden="false" customHeight="false" outlineLevel="0" collapsed="false">
      <c r="A30" s="0" t="n">
        <v>1</v>
      </c>
      <c r="B30" s="0" t="n">
        <f aca="false">ASIN(SQRT(B3))</f>
        <v>0.645583183760137</v>
      </c>
      <c r="C30" s="0" t="n">
        <f aca="false">ASIN(SQRT(C3))</f>
        <v>1.01766167810703</v>
      </c>
      <c r="D30" s="0" t="n">
        <f aca="false">ASIN(SQRT(D3))</f>
        <v>0.659058035826409</v>
      </c>
      <c r="E30" s="0" t="n">
        <f aca="false">ASIN(SQRT(E3))</f>
        <v>0.731292632543289</v>
      </c>
      <c r="F30" s="0" t="n">
        <f aca="false">ASIN(SQRT(F3))</f>
        <v>0.783398158064077</v>
      </c>
      <c r="G30" s="0" t="n">
        <f aca="false">ASIN(SQRT(G3))</f>
        <v>0.686759600304901</v>
      </c>
      <c r="H30" s="0" t="n">
        <f aca="false">ASIN(SQRT(H3))</f>
        <v>0.630953876374661</v>
      </c>
      <c r="I30" s="0" t="n">
        <f aca="false">ASIN(SQRT(I3))</f>
        <v>0.674490928149051</v>
      </c>
      <c r="J30" s="0" t="n">
        <f aca="false">ASIN(SQRT(J3))</f>
        <v>0.783398158064077</v>
      </c>
      <c r="K30" s="0" t="n">
        <f aca="false">ASIN(SQRT(K3))</f>
        <v>0.758385024148814</v>
      </c>
      <c r="L30" s="0" t="n">
        <f aca="false">ASIN(SQRT(L3))</f>
        <v>0.750369516853423</v>
      </c>
      <c r="M30" s="0" t="n">
        <f aca="false">ASIN(SQRT(M3))</f>
        <v>0.778397934710611</v>
      </c>
      <c r="N30" s="0" t="n">
        <f aca="false">ASIN(SQRT(N3))</f>
        <v>0.626749469341379</v>
      </c>
      <c r="O30" s="0" t="n">
        <f aca="false">ASIN(SQRT(O3))</f>
        <v>0.777397822024787</v>
      </c>
      <c r="P30" s="0" t="n">
        <f aca="false">ASIN(SQRT(P3))</f>
        <v>0.81641805849791</v>
      </c>
    </row>
    <row r="31" customFormat="false" ht="12.8" hidden="false" customHeight="false" outlineLevel="0" collapsed="false">
      <c r="A31" s="0" t="n">
        <v>2</v>
      </c>
      <c r="B31" s="0" t="n">
        <f aca="false">ASIN(SQRT(B4))</f>
        <v>1.04489121297506</v>
      </c>
      <c r="D31" s="0" t="n">
        <f aca="false">ASIN(SQRT(D4))</f>
        <v>0.868784160595255</v>
      </c>
      <c r="E31" s="0" t="n">
        <f aca="false">ASIN(SQRT(E4))</f>
        <v>0.749366986613347</v>
      </c>
      <c r="F31" s="0" t="n">
        <f aca="false">ASIN(SQRT(F4))</f>
        <v>0.798399628509846</v>
      </c>
      <c r="G31" s="0" t="n">
        <f aca="false">ASIN(SQRT(G4))</f>
        <v>0.758385024148814</v>
      </c>
      <c r="H31" s="0" t="n">
        <f aca="false">ASIN(SQRT(H4))</f>
        <v>0.758385024148814</v>
      </c>
      <c r="I31" s="0" t="n">
        <f aca="false">ASIN(SQRT(I4))</f>
        <v>0.824437818060206</v>
      </c>
      <c r="J31" s="0" t="n">
        <f aca="false">ASIN(SQRT(J4))</f>
        <v>0.78439816273078</v>
      </c>
      <c r="K31" s="0" t="n">
        <f aca="false">ASIN(SQRT(K4))</f>
        <v>0.775397496610753</v>
      </c>
      <c r="L31" s="0" t="n">
        <f aca="false">ASIN(SQRT(L4))</f>
        <v>0.83347219885014</v>
      </c>
      <c r="M31" s="0" t="n">
        <f aca="false">ASIN(SQRT(M4))</f>
        <v>0.737324127944756</v>
      </c>
      <c r="N31" s="0" t="n">
        <f aca="false">ASIN(SQRT(N4))</f>
        <v>0.798399628509846</v>
      </c>
      <c r="O31" s="0" t="n">
        <f aca="false">ASIN(SQRT(O4))</f>
        <v>0.771396333418425</v>
      </c>
      <c r="P31" s="0" t="n">
        <f aca="false">ASIN(SQRT(P4))</f>
        <v>0.82142934018155</v>
      </c>
    </row>
    <row r="32" customFormat="false" ht="12.8" hidden="false" customHeight="false" outlineLevel="0" collapsed="false">
      <c r="A32" s="0" t="n">
        <v>3</v>
      </c>
      <c r="B32" s="0" t="n">
        <f aca="false">ASIN(SQRT(B5))</f>
        <v>0.808406282464135</v>
      </c>
      <c r="D32" s="0" t="n">
        <f aca="false">ASIN(SQRT(D5))</f>
        <v>0.823434840141175</v>
      </c>
      <c r="E32" s="0" t="n">
        <f aca="false">ASIN(SQRT(E5))</f>
        <v>0.767394273128216</v>
      </c>
      <c r="F32" s="0" t="n">
        <f aca="false">ASIN(SQRT(F5))</f>
        <v>0.799399993376472</v>
      </c>
      <c r="G32" s="0" t="n">
        <f aca="false">ASIN(SQRT(G5))</f>
        <v>0.799399993376472</v>
      </c>
      <c r="H32" s="0" t="n">
        <f aca="false">ASIN(SQRT(H5))</f>
        <v>0.77039591248571</v>
      </c>
      <c r="I32" s="0" t="n">
        <f aca="false">ASIN(SQRT(I5))</f>
        <v>0.814414447393559</v>
      </c>
      <c r="J32" s="0" t="n">
        <f aca="false">ASIN(SQRT(J5))</f>
        <v>0.789398206065344</v>
      </c>
      <c r="K32" s="0" t="n">
        <f aca="false">ASIN(SQRT(K5))</f>
        <v>0.801400895323174</v>
      </c>
      <c r="L32" s="0" t="n">
        <f aca="false">ASIN(SQRT(L5))</f>
        <v>0.82744771288879</v>
      </c>
      <c r="M32" s="0" t="n">
        <f aca="false">ASIN(SQRT(M5))</f>
        <v>0.80440273903799</v>
      </c>
      <c r="N32" s="0" t="n">
        <f aca="false">ASIN(SQRT(N5))</f>
        <v>0.878942925726017</v>
      </c>
      <c r="O32" s="0" t="n">
        <f aca="false">ASIN(SQRT(O5))</f>
        <v>0.781398120729553</v>
      </c>
      <c r="P32" s="0" t="n">
        <f aca="false">ASIN(SQRT(P5))</f>
        <v>0.82744771288879</v>
      </c>
    </row>
    <row r="33" customFormat="false" ht="12.8" hidden="false" customHeight="false" outlineLevel="0" collapsed="false">
      <c r="A33" s="0" t="n">
        <v>4</v>
      </c>
      <c r="B33" s="0" t="n">
        <f aca="false">ASIN(SQRT(B6))</f>
        <v>0.971677625270285</v>
      </c>
      <c r="C33" s="0" t="n">
        <f aca="false">ASIN(SQRT(C6))</f>
        <v>0.871827947309003</v>
      </c>
      <c r="D33" s="0" t="n">
        <f aca="false">ASIN(SQRT(D6))</f>
        <v>0.799399993376472</v>
      </c>
      <c r="E33" s="0" t="n">
        <f aca="false">ASIN(SQRT(E6))</f>
        <v>0.777397822024787</v>
      </c>
      <c r="F33" s="0" t="n">
        <f aca="false">ASIN(SQRT(F6))</f>
        <v>0.80740526825561</v>
      </c>
      <c r="G33" s="0" t="n">
        <f aca="false">ASIN(SQRT(G6))</f>
        <v>0.894256109100503</v>
      </c>
      <c r="H33" s="0" t="n">
        <f aca="false">ASIN(SQRT(H6))</f>
        <v>0.822432015549112</v>
      </c>
      <c r="I33" s="0" t="n">
        <f aca="false">ASIN(SQRT(I6))</f>
        <v>0.738328671393851</v>
      </c>
      <c r="J33" s="0" t="n">
        <f aca="false">ASIN(SQRT(J6))</f>
        <v>0.78739816873082</v>
      </c>
      <c r="K33" s="0" t="n">
        <f aca="false">ASIN(SQRT(K6))</f>
        <v>0.782398145397157</v>
      </c>
      <c r="L33" s="0" t="n">
        <f aca="false">ASIN(SQRT(L6))</f>
        <v>0.794398649468321</v>
      </c>
      <c r="M33" s="0" t="n">
        <f aca="false">ASIN(SQRT(M6))</f>
        <v>0.702012166199641</v>
      </c>
      <c r="N33" s="0" t="n">
        <f aca="false">ASIN(SQRT(N6))</f>
        <v>0.810408591800333</v>
      </c>
      <c r="O33" s="0" t="n">
        <f aca="false">ASIN(SQRT(O6))</f>
        <v>0.789398206065344</v>
      </c>
      <c r="P33" s="0" t="n">
        <f aca="false">ASIN(SQRT(P6))</f>
        <v>0.802401440435783</v>
      </c>
    </row>
    <row r="34" customFormat="false" ht="12.8" hidden="false" customHeight="false" outlineLevel="0" collapsed="false">
      <c r="A34" s="0" t="n">
        <v>5</v>
      </c>
      <c r="B34" s="0" t="n">
        <f aca="false">ASIN(SQRT(B7))</f>
        <v>1.00764455186536</v>
      </c>
      <c r="C34" s="0" t="n">
        <f aca="false">ASIN(SQRT(C7))</f>
        <v>0.829455151547308</v>
      </c>
      <c r="D34" s="0" t="n">
        <f aca="false">ASIN(SQRT(D7))</f>
        <v>0.824437818060206</v>
      </c>
      <c r="E34" s="0" t="n">
        <f aca="false">ASIN(SQRT(E7))</f>
        <v>0.78739816873082</v>
      </c>
      <c r="F34" s="0" t="n">
        <f aca="false">ASIN(SQRT(F7))</f>
        <v>0.781398120729553</v>
      </c>
      <c r="G34" s="0" t="n">
        <f aca="false">ASIN(SQRT(G7))</f>
        <v>0.78439816273078</v>
      </c>
      <c r="H34" s="0" t="n">
        <f aca="false">ASIN(SQRT(H7))</f>
        <v>0.690835444027313</v>
      </c>
      <c r="I34" s="0" t="n">
        <f aca="false">ASIN(SQRT(I7))</f>
        <v>0.802401440435783</v>
      </c>
      <c r="J34" s="0" t="n">
        <f aca="false">ASIN(SQRT(J7))</f>
        <v>0.80740526825561</v>
      </c>
      <c r="K34" s="0" t="n">
        <f aca="false">ASIN(SQRT(K7))</f>
        <v>0.81641805849791</v>
      </c>
      <c r="L34" s="0" t="n">
        <f aca="false">ASIN(SQRT(L7))</f>
        <v>0.738328671393851</v>
      </c>
      <c r="M34" s="0" t="n">
        <f aca="false">ASIN(SQRT(M7))</f>
        <v>0.748364311245784</v>
      </c>
      <c r="N34" s="0" t="n">
        <f aca="false">ASIN(SQRT(N7))</f>
        <v>0.730286638403575</v>
      </c>
      <c r="O34" s="0" t="n">
        <f aca="false">ASIN(SQRT(O7))</f>
        <v>0.817420049094545</v>
      </c>
      <c r="P34" s="0" t="n">
        <f aca="false">ASIN(SQRT(P7))</f>
        <v>0.794398649468321</v>
      </c>
    </row>
    <row r="35" customFormat="false" ht="12.8" hidden="false" customHeight="false" outlineLevel="0" collapsed="false">
      <c r="A35" s="0" t="n">
        <v>6</v>
      </c>
      <c r="B35" s="0" t="n">
        <f aca="false">ASIN(SQRT(B8))</f>
        <v>0.611939714633867</v>
      </c>
      <c r="C35" s="0" t="n">
        <f aca="false">ASIN(SQRT(C8))</f>
        <v>0.696937396664296</v>
      </c>
      <c r="D35" s="0" t="n">
        <f aca="false">ASIN(SQRT(D8))</f>
        <v>0.777397822024787</v>
      </c>
      <c r="E35" s="0" t="n">
        <f aca="false">ASIN(SQRT(E8))</f>
        <v>0.736319389809947</v>
      </c>
      <c r="F35" s="0" t="n">
        <f aca="false">ASIN(SQRT(F8))</f>
        <v>0.724245820143992</v>
      </c>
      <c r="G35" s="0" t="n">
        <f aca="false">ASIN(SQRT(G8))</f>
        <v>0.773397011098747</v>
      </c>
      <c r="H35" s="0" t="n">
        <f aca="false">ASIN(SQRT(H8))</f>
        <v>0.760387734994563</v>
      </c>
      <c r="I35" s="0" t="n">
        <f aca="false">ASIN(SQRT(I8))</f>
        <v>0.763391058539287</v>
      </c>
      <c r="J35" s="0" t="n">
        <f aca="false">ASIN(SQRT(J8))</f>
        <v>0.773397011098747</v>
      </c>
      <c r="K35" s="0" t="n">
        <f aca="false">ASIN(SQRT(K8))</f>
        <v>0.764391984491375</v>
      </c>
      <c r="L35" s="0" t="n">
        <f aca="false">ASIN(SQRT(L8))</f>
        <v>0.80440273903799</v>
      </c>
      <c r="M35" s="0" t="n">
        <f aca="false">ASIN(SQRT(M8))</f>
        <v>0.798399628509846</v>
      </c>
      <c r="N35" s="0" t="n">
        <f aca="false">ASIN(SQRT(N8))</f>
        <v>0.792398392084286</v>
      </c>
      <c r="O35" s="0" t="n">
        <f aca="false">ASIN(SQRT(O8))</f>
        <v>0.797399315696149</v>
      </c>
      <c r="P35" s="0" t="n">
        <f aca="false">ASIN(SQRT(P8))</f>
        <v>0.724245820143992</v>
      </c>
    </row>
    <row r="36" customFormat="false" ht="12.8" hidden="false" customHeight="false" outlineLevel="0" collapsed="false">
      <c r="A36" s="0" t="n">
        <v>7</v>
      </c>
      <c r="C36" s="0" t="n">
        <f aca="false">ASIN(SQRT(C9))</f>
        <v>0.724245820143992</v>
      </c>
      <c r="D36" s="0" t="n">
        <f aca="false">ASIN(SQRT(D9))</f>
        <v>0.764391984491375</v>
      </c>
      <c r="E36" s="0" t="n">
        <f aca="false">ASIN(SQRT(E9))</f>
        <v>0.744352076477674</v>
      </c>
      <c r="F36" s="0" t="n">
        <f aca="false">ASIN(SQRT(F9))</f>
        <v>0.747361486653721</v>
      </c>
      <c r="G36" s="0" t="n">
        <f aca="false">ASIN(SQRT(G9))</f>
        <v>0.747361486653721</v>
      </c>
      <c r="H36" s="0" t="n">
        <f aca="false">ASIN(SQRT(H9))</f>
        <v>0.760387734994563</v>
      </c>
      <c r="I36" s="0" t="n">
        <f aca="false">ASIN(SQRT(I9))</f>
        <v>0.750369516853423</v>
      </c>
      <c r="J36" s="0" t="n">
        <f aca="false">ASIN(SQRT(J9))</f>
        <v>0.741341175247589</v>
      </c>
      <c r="K36" s="0" t="n">
        <f aca="false">ASIN(SQRT(K9))</f>
        <v>0.812411302646083</v>
      </c>
      <c r="L36" s="0" t="n">
        <f aca="false">ASIN(SQRT(L9))</f>
        <v>0.774397275870798</v>
      </c>
      <c r="M36" s="0" t="n">
        <f aca="false">ASIN(SQRT(M9))</f>
        <v>0.7333039655268</v>
      </c>
      <c r="N36" s="0" t="n">
        <f aca="false">ASIN(SQRT(N9))</f>
        <v>0.693888143287366</v>
      </c>
      <c r="O36" s="0" t="n">
        <f aca="false">ASIN(SQRT(O9))</f>
        <v>0.757383508039706</v>
      </c>
      <c r="P36" s="0" t="n">
        <f aca="false">ASIN(SQRT(P9))</f>
        <v>0.753376277700351</v>
      </c>
    </row>
    <row r="37" customFormat="false" ht="12.8" hidden="false" customHeight="false" outlineLevel="0" collapsed="false">
      <c r="A37" s="0" t="n">
        <v>8</v>
      </c>
      <c r="C37" s="0" t="n">
        <f aca="false">ASIN(SQRT(C10))</f>
        <v>0.650777589650195</v>
      </c>
      <c r="D37" s="0" t="n">
        <f aca="false">ASIN(SQRT(D10))</f>
        <v>0.812411302646083</v>
      </c>
      <c r="E37" s="0" t="n">
        <f aca="false">ASIN(SQRT(E10))</f>
        <v>0.750369516853423</v>
      </c>
      <c r="F37" s="0" t="n">
        <f aca="false">ASIN(SQRT(F10))</f>
        <v>0.753376277700351</v>
      </c>
      <c r="G37" s="0" t="n">
        <f aca="false">ASIN(SQRT(G10))</f>
        <v>0.757383508039706</v>
      </c>
      <c r="H37" s="0" t="n">
        <f aca="false">ASIN(SQRT(H10))</f>
        <v>0.886077123792614</v>
      </c>
      <c r="J37" s="0" t="n">
        <f aca="false">ASIN(SQRT(J10))</f>
        <v>0.801400895323174</v>
      </c>
      <c r="K37" s="0" t="n">
        <f aca="false">ASIN(SQRT(K10))</f>
        <v>0.796399050924099</v>
      </c>
      <c r="L37" s="0" t="n">
        <f aca="false">ASIN(SQRT(L10))</f>
        <v>0.760387734994563</v>
      </c>
      <c r="M37" s="0" t="n">
        <f aca="false">ASIN(SQRT(M10))</f>
        <v>0.793398504770109</v>
      </c>
      <c r="N37" s="0" t="n">
        <f aca="false">ASIN(SQRT(N10))</f>
        <v>0.726260378976446</v>
      </c>
      <c r="O37" s="0" t="n">
        <f aca="false">ASIN(SQRT(O10))</f>
        <v>0.765392826220454</v>
      </c>
      <c r="P37" s="0" t="n">
        <f aca="false">ASIN(SQRT(P10))</f>
        <v>0.744352076477674</v>
      </c>
    </row>
    <row r="38" customFormat="false" ht="12.8" hidden="false" customHeight="false" outlineLevel="0" collapsed="false">
      <c r="A38" s="0" t="n">
        <v>9</v>
      </c>
      <c r="B38" s="0" t="n">
        <f aca="false">ASIN(SQRT(B11))</f>
        <v>0.811409895011423</v>
      </c>
      <c r="C38" s="0" t="n">
        <f aca="false">ASIN(SQRT(C11))</f>
        <v>0.83849791994757</v>
      </c>
      <c r="D38" s="0" t="n">
        <f aca="false">ASIN(SQRT(D11))</f>
        <v>0.775397496610753</v>
      </c>
      <c r="E38" s="0" t="n">
        <f aca="false">ASIN(SQRT(E11))</f>
        <v>0.753376277700351</v>
      </c>
      <c r="F38" s="0" t="n">
        <f aca="false">ASIN(SQRT(F11))</f>
        <v>0.761388937829175</v>
      </c>
      <c r="G38" s="0" t="n">
        <f aca="false">ASIN(SQRT(G11))</f>
        <v>0.760387734994563</v>
      </c>
      <c r="H38" s="0" t="n">
        <f aca="false">ASIN(SQRT(H11))</f>
        <v>0.66112253233075</v>
      </c>
      <c r="I38" s="0" t="n">
        <f aca="false">ASIN(SQRT(I11))</f>
        <v>0.848566063698566</v>
      </c>
      <c r="J38" s="0" t="n">
        <f aca="false">ASIN(SQRT(J11))</f>
        <v>0.783398158064077</v>
      </c>
      <c r="K38" s="0" t="n">
        <f aca="false">ASIN(SQRT(K11))</f>
        <v>0.820426809941474</v>
      </c>
      <c r="L38" s="0" t="n">
        <f aca="false">ASIN(SQRT(L11))</f>
        <v>0.747361486653721</v>
      </c>
      <c r="M38" s="0" t="n">
        <f aca="false">ASIN(SQRT(M11))</f>
        <v>0.800400414309187</v>
      </c>
      <c r="N38" s="0" t="n">
        <f aca="false">ASIN(SQRT(N11))</f>
        <v>0.819424420737164</v>
      </c>
      <c r="O38" s="0" t="n">
        <f aca="false">ASIN(SQRT(O11))</f>
        <v>0.766393587756906</v>
      </c>
      <c r="P38" s="0" t="n">
        <f aca="false">ASIN(SQRT(P11))</f>
        <v>0.724245820143992</v>
      </c>
    </row>
    <row r="39" customFormat="false" ht="12.8" hidden="false" customHeight="false" outlineLevel="0" collapsed="false">
      <c r="A39" s="0" t="n">
        <v>10</v>
      </c>
      <c r="B39" s="0" t="n">
        <f aca="false">ASIN(SQRT(B12))</f>
        <v>0.765392826220454</v>
      </c>
      <c r="C39" s="0" t="n">
        <f aca="false">ASIN(SQRT(C12))</f>
        <v>0.819424420737164</v>
      </c>
      <c r="D39" s="0" t="n">
        <f aca="false">ASIN(SQRT(D12))</f>
        <v>0.764391984491375</v>
      </c>
      <c r="E39" s="0" t="n">
        <f aca="false">ASIN(SQRT(E12))</f>
        <v>0.764391984491375</v>
      </c>
      <c r="F39" s="0" t="n">
        <f aca="false">ASIN(SQRT(F12))</f>
        <v>0.722230263096331</v>
      </c>
      <c r="G39" s="0" t="n">
        <f aca="false">ASIN(SQRT(G12))</f>
        <v>0.81341281875519</v>
      </c>
      <c r="H39" s="0" t="n">
        <f aca="false">ASIN(SQRT(H12))</f>
        <v>0.767394273128216</v>
      </c>
      <c r="I39" s="0" t="n">
        <f aca="false">ASIN(SQRT(I12))</f>
        <v>0.794398649468321</v>
      </c>
      <c r="J39" s="0" t="n">
        <f aca="false">ASIN(SQRT(J12))</f>
        <v>0.794398649468321</v>
      </c>
      <c r="K39" s="0" t="n">
        <f aca="false">ASIN(SQRT(K12))</f>
        <v>0.766393587756906</v>
      </c>
      <c r="L39" s="0" t="n">
        <f aca="false">ASIN(SQRT(L12))</f>
        <v>0.756381879401338</v>
      </c>
      <c r="M39" s="0" t="n">
        <f aca="false">ASIN(SQRT(M12))</f>
        <v>0.714157364640858</v>
      </c>
      <c r="N39" s="0" t="n">
        <f aca="false">ASIN(SQRT(N12))</f>
        <v>0.754378268296987</v>
      </c>
      <c r="O39" s="0" t="n">
        <f aca="false">ASIN(SQRT(O12))</f>
        <v>0.774397275870798</v>
      </c>
      <c r="P39" s="0" t="n">
        <f aca="false">ASIN(SQRT(P12))</f>
        <v>0.750369516853423</v>
      </c>
    </row>
    <row r="40" customFormat="false" ht="12.8" hidden="false" customHeight="false" outlineLevel="0" collapsed="false">
      <c r="A40" s="0" t="n">
        <v>11</v>
      </c>
      <c r="B40" s="0" t="n">
        <f aca="false">ASIN(SQRT(B13))</f>
        <v>0.781398120729553</v>
      </c>
      <c r="C40" s="0" t="n">
        <f aca="false">ASIN(SQRT(C13))</f>
        <v>0.810408591800333</v>
      </c>
      <c r="D40" s="0" t="n">
        <f aca="false">ASIN(SQRT(D13))</f>
        <v>0.750369516853423</v>
      </c>
      <c r="E40" s="0" t="n">
        <f aca="false">ASIN(SQRT(E13))</f>
        <v>0.745355373380619</v>
      </c>
      <c r="F40" s="0" t="n">
        <f aca="false">ASIN(SQRT(F13))</f>
        <v>0.69185340106888</v>
      </c>
      <c r="G40" s="0" t="n">
        <f aca="false">ASIN(SQRT(G13))</f>
        <v>0.753376277700351</v>
      </c>
      <c r="H40" s="0" t="n">
        <f aca="false">ASIN(SQRT(H13))</f>
        <v>0.757383508039706</v>
      </c>
      <c r="I40" s="0" t="n">
        <f aca="false">ASIN(SQRT(I13))</f>
        <v>0.78839818139774</v>
      </c>
      <c r="J40" s="0" t="n">
        <f aca="false">ASIN(SQRT(J13))</f>
        <v>0.769395431471723</v>
      </c>
      <c r="K40" s="0" t="n">
        <f aca="false">ASIN(SQRT(K13))</f>
        <v>0.811409895011423</v>
      </c>
      <c r="L40" s="0" t="n">
        <f aca="false">ASIN(SQRT(L13))</f>
        <v>0.773397011098747</v>
      </c>
      <c r="M40" s="0" t="n">
        <f aca="false">ASIN(SQRT(M13))</f>
        <v>0.743348613906107</v>
      </c>
      <c r="N40" s="0" t="n">
        <f aca="false">ASIN(SQRT(N13))</f>
        <v>0.78439816273078</v>
      </c>
      <c r="O40" s="0" t="n">
        <f aca="false">ASIN(SQRT(O13))</f>
        <v>0.775397496610753</v>
      </c>
      <c r="P40" s="0" t="n">
        <f aca="false">ASIN(SQRT(P13))</f>
        <v>0.747361486653721</v>
      </c>
    </row>
    <row r="41" customFormat="false" ht="12.8" hidden="false" customHeight="false" outlineLevel="0" collapsed="false">
      <c r="A41" s="0" t="n">
        <v>12</v>
      </c>
      <c r="B41" s="0" t="n">
        <f aca="false">ASIN(SQRT(B14))</f>
        <v>0.819424420737164</v>
      </c>
      <c r="C41" s="0" t="n">
        <f aca="false">ASIN(SQRT(C14))</f>
        <v>0.896305398645846</v>
      </c>
      <c r="D41" s="0" t="n">
        <f aca="false">ASIN(SQRT(D14))</f>
        <v>0.774397275870798</v>
      </c>
      <c r="E41" s="0" t="n">
        <f aca="false">ASIN(SQRT(E14))</f>
        <v>0.763391058539287</v>
      </c>
      <c r="F41" s="0" t="n">
        <f aca="false">ASIN(SQRT(F14))</f>
        <v>0.794398649468321</v>
      </c>
      <c r="G41" s="0" t="n">
        <f aca="false">ASIN(SQRT(G14))</f>
        <v>0.697953070287712</v>
      </c>
      <c r="H41" s="0" t="n">
        <f aca="false">ASIN(SQRT(H14))</f>
        <v>0.752374158312848</v>
      </c>
      <c r="I41" s="0" t="n">
        <f aca="false">ASIN(SQRT(I14))</f>
        <v>0.764391984491375</v>
      </c>
      <c r="J41" s="0" t="n">
        <f aca="false">ASIN(SQRT(J14))</f>
        <v>0.777397822024787</v>
      </c>
      <c r="K41" s="0" t="n">
        <f aca="false">ASIN(SQRT(K14))</f>
        <v>0.756381879401338</v>
      </c>
      <c r="L41" s="0" t="n">
        <f aca="false">ASIN(SQRT(L14))</f>
        <v>0.792398392084286</v>
      </c>
      <c r="M41" s="0" t="n">
        <f aca="false">ASIN(SQRT(M14))</f>
        <v>0.789398206065344</v>
      </c>
      <c r="N41" s="0" t="n">
        <f aca="false">ASIN(SQRT(N14))</f>
        <v>0.794398649468321</v>
      </c>
      <c r="O41" s="0" t="n">
        <f aca="false">ASIN(SQRT(O14))</f>
        <v>0.766393587756906</v>
      </c>
      <c r="P41" s="0" t="n">
        <f aca="false">ASIN(SQRT(P14))</f>
        <v>0.744352076477674</v>
      </c>
    </row>
    <row r="42" customFormat="false" ht="12.8" hidden="false" customHeight="false" outlineLevel="0" collapsed="false">
      <c r="A42" s="0" t="n">
        <v>13</v>
      </c>
      <c r="C42" s="0" t="n">
        <f aca="false">ASIN(SQRT(C15))</f>
        <v>0.99334085452464</v>
      </c>
    </row>
    <row r="43" customFormat="false" ht="12.8" hidden="false" customHeight="false" outlineLevel="0" collapsed="false">
      <c r="A43" s="0" t="n">
        <v>14</v>
      </c>
      <c r="B43" s="0" t="n">
        <f aca="false">ASIN(SQRT(B16))</f>
        <v>0.818422168482049</v>
      </c>
      <c r="C43" s="0" t="n">
        <f aca="false">ASIN(SQRT(C16))</f>
        <v>0.62042090448299</v>
      </c>
    </row>
    <row r="44" customFormat="false" ht="12.8" hidden="false" customHeight="false" outlineLevel="0" collapsed="false">
      <c r="A44" s="0" t="n">
        <v>15</v>
      </c>
      <c r="B44" s="0" t="n">
        <f aca="false">ASIN(SQRT(B17))</f>
        <v>0.648701647663712</v>
      </c>
      <c r="C44" s="0" t="n">
        <f aca="false">ASIN(SQRT(C17))</f>
        <v>0.265797152478042</v>
      </c>
    </row>
    <row r="45" customFormat="false" ht="12.8" hidden="false" customHeight="false" outlineLevel="0" collapsed="false">
      <c r="A45" s="0" t="n">
        <v>16</v>
      </c>
      <c r="B45" s="0" t="n">
        <f aca="false">ASIN(SQRT(B18))</f>
        <v>1.14182815205426</v>
      </c>
    </row>
    <row r="46" customFormat="false" ht="12.8" hidden="false" customHeight="false" outlineLevel="0" collapsed="false">
      <c r="A46" s="0" t="n">
        <v>17</v>
      </c>
      <c r="B46" s="0" t="n">
        <f aca="false">ASIN(SQRT(B19))</f>
        <v>0.81341281875519</v>
      </c>
      <c r="C46" s="0" t="n">
        <f aca="false">ASIN(SQRT(C19))</f>
        <v>0.713146980426685</v>
      </c>
    </row>
    <row r="47" customFormat="false" ht="12.8" hidden="false" customHeight="false" outlineLevel="0" collapsed="false">
      <c r="A47" s="0" t="n">
        <v>18</v>
      </c>
      <c r="B47" s="0" t="n">
        <f aca="false">ASIN(SQRT(B20))</f>
        <v>0.855628870752376</v>
      </c>
      <c r="C47" s="0" t="n">
        <f aca="false">ASIN(SQRT(C20))</f>
        <v>0.962050367159927</v>
      </c>
    </row>
    <row r="48" customFormat="false" ht="12.8" hidden="false" customHeight="false" outlineLevel="0" collapsed="false">
      <c r="A48" s="0" t="n">
        <v>19</v>
      </c>
      <c r="C48" s="0" t="n">
        <f aca="false">ASIN(SQRT(C21))</f>
        <v>0.78839818139774</v>
      </c>
    </row>
    <row r="49" customFormat="false" ht="12.8" hidden="false" customHeight="false" outlineLevel="0" collapsed="false">
      <c r="A49" s="0" t="n">
        <v>20</v>
      </c>
      <c r="B49" s="0" t="n">
        <f aca="false">ASIN(SQRT(B22))</f>
        <v>0.67141342638913</v>
      </c>
      <c r="C49" s="0" t="n">
        <f aca="false">ASIN(SQRT(C22))</f>
        <v>0.842522353063216</v>
      </c>
    </row>
    <row r="50" customFormat="false" ht="12.8" hidden="false" customHeight="false" outlineLevel="0" collapsed="false">
      <c r="A50" s="0" t="n">
        <v>21</v>
      </c>
      <c r="B50" s="0" t="n">
        <f aca="false">ASIN(SQRT(B23))</f>
        <v>0.659058035826409</v>
      </c>
      <c r="C50" s="0" t="n">
        <f aca="false">ASIN(SQRT(C23))</f>
        <v>0.899382900405767</v>
      </c>
    </row>
    <row r="51" customFormat="false" ht="12.8" hidden="false" customHeight="false" outlineLevel="0" collapsed="false">
      <c r="A51" s="0" t="n">
        <v>22</v>
      </c>
      <c r="B51" s="0" t="n">
        <f aca="false">ASIN(SQRT(B24))</f>
        <v>0.83347219885014</v>
      </c>
      <c r="C51" s="0" t="n">
        <f aca="false">ASIN(SQRT(C24))</f>
        <v>0.858660027779221</v>
      </c>
    </row>
    <row r="52" customFormat="false" ht="12.8" hidden="false" customHeight="false" outlineLevel="0" collapsed="false">
      <c r="A52" s="0" t="n">
        <v>23</v>
      </c>
      <c r="B52" s="0" t="n">
        <f aca="false">ASIN(SQRT(B25))</f>
        <v>0.494216044463077</v>
      </c>
      <c r="C52" s="0" t="n">
        <f aca="false">ASIN(SQRT(C25))</f>
        <v>0.687779172988521</v>
      </c>
    </row>
    <row r="55" customFormat="false" ht="12.8" hidden="false" customHeight="false" outlineLevel="0" collapsed="false">
      <c r="A55" s="0" t="s">
        <v>25</v>
      </c>
      <c r="B55" s="0" t="n">
        <f aca="false">AVERAGE(B30:B52)</f>
        <v>0.80020637878441</v>
      </c>
      <c r="C55" s="0" t="n">
        <f aca="false">AVERAGE(C30:C52)</f>
        <v>0.789352040462975</v>
      </c>
      <c r="D55" s="0" t="n">
        <f aca="false">AVERAGE(D30:D41)</f>
        <v>0.782822685915676</v>
      </c>
      <c r="E55" s="0" t="n">
        <f aca="false">AVERAGE(E30:E41)</f>
        <v>0.755867130024428</v>
      </c>
      <c r="F55" s="0" t="n">
        <f aca="false">AVERAGE(F30:F41)</f>
        <v>0.763738000408027</v>
      </c>
      <c r="G55" s="0" t="n">
        <f aca="false">AVERAGE(G30:G41)</f>
        <v>0.768872566432622</v>
      </c>
      <c r="H55" s="0" t="n">
        <f aca="false">AVERAGE(H30:H41)</f>
        <v>0.751510778181573</v>
      </c>
      <c r="I55" s="0" t="n">
        <f aca="false">AVERAGE(I30:I41)</f>
        <v>0.778508069080106</v>
      </c>
      <c r="J55" s="0" t="n">
        <f aca="false">AVERAGE(J30:J41)</f>
        <v>0.782727258878754</v>
      </c>
      <c r="K55" s="0" t="n">
        <f aca="false">AVERAGE(K30:K41)</f>
        <v>0.788484510845875</v>
      </c>
      <c r="L55" s="0" t="n">
        <f aca="false">AVERAGE(L30:L41)</f>
        <v>0.779395272382997</v>
      </c>
      <c r="M55" s="0" t="n">
        <f aca="false">AVERAGE(M30:M41)</f>
        <v>0.761908998072253</v>
      </c>
      <c r="N55" s="0" t="n">
        <f aca="false">AVERAGE(N30:N41)</f>
        <v>0.767494472446875</v>
      </c>
      <c r="O55" s="0" t="n">
        <f aca="false">AVERAGE(O30:O41)</f>
        <v>0.778314010773694</v>
      </c>
      <c r="P55" s="0" t="n">
        <f aca="false">AVERAGE(P30:P41)</f>
        <v>0.770866522993599</v>
      </c>
    </row>
    <row r="56" customFormat="false" ht="12.8" hidden="false" customHeight="false" outlineLevel="0" collapsed="false">
      <c r="A56" s="0" t="s">
        <v>26</v>
      </c>
      <c r="B56" s="0" t="n">
        <f aca="false">STDEV(B30:B52)/SQRT(19)</f>
        <v>0.0370027785309424</v>
      </c>
      <c r="C56" s="0" t="n">
        <f aca="false">STDEV(C30:C52)/SQRT(20)</f>
        <v>0.0369090735658707</v>
      </c>
      <c r="D56" s="0" t="n">
        <f aca="false">STDEV(D30:D41)/SQRT(12)</f>
        <v>0.0148545124275515</v>
      </c>
      <c r="E56" s="0" t="n">
        <f aca="false">STDEV(E30:E41)/SQRT(12)</f>
        <v>0.00478929384633414</v>
      </c>
      <c r="F56" s="0" t="n">
        <f aca="false">STDEV(F30:F41)/SQRT(12)</f>
        <v>0.0106064257653733</v>
      </c>
      <c r="G56" s="0" t="n">
        <f aca="false">STDEV(G30:G41)/SQRT(12)</f>
        <v>0.0154937085013758</v>
      </c>
      <c r="H56" s="0" t="n">
        <f aca="false">STDEV(H30:H41)/SQRT(12)</f>
        <v>0.0195348261445356</v>
      </c>
      <c r="I56" s="0" t="n">
        <f aca="false">STDEV(I30:I41)/SQRT(11)</f>
        <v>0.0144227301965639</v>
      </c>
      <c r="J56" s="0" t="n">
        <f aca="false">STDEV(J30:J41)/SQRT(12)</f>
        <v>0.00490048175634141</v>
      </c>
      <c r="K56" s="0" t="n">
        <f aca="false">STDEV(K30:K41)/SQRT(12)</f>
        <v>0.00693118864356036</v>
      </c>
      <c r="L56" s="0" t="n">
        <f aca="false">STDEV(L30:L41)/SQRT(12)</f>
        <v>0.00902852899182062</v>
      </c>
      <c r="M56" s="0" t="n">
        <f aca="false">STDEV(M30:M41)/SQRT(12)</f>
        <v>0.0104651162838025</v>
      </c>
      <c r="N56" s="0" t="n">
        <f aca="false">STDEV(N30:N41)/SQRT(12)</f>
        <v>0.019074764794601</v>
      </c>
      <c r="O56" s="0" t="n">
        <f aca="false">STDEV(O30:O41)/SQRT(12)</f>
        <v>0.0047575129343845</v>
      </c>
      <c r="P56" s="0" t="n">
        <f aca="false">STDEV(P30:P41)/SQRT(12)</f>
        <v>0.011150729764197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60</v>
      </c>
    </row>
    <row r="3" customFormat="false" ht="12.8" hidden="false" customHeight="false" outlineLevel="0" collapsed="false">
      <c r="A3" s="0" t="s">
        <v>27</v>
      </c>
      <c r="B3" s="0" t="s">
        <v>54</v>
      </c>
      <c r="C3" s="0" t="s">
        <v>24</v>
      </c>
    </row>
    <row r="4" customFormat="false" ht="12.8" hidden="false" customHeight="false" outlineLevel="0" collapsed="false">
      <c r="A4" s="0" t="s">
        <v>61</v>
      </c>
      <c r="B4" s="4" t="n">
        <v>0.477</v>
      </c>
      <c r="C4" s="0" t="n">
        <f aca="false">ASIN(SQRT(B4))</f>
        <v>0.762390044330761</v>
      </c>
    </row>
    <row r="5" customFormat="false" ht="12.8" hidden="false" customHeight="false" outlineLevel="0" collapsed="false">
      <c r="A5" s="0" t="s">
        <v>61</v>
      </c>
      <c r="B5" s="4" t="n">
        <v>0.492</v>
      </c>
      <c r="C5" s="0" t="n">
        <f aca="false">ASIN(SQRT(B5))</f>
        <v>0.777397822024787</v>
      </c>
    </row>
    <row r="6" customFormat="false" ht="12.8" hidden="false" customHeight="false" outlineLevel="0" collapsed="false">
      <c r="A6" s="0" t="s">
        <v>61</v>
      </c>
      <c r="B6" s="4" t="n">
        <v>0.474</v>
      </c>
      <c r="C6" s="0" t="n">
        <f aca="false">ASIN(SQRT(B6))</f>
        <v>0.759386431783474</v>
      </c>
    </row>
    <row r="7" customFormat="false" ht="12.8" hidden="false" customHeight="false" outlineLevel="0" collapsed="false">
      <c r="A7" s="0" t="s">
        <v>61</v>
      </c>
      <c r="B7" s="4" t="n">
        <v>0.493</v>
      </c>
      <c r="C7" s="0" t="n">
        <f aca="false">ASIN(SQRT(B7))</f>
        <v>0.778397934710611</v>
      </c>
    </row>
    <row r="8" customFormat="false" ht="12.8" hidden="false" customHeight="false" outlineLevel="0" collapsed="false">
      <c r="A8" s="0" t="s">
        <v>62</v>
      </c>
      <c r="B8" s="4" t="n">
        <v>0.505</v>
      </c>
      <c r="C8" s="0" t="n">
        <f aca="false">ASIN(SQRT(B8))</f>
        <v>0.790398246734532</v>
      </c>
    </row>
    <row r="9" customFormat="false" ht="12.8" hidden="false" customHeight="false" outlineLevel="0" collapsed="false">
      <c r="A9" s="0" t="s">
        <v>62</v>
      </c>
      <c r="B9" s="4" t="n">
        <v>0.476</v>
      </c>
      <c r="C9" s="0" t="n">
        <f aca="false">ASIN(SQRT(B9))</f>
        <v>0.761388937829175</v>
      </c>
    </row>
    <row r="10" customFormat="false" ht="12.8" hidden="false" customHeight="false" outlineLevel="0" collapsed="false">
      <c r="A10" s="0" t="s">
        <v>62</v>
      </c>
      <c r="B10" s="4" t="n">
        <v>0.48</v>
      </c>
      <c r="C10" s="0" t="n">
        <f aca="false">ASIN(SQRT(B10))</f>
        <v>0.765392826220454</v>
      </c>
    </row>
    <row r="11" customFormat="false" ht="12.8" hidden="false" customHeight="false" outlineLevel="0" collapsed="false">
      <c r="A11" s="0" t="s">
        <v>62</v>
      </c>
      <c r="B11" s="4" t="n">
        <v>0.475</v>
      </c>
      <c r="C11" s="0" t="n">
        <f aca="false">ASIN(SQRT(B11))</f>
        <v>0.760387734994563</v>
      </c>
    </row>
    <row r="12" customFormat="false" ht="12.8" hidden="false" customHeight="false" outlineLevel="0" collapsed="false">
      <c r="A12" s="0" t="s">
        <v>62</v>
      </c>
      <c r="B12" s="4" t="n">
        <v>0.509</v>
      </c>
      <c r="C12" s="0" t="n">
        <f aca="false">ASIN(SQRT(B12))</f>
        <v>0.794398649468321</v>
      </c>
      <c r="E12" s="0" t="s">
        <v>25</v>
      </c>
      <c r="F12" s="0" t="n">
        <f aca="false">AVERAGE(C4:C13)</f>
        <v>0.773293678616075</v>
      </c>
    </row>
    <row r="13" customFormat="false" ht="12.8" hidden="false" customHeight="false" outlineLevel="0" collapsed="false">
      <c r="A13" s="0" t="s">
        <v>62</v>
      </c>
      <c r="B13" s="4" t="n">
        <v>0.498</v>
      </c>
      <c r="C13" s="0" t="n">
        <f aca="false">ASIN(SQRT(B13))</f>
        <v>0.783398158064077</v>
      </c>
      <c r="E13" s="0" t="s">
        <v>26</v>
      </c>
      <c r="F13" s="0" t="n">
        <f aca="false">STDEV(C4:C13)/SQRT(10)</f>
        <v>0.00417132330607064</v>
      </c>
    </row>
    <row r="16" customFormat="false" ht="12.8" hidden="false" customHeight="false" outlineLevel="0" collapsed="false">
      <c r="A16" s="0" t="s">
        <v>63</v>
      </c>
    </row>
    <row r="18" customFormat="false" ht="12.8" hidden="false" customHeight="false" outlineLevel="0" collapsed="false">
      <c r="A18" s="0" t="s">
        <v>64</v>
      </c>
      <c r="B18" s="4" t="n">
        <v>0.581</v>
      </c>
    </row>
    <row r="19" customFormat="false" ht="12.8" hidden="false" customHeight="false" outlineLevel="0" collapsed="false">
      <c r="A19" s="0" t="s">
        <v>64</v>
      </c>
      <c r="B19" s="4" t="n">
        <v>0.584</v>
      </c>
    </row>
    <row r="20" customFormat="false" ht="12.8" hidden="false" customHeight="false" outlineLevel="0" collapsed="false">
      <c r="A20" s="0" t="s">
        <v>64</v>
      </c>
      <c r="B20" s="4" t="n">
        <v>0.583</v>
      </c>
    </row>
    <row r="21" customFormat="false" ht="12.8" hidden="false" customHeight="false" outlineLevel="0" collapsed="false">
      <c r="A21" s="0" t="s">
        <v>64</v>
      </c>
      <c r="B21" s="4" t="n">
        <v>0.584</v>
      </c>
    </row>
    <row r="22" customFormat="false" ht="12.8" hidden="false" customHeight="false" outlineLevel="0" collapsed="false">
      <c r="A22" s="0" t="s">
        <v>65</v>
      </c>
      <c r="B22" s="4" t="n">
        <v>0.569</v>
      </c>
    </row>
    <row r="23" customFormat="false" ht="12.8" hidden="false" customHeight="false" outlineLevel="0" collapsed="false">
      <c r="A23" s="0" t="s">
        <v>65</v>
      </c>
      <c r="B23" s="4" t="n">
        <v>0.566</v>
      </c>
    </row>
    <row r="24" customFormat="false" ht="12.8" hidden="false" customHeight="false" outlineLevel="0" collapsed="false">
      <c r="A24" s="0" t="s">
        <v>65</v>
      </c>
      <c r="B24" s="4" t="n">
        <v>0.588</v>
      </c>
    </row>
    <row r="25" customFormat="false" ht="12.8" hidden="false" customHeight="false" outlineLevel="0" collapsed="false">
      <c r="A25" s="0" t="s">
        <v>65</v>
      </c>
      <c r="B25" s="4" t="n">
        <v>0.584</v>
      </c>
    </row>
    <row r="26" customFormat="false" ht="12.8" hidden="false" customHeight="false" outlineLevel="0" collapsed="false">
      <c r="A26" s="0" t="s">
        <v>66</v>
      </c>
      <c r="B26" s="4" t="n">
        <v>0.319</v>
      </c>
    </row>
    <row r="27" customFormat="false" ht="12.8" hidden="false" customHeight="false" outlineLevel="0" collapsed="false">
      <c r="A27" s="0" t="s">
        <v>66</v>
      </c>
      <c r="B27" s="4" t="n">
        <v>0.332</v>
      </c>
    </row>
    <row r="28" customFormat="false" ht="12.8" hidden="false" customHeight="false" outlineLevel="0" collapsed="false">
      <c r="A28" s="0" t="s">
        <v>66</v>
      </c>
      <c r="B28" s="4" t="n">
        <v>0.316</v>
      </c>
    </row>
    <row r="29" customFormat="false" ht="12.8" hidden="false" customHeight="false" outlineLevel="0" collapsed="false">
      <c r="A29" s="0" t="s">
        <v>66</v>
      </c>
      <c r="B29" s="4" t="n">
        <v>0.327</v>
      </c>
    </row>
    <row r="30" customFormat="false" ht="12.8" hidden="false" customHeight="false" outlineLevel="0" collapsed="false">
      <c r="A30" s="0" t="s">
        <v>67</v>
      </c>
      <c r="B30" s="4" t="n">
        <v>0.373</v>
      </c>
    </row>
    <row r="31" customFormat="false" ht="12.8" hidden="false" customHeight="false" outlineLevel="0" collapsed="false">
      <c r="A31" s="0" t="s">
        <v>67</v>
      </c>
      <c r="B31" s="4" t="n">
        <v>0.365</v>
      </c>
    </row>
    <row r="32" customFormat="false" ht="12.8" hidden="false" customHeight="false" outlineLevel="0" collapsed="false">
      <c r="A32" s="0" t="s">
        <v>67</v>
      </c>
      <c r="B32" s="4" t="n">
        <v>0.331</v>
      </c>
    </row>
    <row r="33" customFormat="false" ht="12.8" hidden="false" customHeight="false" outlineLevel="0" collapsed="false">
      <c r="A33" s="0" t="s">
        <v>67</v>
      </c>
      <c r="B33" s="4" t="n">
        <v>0.324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RowHeight="12.8" zeroHeight="false" outlineLevelRow="0" outlineLevelCol="0"/>
  <cols>
    <col collapsed="false" customWidth="true" hidden="false" outlineLevel="0" max="1" min="1" style="0" width="24.35"/>
    <col collapsed="false" customWidth="false" hidden="false" outlineLevel="0" max="3" min="2" style="0" width="11.52"/>
    <col collapsed="false" customWidth="true" hidden="false" outlineLevel="0" max="4" min="4" style="0" width="15.14"/>
    <col collapsed="false" customWidth="true" hidden="false" outlineLevel="0" max="5" min="5" style="0" width="14.43"/>
    <col collapsed="false" customWidth="true" hidden="false" outlineLevel="0" max="6" min="6" style="0" width="17.78"/>
    <col collapsed="false" customWidth="false" hidden="false" outlineLevel="0" max="11" min="7" style="0" width="11.52"/>
    <col collapsed="false" customWidth="true" hidden="false" outlineLevel="0" max="12" min="12" style="0" width="16.39"/>
    <col collapsed="false" customWidth="false" hidden="false" outlineLevel="0" max="14" min="13" style="0" width="11.52"/>
    <col collapsed="false" customWidth="true" hidden="false" outlineLevel="0" max="15" min="15" style="0" width="16.94"/>
    <col collapsed="false" customWidth="true" hidden="false" outlineLevel="0" max="16" min="16" style="0" width="9.17"/>
    <col collapsed="false" customWidth="false" hidden="false" outlineLevel="0" max="1025" min="17" style="0" width="11.52"/>
  </cols>
  <sheetData>
    <row r="1" customFormat="false" ht="12.8" hidden="false" customHeight="false" outlineLevel="0" collapsed="false">
      <c r="A1" s="0" t="s">
        <v>33</v>
      </c>
      <c r="B1" s="0" t="s">
        <v>68</v>
      </c>
      <c r="C1" s="0" t="s">
        <v>35</v>
      </c>
      <c r="D1" s="0" t="s">
        <v>36</v>
      </c>
      <c r="E1" s="0" t="s">
        <v>37</v>
      </c>
      <c r="F1" s="0" t="s">
        <v>38</v>
      </c>
      <c r="G1" s="0" t="s">
        <v>39</v>
      </c>
      <c r="H1" s="0" t="s">
        <v>40</v>
      </c>
      <c r="I1" s="0" t="s">
        <v>41</v>
      </c>
      <c r="J1" s="0" t="s">
        <v>39</v>
      </c>
      <c r="K1" s="0" t="s">
        <v>40</v>
      </c>
      <c r="L1" s="0" t="s">
        <v>42</v>
      </c>
      <c r="M1" s="0" t="s">
        <v>44</v>
      </c>
      <c r="N1" s="0" t="s">
        <v>43</v>
      </c>
      <c r="O1" s="0" t="s">
        <v>45</v>
      </c>
      <c r="P1" s="0" t="s">
        <v>46</v>
      </c>
    </row>
    <row r="2" customFormat="false" ht="12.8" hidden="false" customHeight="false" outlineLevel="0" collapsed="false">
      <c r="A2" s="0" t="s">
        <v>47</v>
      </c>
      <c r="B2" s="0" t="n">
        <v>0.80020637878441</v>
      </c>
      <c r="C2" s="0" t="n">
        <v>0.0370027785309424</v>
      </c>
      <c r="D2" s="0" t="n">
        <f aca="false">B2+C2</f>
        <v>0.837209157315352</v>
      </c>
      <c r="E2" s="0" t="n">
        <f aca="false">B2-C2</f>
        <v>0.763203600253468</v>
      </c>
      <c r="F2" s="4" t="n">
        <f aca="false">SIN(B2)^2</f>
        <v>0.514806050686239</v>
      </c>
      <c r="G2" s="4" t="n">
        <f aca="false">SIN(D2)^2</f>
        <v>0.551718323451934</v>
      </c>
      <c r="H2" s="4" t="n">
        <f aca="false">SIN(E2)^2</f>
        <v>0.477812724812287</v>
      </c>
      <c r="I2" s="4" t="n">
        <v>0.5645</v>
      </c>
      <c r="J2" s="4" t="n">
        <v>0.6143</v>
      </c>
      <c r="K2" s="4" t="n">
        <v>0.5125</v>
      </c>
      <c r="L2" s="0" t="n">
        <f aca="false">I2/(1-I2)</f>
        <v>1.29621125143513</v>
      </c>
      <c r="M2" s="0" t="n">
        <f aca="false">J2/(1-J2)</f>
        <v>1.59268861809697</v>
      </c>
      <c r="N2" s="0" t="n">
        <f aca="false">K2/(1-K2)</f>
        <v>1.05128205128205</v>
      </c>
      <c r="O2" s="0" t="n">
        <v>19</v>
      </c>
      <c r="P2" s="6" t="n">
        <v>0.478901115305765</v>
      </c>
    </row>
    <row r="3" customFormat="false" ht="12.8" hidden="false" customHeight="false" outlineLevel="0" collapsed="false">
      <c r="A3" s="0" t="s">
        <v>48</v>
      </c>
      <c r="B3" s="0" t="n">
        <v>0.789352040462974</v>
      </c>
      <c r="C3" s="0" t="n">
        <v>0.0369090735658707</v>
      </c>
      <c r="D3" s="0" t="n">
        <f aca="false">B3+C3</f>
        <v>0.826261114028845</v>
      </c>
      <c r="E3" s="0" t="n">
        <f aca="false">B3-C3</f>
        <v>0.752442966897103</v>
      </c>
      <c r="F3" s="4" t="n">
        <f aca="false">SIN(B3)^2</f>
        <v>0.503953835857969</v>
      </c>
      <c r="G3" s="4" t="n">
        <f aca="false">SIN(D3)^2</f>
        <v>0.540817477708208</v>
      </c>
      <c r="H3" s="4" t="n">
        <f aca="false">SIN(E3)^2</f>
        <v>0.467068658867868</v>
      </c>
      <c r="I3" s="4" t="n">
        <v>0.5495</v>
      </c>
      <c r="J3" s="4" t="n">
        <v>0.5999</v>
      </c>
      <c r="K3" s="4" t="n">
        <v>0.4972</v>
      </c>
      <c r="L3" s="0" t="n">
        <f aca="false">I3/(1-I3)</f>
        <v>1.21975582685905</v>
      </c>
      <c r="M3" s="0" t="n">
        <f aca="false">J3/(1-J3)</f>
        <v>1.49937515621095</v>
      </c>
      <c r="N3" s="0" t="n">
        <f aca="false">K3/(1-K3)</f>
        <v>0.988862370723946</v>
      </c>
      <c r="O3" s="0" t="n">
        <v>20</v>
      </c>
      <c r="P3" s="6" t="n">
        <v>0.670251560167091</v>
      </c>
    </row>
    <row r="4" customFormat="false" ht="12.8" hidden="false" customHeight="false" outlineLevel="0" collapsed="false">
      <c r="A4" s="0" t="s">
        <v>17</v>
      </c>
      <c r="B4" s="0" t="n">
        <v>0.782822685915676</v>
      </c>
      <c r="C4" s="0" t="n">
        <v>0.0148545124275508</v>
      </c>
      <c r="D4" s="0" t="n">
        <f aca="false">B4+C4</f>
        <v>0.797677198343227</v>
      </c>
      <c r="E4" s="0" t="n">
        <f aca="false">B4-C4</f>
        <v>0.767968173488125</v>
      </c>
      <c r="F4" s="4" t="n">
        <f aca="false">SIN(B4)^2</f>
        <v>0.497424533907119</v>
      </c>
      <c r="G4" s="4" t="n">
        <f aca="false">SIN(D4)^2</f>
        <v>0.512277800737796</v>
      </c>
      <c r="H4" s="4" t="n">
        <f aca="false">SIN(E4)^2</f>
        <v>0.482573540082991</v>
      </c>
      <c r="I4" s="4" t="n">
        <v>0.5403</v>
      </c>
      <c r="J4" s="4" t="n">
        <v>0.5611</v>
      </c>
      <c r="K4" s="4" t="n">
        <v>0.5193</v>
      </c>
      <c r="L4" s="0" t="n">
        <f aca="false">I4/(1-I4)</f>
        <v>1.17533173809006</v>
      </c>
      <c r="M4" s="0" t="n">
        <f aca="false">J4/(1-J4)</f>
        <v>1.27842333105491</v>
      </c>
      <c r="N4" s="0" t="n">
        <f aca="false">K4/(1-K4)</f>
        <v>1.08029956313709</v>
      </c>
      <c r="O4" s="0" t="n">
        <v>12</v>
      </c>
      <c r="P4" s="6" t="n">
        <v>0.547747799864024</v>
      </c>
    </row>
    <row r="5" customFormat="false" ht="12.8" hidden="false" customHeight="false" outlineLevel="0" collapsed="false">
      <c r="A5" s="0" t="s">
        <v>18</v>
      </c>
      <c r="B5" s="0" t="n">
        <v>0.755867130024428</v>
      </c>
      <c r="C5" s="0" t="n">
        <v>0.0047892938463317</v>
      </c>
      <c r="D5" s="0" t="n">
        <f aca="false">B5+C5</f>
        <v>0.76065642387076</v>
      </c>
      <c r="E5" s="0" t="n">
        <f aca="false">B5-C5</f>
        <v>0.751077836178096</v>
      </c>
      <c r="F5" s="4" t="n">
        <f aca="false">SIN(B5)^2</f>
        <v>0.470486132619769</v>
      </c>
      <c r="G5" s="4" t="n">
        <f aca="false">SIN(D5)^2</f>
        <v>0.475268356401695</v>
      </c>
      <c r="H5" s="4" t="n">
        <f aca="false">SIN(E5)^2</f>
        <v>0.465706616695057</v>
      </c>
      <c r="I5" s="4" t="n">
        <v>0.5021</v>
      </c>
      <c r="J5" s="4" t="n">
        <v>0.5089</v>
      </c>
      <c r="K5" s="4" t="n">
        <v>0.4952</v>
      </c>
      <c r="L5" s="0" t="n">
        <f aca="false">I5/(1-I5)</f>
        <v>1.00843542880096</v>
      </c>
      <c r="M5" s="0" t="n">
        <f aca="false">J5/(1-J5)</f>
        <v>1.03624516391774</v>
      </c>
      <c r="N5" s="0" t="n">
        <f aca="false">K5/(1-K5)</f>
        <v>0.980982567353408</v>
      </c>
      <c r="O5" s="0" t="n">
        <v>12</v>
      </c>
      <c r="P5" s="6" t="n">
        <v>0.0125252431672146</v>
      </c>
    </row>
    <row r="6" customFormat="false" ht="12.8" hidden="false" customHeight="false" outlineLevel="0" collapsed="false">
      <c r="A6" s="0" t="s">
        <v>19</v>
      </c>
      <c r="B6" s="0" t="n">
        <v>0.763738000408027</v>
      </c>
      <c r="C6" s="0" t="n">
        <v>0.0106064257653732</v>
      </c>
      <c r="D6" s="0" t="n">
        <f aca="false">B6+C6</f>
        <v>0.7743444261734</v>
      </c>
      <c r="E6" s="0" t="n">
        <f aca="false">B6-C6</f>
        <v>0.753131574642654</v>
      </c>
      <c r="F6" s="4" t="n">
        <f aca="false">SIN(B6)^2</f>
        <v>0.478346611134714</v>
      </c>
      <c r="G6" s="4" t="n">
        <f aca="false">SIN(D6)^2</f>
        <v>0.488947163155323</v>
      </c>
      <c r="H6" s="4" t="n">
        <f aca="false">SIN(E6)^2</f>
        <v>0.46775580245044</v>
      </c>
      <c r="I6" s="4" t="n">
        <v>0.5132</v>
      </c>
      <c r="J6" s="4" t="n">
        <v>0.5283</v>
      </c>
      <c r="K6" s="4" t="n">
        <v>0.4982</v>
      </c>
      <c r="L6" s="0" t="n">
        <f aca="false">I6/(1-I6)</f>
        <v>1.05423171733772</v>
      </c>
      <c r="M6" s="0" t="n">
        <f aca="false">J6/(1-J6)</f>
        <v>1.11999152003392</v>
      </c>
      <c r="N6" s="0" t="n">
        <f aca="false">K6/(1-K6)</f>
        <v>0.992825827022718</v>
      </c>
      <c r="O6" s="0" t="n">
        <v>12</v>
      </c>
      <c r="P6" s="6" t="n">
        <v>0.415636543398435</v>
      </c>
    </row>
    <row r="7" customFormat="false" ht="12.8" hidden="false" customHeight="false" outlineLevel="0" collapsed="false">
      <c r="A7" s="0" t="s">
        <v>20</v>
      </c>
      <c r="B7" s="0" t="n">
        <v>0.768872566432622</v>
      </c>
      <c r="C7" s="0" t="n">
        <v>0.0154937085013752</v>
      </c>
      <c r="D7" s="0" t="n">
        <f aca="false">B7+C7</f>
        <v>0.784366274933997</v>
      </c>
      <c r="E7" s="0" t="n">
        <f aca="false">B7-C7</f>
        <v>0.753378857931247</v>
      </c>
      <c r="F7" s="4" t="n">
        <f aca="false">SIN(B7)^2</f>
        <v>0.483477411580025</v>
      </c>
      <c r="G7" s="4" t="n">
        <f aca="false">SIN(D7)^2</f>
        <v>0.498968112269048</v>
      </c>
      <c r="H7" s="4" t="n">
        <f aca="false">SIN(E7)^2</f>
        <v>0.468002574941586</v>
      </c>
      <c r="I7" s="4" t="n">
        <v>0.5206</v>
      </c>
      <c r="J7" s="4" t="n">
        <v>0.5425</v>
      </c>
      <c r="K7" s="4" t="n">
        <v>0.4985</v>
      </c>
      <c r="L7" s="0" t="n">
        <f aca="false">I7/(1-I7)</f>
        <v>1.08594075928244</v>
      </c>
      <c r="M7" s="0" t="n">
        <f aca="false">J7/(1-J7)</f>
        <v>1.18579234972678</v>
      </c>
      <c r="N7" s="0" t="n">
        <f aca="false">K7/(1-K7)</f>
        <v>0.994017946161515</v>
      </c>
      <c r="O7" s="0" t="n">
        <v>12</v>
      </c>
      <c r="P7" s="6" t="n">
        <v>0.787380015954276</v>
      </c>
    </row>
    <row r="8" customFormat="false" ht="12.8" hidden="false" customHeight="false" outlineLevel="0" collapsed="false">
      <c r="A8" s="0" t="s">
        <v>21</v>
      </c>
      <c r="B8" s="0" t="n">
        <v>0.751510778181572</v>
      </c>
      <c r="C8" s="0" t="n">
        <v>0.0195348261445357</v>
      </c>
      <c r="D8" s="0" t="n">
        <f aca="false">B8+C8</f>
        <v>0.771045604326108</v>
      </c>
      <c r="E8" s="0" t="n">
        <f aca="false">B8-C8</f>
        <v>0.731975952037036</v>
      </c>
      <c r="F8" s="4" t="n">
        <f aca="false">SIN(B8)^2</f>
        <v>0.4661385519891</v>
      </c>
      <c r="G8" s="4" t="n">
        <f aca="false">SIN(D8)^2</f>
        <v>0.485649411893501</v>
      </c>
      <c r="H8" s="4" t="n">
        <f aca="false">SIN(E8)^2</f>
        <v>0.44667937290207</v>
      </c>
      <c r="I8" s="4" t="n">
        <v>0.4958</v>
      </c>
      <c r="J8" s="4" t="n">
        <v>0.5236</v>
      </c>
      <c r="K8" s="4" t="n">
        <v>0.4679</v>
      </c>
      <c r="L8" s="0" t="n">
        <f aca="false">I8/(1-I8)</f>
        <v>0.983339944466482</v>
      </c>
      <c r="M8" s="0" t="n">
        <f aca="false">J8/(1-J8)</f>
        <v>1.09907640638119</v>
      </c>
      <c r="N8" s="0" t="n">
        <f aca="false">K8/(1-K8)</f>
        <v>0.879345987596317</v>
      </c>
      <c r="O8" s="0" t="n">
        <v>12</v>
      </c>
      <c r="P8" s="6" t="n">
        <v>0.296915555627777</v>
      </c>
    </row>
    <row r="9" customFormat="false" ht="12.8" hidden="false" customHeight="false" outlineLevel="0" collapsed="false">
      <c r="A9" s="0" t="s">
        <v>22</v>
      </c>
      <c r="B9" s="0" t="n">
        <v>0.778508069080106</v>
      </c>
      <c r="C9" s="0" t="n">
        <v>0.0144227301965637</v>
      </c>
      <c r="D9" s="0" t="n">
        <f aca="false">B9+C9</f>
        <v>0.79293079927667</v>
      </c>
      <c r="E9" s="0" t="n">
        <f aca="false">B9-C9</f>
        <v>0.764085338883542</v>
      </c>
      <c r="F9" s="4" t="n">
        <f aca="false">SIN(B9)^2</f>
        <v>0.493110123744722</v>
      </c>
      <c r="G9" s="4" t="n">
        <f aca="false">SIN(D9)^2</f>
        <v>0.507532350944919</v>
      </c>
      <c r="H9" s="4" t="n">
        <f aca="false">SIN(E9)^2</f>
        <v>0.478693628941502</v>
      </c>
      <c r="I9" s="4" t="n">
        <v>0.5342</v>
      </c>
      <c r="J9" s="4" t="n">
        <v>0.5544</v>
      </c>
      <c r="K9" s="4" t="n">
        <v>0.5138</v>
      </c>
      <c r="L9" s="0" t="n">
        <f aca="false">I9/(1-I9)</f>
        <v>1.1468441391155</v>
      </c>
      <c r="M9" s="0" t="n">
        <f aca="false">J9/(1-J9)</f>
        <v>1.24416517055655</v>
      </c>
      <c r="N9" s="0" t="n">
        <f aca="false">K9/(1-K9)</f>
        <v>1.05676676264912</v>
      </c>
      <c r="O9" s="0" t="n">
        <v>11</v>
      </c>
      <c r="P9" s="6" t="n">
        <v>0.734553770650806</v>
      </c>
    </row>
    <row r="10" customFormat="false" ht="12.8" hidden="false" customHeight="false" outlineLevel="0" collapsed="false">
      <c r="A10" s="0" t="s">
        <v>55</v>
      </c>
      <c r="B10" s="0" t="n">
        <v>0.782727258878754</v>
      </c>
      <c r="C10" s="0" t="n">
        <v>0.00490048175634099</v>
      </c>
      <c r="D10" s="0" t="n">
        <f aca="false">B10+C10</f>
        <v>0.787627740635095</v>
      </c>
      <c r="E10" s="0" t="n">
        <f aca="false">B10-C10</f>
        <v>0.777826777122413</v>
      </c>
      <c r="F10" s="4" t="n">
        <f aca="false">SIN(B10)^2</f>
        <v>0.49732910818363</v>
      </c>
      <c r="G10" s="4" t="n">
        <f aca="false">SIN(D10)^2</f>
        <v>0.502229569848813</v>
      </c>
      <c r="H10" s="4" t="n">
        <f aca="false">SIN(E10)^2</f>
        <v>0.492428903079286</v>
      </c>
      <c r="I10" s="4" t="n">
        <v>0.5401</v>
      </c>
      <c r="J10" s="4" t="n">
        <v>0.547</v>
      </c>
      <c r="K10" s="4" t="n">
        <v>0.5332</v>
      </c>
      <c r="L10" s="0" t="n">
        <f aca="false">I10/(1-I10)</f>
        <v>1.17438573602957</v>
      </c>
      <c r="M10" s="0" t="n">
        <f aca="false">J10/(1-J10)</f>
        <v>1.2075055187638</v>
      </c>
      <c r="N10" s="0" t="n">
        <f aca="false">K10/(1-K10)</f>
        <v>1.14224507283633</v>
      </c>
      <c r="O10" s="0" t="n">
        <v>12</v>
      </c>
      <c r="P10" s="6" t="n">
        <v>0.158281795122765</v>
      </c>
    </row>
    <row r="11" customFormat="false" ht="12.8" hidden="false" customHeight="false" outlineLevel="0" collapsed="false">
      <c r="A11" s="0" t="s">
        <v>16</v>
      </c>
      <c r="B11" s="0" t="n">
        <v>0.788484510845875</v>
      </c>
      <c r="C11" s="0" t="n">
        <v>0.00693118864356054</v>
      </c>
      <c r="D11" s="0" t="n">
        <f aca="false">B11+C11</f>
        <v>0.795415699489436</v>
      </c>
      <c r="E11" s="0" t="n">
        <f aca="false">B11-C11</f>
        <v>0.781553322202314</v>
      </c>
      <c r="F11" s="4" t="n">
        <f aca="false">SIN(B11)^2</f>
        <v>0.503086327849046</v>
      </c>
      <c r="G11" s="4" t="n">
        <f aca="false">SIN(D11)^2</f>
        <v>0.510016865925399</v>
      </c>
      <c r="H11" s="4" t="n">
        <f aca="false">SIN(E11)^2</f>
        <v>0.496155196696443</v>
      </c>
      <c r="I11" s="4" t="n">
        <v>0.5483</v>
      </c>
      <c r="J11" s="4" t="n">
        <v>0.5579</v>
      </c>
      <c r="K11" s="4" t="n">
        <v>0.5386</v>
      </c>
      <c r="L11" s="0" t="n">
        <f aca="false">I11/(1-I11)</f>
        <v>1.21385875581138</v>
      </c>
      <c r="M11" s="0" t="n">
        <f aca="false">J11/(1-J11)</f>
        <v>1.26193168966297</v>
      </c>
      <c r="N11" s="0" t="n">
        <f aca="false">K11/(1-K11)</f>
        <v>1.16731686172518</v>
      </c>
      <c r="O11" s="0" t="n">
        <v>12</v>
      </c>
      <c r="P11" s="6" t="n">
        <v>0.077086752494134</v>
      </c>
    </row>
    <row r="12" customFormat="false" ht="12.8" hidden="false" customHeight="false" outlineLevel="0" collapsed="false">
      <c r="A12" s="0" t="s">
        <v>23</v>
      </c>
      <c r="B12" s="0" t="n">
        <v>0.779395272382997</v>
      </c>
      <c r="C12" s="0" t="n">
        <v>0.00902852899182239</v>
      </c>
      <c r="D12" s="0" t="n">
        <f aca="false">B12+C12</f>
        <v>0.788423801374819</v>
      </c>
      <c r="E12" s="0" t="n">
        <f aca="false">B12-C12</f>
        <v>0.770366743391175</v>
      </c>
      <c r="F12" s="4" t="n">
        <f aca="false">SIN(B12)^2</f>
        <v>0.493997253192763</v>
      </c>
      <c r="G12" s="4" t="n">
        <f aca="false">SIN(D12)^2</f>
        <v>0.503025619511966</v>
      </c>
      <c r="H12" s="4" t="n">
        <f aca="false">SIN(E12)^2</f>
        <v>0.484970844060054</v>
      </c>
      <c r="I12" s="4" t="n">
        <v>0.5355</v>
      </c>
      <c r="J12" s="4" t="n">
        <v>0.5481</v>
      </c>
      <c r="K12" s="4" t="n">
        <v>0.5227</v>
      </c>
      <c r="L12" s="0" t="n">
        <f aca="false">I12/(1-I12)</f>
        <v>1.15285252960172</v>
      </c>
      <c r="M12" s="0" t="n">
        <f aca="false">J12/(1-J12)</f>
        <v>1.21287895552113</v>
      </c>
      <c r="N12" s="0" t="n">
        <f aca="false">K12/(1-K12)</f>
        <v>1.09511837418814</v>
      </c>
      <c r="O12" s="0" t="n">
        <v>12</v>
      </c>
      <c r="P12" s="6" t="n">
        <v>0.548534635809849</v>
      </c>
    </row>
    <row r="13" customFormat="false" ht="12.8" hidden="false" customHeight="false" outlineLevel="0" collapsed="false">
      <c r="A13" s="0" t="s">
        <v>56</v>
      </c>
      <c r="B13" s="0" t="n">
        <v>0.761908998072253</v>
      </c>
      <c r="C13" s="0" t="n">
        <v>0.0104651162838013</v>
      </c>
      <c r="D13" s="0" t="n">
        <f aca="false">B13+C13</f>
        <v>0.772374114356054</v>
      </c>
      <c r="E13" s="0" t="n">
        <f aca="false">B13-C13</f>
        <v>0.751443881788452</v>
      </c>
      <c r="F13" s="4" t="n">
        <f aca="false">SIN(B13)^2</f>
        <v>0.476519473676736</v>
      </c>
      <c r="G13" s="4" t="n">
        <f aca="false">SIN(D13)^2</f>
        <v>0.486977423718931</v>
      </c>
      <c r="H13" s="4" t="n">
        <f aca="false">SIN(E13)^2</f>
        <v>0.466071809482043</v>
      </c>
      <c r="I13" s="4" t="n">
        <v>0.5106</v>
      </c>
      <c r="J13" s="4" t="n">
        <v>0.5256</v>
      </c>
      <c r="K13" s="4" t="n">
        <v>0.4958</v>
      </c>
      <c r="L13" s="0" t="n">
        <f aca="false">I13/(1-I13)</f>
        <v>1.04331834899877</v>
      </c>
      <c r="M13" s="0" t="n">
        <f aca="false">J13/(1-J13)</f>
        <v>1.1079258010118</v>
      </c>
      <c r="N13" s="0" t="n">
        <f aca="false">K13/(1-K13)</f>
        <v>0.983339944466482</v>
      </c>
      <c r="O13" s="0" t="n">
        <v>12</v>
      </c>
      <c r="P13" s="6" t="n">
        <v>0.328990319106262</v>
      </c>
    </row>
    <row r="14" customFormat="false" ht="12.8" hidden="false" customHeight="false" outlineLevel="0" collapsed="false">
      <c r="A14" s="0" t="s">
        <v>57</v>
      </c>
      <c r="B14" s="0" t="n">
        <v>0.767494472446875</v>
      </c>
      <c r="C14" s="0" t="n">
        <v>0.0190747647946002</v>
      </c>
      <c r="D14" s="0" t="n">
        <f aca="false">B14+C14</f>
        <v>0.786569237241475</v>
      </c>
      <c r="E14" s="0" t="n">
        <f aca="false">B14-C14</f>
        <v>0.748419707652275</v>
      </c>
      <c r="F14" s="4" t="n">
        <f aca="false">SIN(B14)^2</f>
        <v>0.482100134729216</v>
      </c>
      <c r="G14" s="4" t="n">
        <f aca="false">SIN(D14)^2</f>
        <v>0.501171072773343</v>
      </c>
      <c r="H14" s="4" t="n">
        <f aca="false">SIN(E14)^2</f>
        <v>0.463055244749891</v>
      </c>
      <c r="I14" s="4" t="n">
        <v>0.5186</v>
      </c>
      <c r="J14" s="4" t="n">
        <v>0.5456</v>
      </c>
      <c r="K14" s="4" t="n">
        <v>0.4915</v>
      </c>
      <c r="L14" s="0" t="n">
        <f aca="false">I14/(1-I14)</f>
        <v>1.0772746157042</v>
      </c>
      <c r="M14" s="0" t="n">
        <f aca="false">J14/(1-J14)</f>
        <v>1.20070422535211</v>
      </c>
      <c r="N14" s="0" t="n">
        <f aca="false">K14/(1-K14)</f>
        <v>0.966568338249754</v>
      </c>
      <c r="O14" s="0" t="n">
        <v>12</v>
      </c>
      <c r="P14" s="6" t="n">
        <v>0.771521989802284</v>
      </c>
    </row>
    <row r="15" customFormat="false" ht="12.8" hidden="false" customHeight="false" outlineLevel="0" collapsed="false">
      <c r="A15" s="0" t="s">
        <v>58</v>
      </c>
      <c r="B15" s="0" t="n">
        <v>0.778314010773694</v>
      </c>
      <c r="C15" s="0" t="n">
        <v>0.00475751293438462</v>
      </c>
      <c r="D15" s="0" t="n">
        <f aca="false">B15+C15</f>
        <v>0.783071523708079</v>
      </c>
      <c r="E15" s="0" t="n">
        <f aca="false">B15-C15</f>
        <v>0.773556497839309</v>
      </c>
      <c r="F15" s="4" t="n">
        <f aca="false">SIN(B15)^2</f>
        <v>0.492916084387031</v>
      </c>
      <c r="G15" s="4" t="n">
        <f aca="false">SIN(D15)^2</f>
        <v>0.49767336870708</v>
      </c>
      <c r="H15" s="4" t="n">
        <f aca="false">SIN(E15)^2</f>
        <v>0.488159441409525</v>
      </c>
      <c r="I15" s="4" t="n">
        <v>0.5339</v>
      </c>
      <c r="J15" s="4" t="n">
        <v>0.5407</v>
      </c>
      <c r="K15" s="4" t="n">
        <v>0.5273</v>
      </c>
      <c r="L15" s="0" t="n">
        <f aca="false">I15/(1-I15)</f>
        <v>1.14546234713581</v>
      </c>
      <c r="M15" s="0" t="n">
        <f aca="false">J15/(1-J15)</f>
        <v>1.17722621380361</v>
      </c>
      <c r="N15" s="0" t="n">
        <f aca="false">K15/(1-K15)</f>
        <v>1.11550666384599</v>
      </c>
      <c r="O15" s="0" t="n">
        <v>12</v>
      </c>
      <c r="P15" s="6" t="n">
        <v>0.436838281920325</v>
      </c>
    </row>
    <row r="16" customFormat="false" ht="12.8" hidden="false" customHeight="false" outlineLevel="0" collapsed="false">
      <c r="A16" s="0" t="s">
        <v>59</v>
      </c>
      <c r="B16" s="0" t="n">
        <v>0.770866522993599</v>
      </c>
      <c r="C16" s="0" t="n">
        <v>0.0111507297641966</v>
      </c>
      <c r="D16" s="0" t="n">
        <f aca="false">B16+C16</f>
        <v>0.782017252757796</v>
      </c>
      <c r="E16" s="0" t="n">
        <f aca="false">B16-C16</f>
        <v>0.759715793229402</v>
      </c>
      <c r="F16" s="4" t="n">
        <f aca="false">SIN(B16)^2</f>
        <v>0.485470405260263</v>
      </c>
      <c r="G16" s="4" t="n">
        <f aca="false">SIN(D16)^2</f>
        <v>0.496619115124082</v>
      </c>
      <c r="H16" s="4" t="n">
        <f aca="false">SIN(E16)^2</f>
        <v>0.474328921464945</v>
      </c>
      <c r="I16" s="4" t="n">
        <v>0.5234</v>
      </c>
      <c r="J16" s="4" t="n">
        <v>0.5391</v>
      </c>
      <c r="K16" s="4" t="n">
        <v>0.5075</v>
      </c>
      <c r="L16" s="0" t="n">
        <f aca="false">I16/(1-I16)</f>
        <v>1.09819555182543</v>
      </c>
      <c r="M16" s="0" t="n">
        <f aca="false">J16/(1-J16)</f>
        <v>1.16966804078976</v>
      </c>
      <c r="N16" s="0" t="n">
        <f aca="false">K16/(1-K16)</f>
        <v>1.03045685279188</v>
      </c>
      <c r="O16" s="0" t="n">
        <v>12</v>
      </c>
      <c r="P16" s="6" t="n">
        <v>0.841397135079135</v>
      </c>
    </row>
    <row r="17" customFormat="false" ht="12.8" hidden="false" customHeight="false" outlineLevel="0" collapsed="false">
      <c r="A17" s="0" t="s">
        <v>49</v>
      </c>
      <c r="B17" s="0" t="n">
        <v>0.773293678616075</v>
      </c>
      <c r="C17" s="0" t="n">
        <v>0.00417132330607164</v>
      </c>
      <c r="D17" s="0" t="n">
        <f aca="false">B17+C17</f>
        <v>0.777465001922147</v>
      </c>
      <c r="E17" s="0" t="n">
        <f aca="false">B17-C17</f>
        <v>0.769122355310003</v>
      </c>
      <c r="F17" s="4" t="n">
        <f aca="false">SIN(B17)^2</f>
        <v>0.487896697538367</v>
      </c>
      <c r="G17" s="4" t="n">
        <f aca="false">SIN(D17)^2</f>
        <v>0.49206717136979</v>
      </c>
      <c r="H17" s="4" t="n">
        <f aca="false">SIN(E17)^2</f>
        <v>0.483727066088914</v>
      </c>
      <c r="I17" s="4" t="n">
        <v>0.5269</v>
      </c>
      <c r="J17" s="4" t="n">
        <v>0.5328</v>
      </c>
      <c r="K17" s="4" t="n">
        <v>0.5209</v>
      </c>
      <c r="L17" s="0" t="n">
        <f aca="false">I17/(1-I17)</f>
        <v>1.1137180300148</v>
      </c>
      <c r="M17" s="0" t="n">
        <f aca="false">J17/(1-J17)</f>
        <v>1.14041095890411</v>
      </c>
      <c r="N17" s="0" t="n">
        <f aca="false">K17/(1-K17)</f>
        <v>1.08724692131079</v>
      </c>
      <c r="O17" s="0" t="n">
        <v>10</v>
      </c>
    </row>
    <row r="20" customFormat="false" ht="12.8" hidden="false" customHeight="false" outlineLevel="0" collapsed="false">
      <c r="A20" s="7"/>
    </row>
    <row r="22" customFormat="false" ht="12.8" hidden="false" customHeight="false" outlineLevel="0" collapsed="false">
      <c r="A22" s="0" t="s">
        <v>69</v>
      </c>
    </row>
    <row r="23" customFormat="false" ht="12.8" hidden="false" customHeight="false" outlineLevel="0" collapsed="false">
      <c r="A23" s="0" t="s">
        <v>51</v>
      </c>
    </row>
    <row r="25" customFormat="false" ht="12.8" hidden="false" customHeight="false" outlineLevel="0" collapsed="false">
      <c r="A25" s="1" t="s">
        <v>70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0" width="14.31"/>
    <col collapsed="false" customWidth="true" hidden="false" outlineLevel="0" max="2" min="2" style="0" width="13.19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71</v>
      </c>
    </row>
    <row r="3" customFormat="false" ht="12.8" hidden="false" customHeight="false" outlineLevel="0" collapsed="false">
      <c r="A3" s="0" t="s">
        <v>72</v>
      </c>
      <c r="B3" s="0" t="s">
        <v>73</v>
      </c>
      <c r="D3" s="0" t="s">
        <v>74</v>
      </c>
    </row>
    <row r="4" customFormat="false" ht="12.8" hidden="false" customHeight="false" outlineLevel="0" collapsed="false">
      <c r="A4" s="0" t="n">
        <v>0</v>
      </c>
      <c r="B4" s="0" t="n">
        <v>0</v>
      </c>
    </row>
    <row r="5" customFormat="false" ht="12.8" hidden="false" customHeight="false" outlineLevel="0" collapsed="false">
      <c r="A5" s="0" t="n">
        <v>100</v>
      </c>
      <c r="B5" s="0" t="n">
        <v>100</v>
      </c>
      <c r="D5" s="0" t="s">
        <v>75</v>
      </c>
    </row>
    <row r="6" customFormat="false" ht="12.8" hidden="false" customHeight="false" outlineLevel="0" collapsed="false">
      <c r="A6" s="0" t="n">
        <v>50</v>
      </c>
      <c r="B6" s="0" t="n">
        <v>45.1</v>
      </c>
    </row>
    <row r="7" customFormat="false" ht="12.8" hidden="false" customHeight="false" outlineLevel="0" collapsed="false">
      <c r="A7" s="0" t="n">
        <v>50</v>
      </c>
      <c r="B7" s="0" t="n">
        <v>42.6</v>
      </c>
      <c r="D7" s="0" t="s">
        <v>76</v>
      </c>
      <c r="E7" s="0" t="s">
        <v>77</v>
      </c>
      <c r="F7" s="0" t="s">
        <v>78</v>
      </c>
    </row>
    <row r="8" customFormat="false" ht="12.8" hidden="false" customHeight="false" outlineLevel="0" collapsed="false">
      <c r="A8" s="0" t="n">
        <v>50</v>
      </c>
      <c r="B8" s="0" t="n">
        <v>42.3</v>
      </c>
    </row>
    <row r="9" customFormat="false" ht="12.8" hidden="false" customHeight="false" outlineLevel="0" collapsed="false">
      <c r="A9" s="0" t="n">
        <v>50</v>
      </c>
      <c r="B9" s="0" t="n">
        <v>42.4</v>
      </c>
    </row>
    <row r="10" customFormat="false" ht="12.8" hidden="false" customHeight="false" outlineLevel="0" collapsed="false">
      <c r="A10" s="0" t="n">
        <v>50</v>
      </c>
      <c r="B10" s="0" t="n">
        <v>44.3</v>
      </c>
      <c r="D10" s="0" t="s">
        <v>79</v>
      </c>
    </row>
    <row r="11" customFormat="false" ht="12.8" hidden="false" customHeight="false" outlineLevel="0" collapsed="false">
      <c r="A11" s="0" t="n">
        <v>50</v>
      </c>
      <c r="B11" s="0" t="n">
        <v>46.1</v>
      </c>
    </row>
    <row r="12" customFormat="false" ht="12.8" hidden="false" customHeight="false" outlineLevel="0" collapsed="false">
      <c r="A12" s="0" t="n">
        <v>50</v>
      </c>
      <c r="B12" s="0" t="n">
        <v>45.5</v>
      </c>
      <c r="D12" s="0" t="s">
        <v>80</v>
      </c>
      <c r="E12" s="8" t="s">
        <v>81</v>
      </c>
      <c r="F12" s="8" t="s">
        <v>82</v>
      </c>
      <c r="G12" s="8" t="s">
        <v>83</v>
      </c>
      <c r="H12" s="8" t="s">
        <v>84</v>
      </c>
      <c r="I12" s="8" t="s">
        <v>85</v>
      </c>
    </row>
    <row r="13" customFormat="false" ht="12.8" hidden="false" customHeight="false" outlineLevel="0" collapsed="false">
      <c r="A13" s="0" t="n">
        <v>50</v>
      </c>
      <c r="B13" s="0" t="n">
        <v>43.1</v>
      </c>
      <c r="D13" s="0" t="s">
        <v>86</v>
      </c>
      <c r="E13" s="8" t="n">
        <v>3</v>
      </c>
      <c r="F13" s="8" t="n">
        <v>5637.1</v>
      </c>
      <c r="G13" s="8" t="n">
        <v>1879.03</v>
      </c>
      <c r="H13" s="8" t="n">
        <v>325.044</v>
      </c>
      <c r="I13" s="8" t="n">
        <v>0</v>
      </c>
    </row>
    <row r="14" customFormat="false" ht="12.8" hidden="false" customHeight="false" outlineLevel="0" collapsed="false">
      <c r="A14" s="0" t="n">
        <v>66</v>
      </c>
      <c r="B14" s="0" t="n">
        <v>56.5</v>
      </c>
      <c r="D14" s="0" t="s">
        <v>87</v>
      </c>
      <c r="E14" s="8" t="n">
        <v>21</v>
      </c>
      <c r="F14" s="8" t="n">
        <v>121.4</v>
      </c>
      <c r="G14" s="8" t="n">
        <v>5.78</v>
      </c>
    </row>
    <row r="15" customFormat="false" ht="12.8" hidden="false" customHeight="false" outlineLevel="0" collapsed="false">
      <c r="A15" s="0" t="n">
        <v>66</v>
      </c>
      <c r="B15" s="0" t="n">
        <v>57.9</v>
      </c>
      <c r="D15" s="0" t="s">
        <v>88</v>
      </c>
      <c r="E15" s="8" t="n">
        <v>24</v>
      </c>
      <c r="F15" s="8" t="n">
        <v>5758.5</v>
      </c>
    </row>
    <row r="16" customFormat="false" ht="12.8" hidden="false" customHeight="false" outlineLevel="0" collapsed="false">
      <c r="A16" s="0" t="n">
        <v>33</v>
      </c>
      <c r="B16" s="0" t="n">
        <v>32.6</v>
      </c>
    </row>
    <row r="17" customFormat="false" ht="12.8" hidden="false" customHeight="false" outlineLevel="0" collapsed="false">
      <c r="A17" s="0" t="n">
        <v>33</v>
      </c>
      <c r="B17" s="0" t="n">
        <v>33.8</v>
      </c>
    </row>
    <row r="18" customFormat="false" ht="12.8" hidden="false" customHeight="false" outlineLevel="0" collapsed="false">
      <c r="A18" s="0" t="n">
        <v>50</v>
      </c>
      <c r="B18" s="0" t="n">
        <v>47.9</v>
      </c>
      <c r="D18" s="0" t="s">
        <v>80</v>
      </c>
      <c r="E18" s="8" t="s">
        <v>81</v>
      </c>
      <c r="F18" s="8" t="s">
        <v>89</v>
      </c>
      <c r="G18" s="8" t="s">
        <v>84</v>
      </c>
      <c r="H18" s="8" t="s">
        <v>85</v>
      </c>
    </row>
    <row r="19" customFormat="false" ht="12.8" hidden="false" customHeight="false" outlineLevel="0" collapsed="false">
      <c r="A19" s="0" t="n">
        <v>50</v>
      </c>
      <c r="B19" s="0" t="n">
        <v>46.2</v>
      </c>
      <c r="D19" s="0" t="s">
        <v>90</v>
      </c>
      <c r="E19" s="8" t="n">
        <v>1</v>
      </c>
      <c r="F19" s="8" t="n">
        <v>5507.07</v>
      </c>
      <c r="G19" s="8" t="n">
        <v>503.77</v>
      </c>
      <c r="H19" s="8" t="n">
        <v>0</v>
      </c>
    </row>
    <row r="20" customFormat="false" ht="12.8" hidden="false" customHeight="false" outlineLevel="0" collapsed="false">
      <c r="A20" s="0" t="n">
        <v>50</v>
      </c>
      <c r="B20" s="0" t="n">
        <v>48.7</v>
      </c>
      <c r="D20" s="0" t="s">
        <v>91</v>
      </c>
      <c r="E20" s="8" t="n">
        <v>1</v>
      </c>
      <c r="F20" s="8" t="n">
        <v>64.21</v>
      </c>
      <c r="G20" s="8" t="n">
        <v>7.545</v>
      </c>
      <c r="H20" s="8" t="n">
        <v>0.012</v>
      </c>
    </row>
    <row r="21" customFormat="false" ht="12.8" hidden="false" customHeight="false" outlineLevel="0" collapsed="false">
      <c r="A21" s="0" t="n">
        <v>50</v>
      </c>
      <c r="B21" s="0" t="n">
        <v>47.5</v>
      </c>
      <c r="D21" s="0" t="s">
        <v>92</v>
      </c>
      <c r="E21" s="8" t="n">
        <v>1</v>
      </c>
      <c r="F21" s="8" t="n">
        <v>65.82</v>
      </c>
      <c r="G21" s="8" t="n">
        <v>11.386</v>
      </c>
      <c r="H21" s="8" t="n">
        <v>0.003</v>
      </c>
    </row>
    <row r="22" customFormat="false" ht="12.8" hidden="false" customHeight="false" outlineLevel="0" collapsed="false">
      <c r="A22" s="0" t="n">
        <v>50</v>
      </c>
      <c r="B22" s="0" t="n">
        <v>40.8</v>
      </c>
    </row>
    <row r="23" customFormat="false" ht="12.8" hidden="false" customHeight="false" outlineLevel="0" collapsed="false">
      <c r="A23" s="0" t="n">
        <v>50</v>
      </c>
      <c r="B23" s="0" t="n">
        <v>45.2</v>
      </c>
    </row>
    <row r="24" customFormat="false" ht="12.8" hidden="false" customHeight="false" outlineLevel="0" collapsed="false">
      <c r="A24" s="0" t="n">
        <v>50</v>
      </c>
      <c r="B24" s="0" t="n">
        <v>44.5</v>
      </c>
    </row>
    <row r="25" customFormat="false" ht="12.8" hidden="false" customHeight="false" outlineLevel="0" collapsed="false">
      <c r="A25" s="0" t="n">
        <v>50</v>
      </c>
      <c r="B25" s="0" t="n">
        <v>42.9</v>
      </c>
    </row>
    <row r="26" customFormat="false" ht="12.8" hidden="false" customHeight="false" outlineLevel="0" collapsed="false">
      <c r="A26" s="0" t="n">
        <v>50</v>
      </c>
      <c r="B26" s="0" t="n">
        <v>43.2</v>
      </c>
    </row>
    <row r="27" customFormat="false" ht="12.8" hidden="false" customHeight="false" outlineLevel="0" collapsed="false">
      <c r="A27" s="0" t="n">
        <v>50</v>
      </c>
      <c r="B27" s="0" t="n">
        <v>40.8</v>
      </c>
    </row>
    <row r="28" customFormat="false" ht="12.8" hidden="false" customHeight="false" outlineLevel="0" collapsed="false">
      <c r="A28" s="0" t="n">
        <v>50</v>
      </c>
      <c r="B28" s="0" t="n">
        <v>39.2</v>
      </c>
    </row>
    <row r="31" customFormat="false" ht="12.8" hidden="false" customHeight="false" outlineLevel="0" collapsed="false">
      <c r="A31" s="0" t="s">
        <v>93</v>
      </c>
    </row>
    <row r="33" customFormat="false" ht="12.8" hidden="false" customHeight="false" outlineLevel="0" collapsed="false">
      <c r="A33" s="0" t="s">
        <v>94</v>
      </c>
      <c r="B33" s="0" t="s">
        <v>95</v>
      </c>
      <c r="D33" s="0" t="s">
        <v>74</v>
      </c>
    </row>
    <row r="34" customFormat="false" ht="12.8" hidden="false" customHeight="false" outlineLevel="0" collapsed="false">
      <c r="A34" s="0" t="n">
        <v>50</v>
      </c>
      <c r="B34" s="0" t="n">
        <v>47.7</v>
      </c>
    </row>
    <row r="35" customFormat="false" ht="12.8" hidden="false" customHeight="false" outlineLevel="0" collapsed="false">
      <c r="A35" s="0" t="n">
        <v>50</v>
      </c>
      <c r="B35" s="0" t="n">
        <v>49.2</v>
      </c>
      <c r="D35" s="0" t="s">
        <v>96</v>
      </c>
    </row>
    <row r="36" customFormat="false" ht="12.8" hidden="false" customHeight="false" outlineLevel="0" collapsed="false">
      <c r="A36" s="0" t="n">
        <v>50</v>
      </c>
      <c r="B36" s="0" t="n">
        <v>47.4</v>
      </c>
    </row>
    <row r="37" customFormat="false" ht="12.8" hidden="false" customHeight="false" outlineLevel="0" collapsed="false">
      <c r="A37" s="0" t="n">
        <v>50</v>
      </c>
      <c r="B37" s="0" t="n">
        <v>49.3</v>
      </c>
      <c r="D37" s="0" t="s">
        <v>97</v>
      </c>
    </row>
    <row r="38" customFormat="false" ht="12.8" hidden="false" customHeight="false" outlineLevel="0" collapsed="false">
      <c r="A38" s="0" t="n">
        <v>50</v>
      </c>
      <c r="B38" s="0" t="n">
        <v>50.5</v>
      </c>
    </row>
    <row r="39" customFormat="false" ht="12.8" hidden="false" customHeight="false" outlineLevel="0" collapsed="false">
      <c r="A39" s="0" t="n">
        <v>50</v>
      </c>
      <c r="B39" s="0" t="n">
        <v>47.6</v>
      </c>
    </row>
    <row r="40" customFormat="false" ht="12.8" hidden="false" customHeight="false" outlineLevel="0" collapsed="false">
      <c r="A40" s="0" t="n">
        <v>50</v>
      </c>
      <c r="B40" s="0" t="n">
        <v>48</v>
      </c>
      <c r="D40" s="0" t="s">
        <v>79</v>
      </c>
    </row>
    <row r="41" customFormat="false" ht="12.8" hidden="false" customHeight="false" outlineLevel="0" collapsed="false">
      <c r="A41" s="0" t="n">
        <v>50</v>
      </c>
      <c r="B41" s="0" t="n">
        <v>47.5</v>
      </c>
    </row>
    <row r="42" customFormat="false" ht="12.8" hidden="false" customHeight="false" outlineLevel="0" collapsed="false">
      <c r="A42" s="0" t="n">
        <v>50</v>
      </c>
      <c r="B42" s="0" t="n">
        <v>50.9</v>
      </c>
      <c r="D42" s="0" t="s">
        <v>80</v>
      </c>
      <c r="E42" s="8" t="s">
        <v>81</v>
      </c>
      <c r="F42" s="8" t="s">
        <v>82</v>
      </c>
      <c r="G42" s="8" t="s">
        <v>83</v>
      </c>
      <c r="H42" s="8" t="s">
        <v>84</v>
      </c>
      <c r="I42" s="8" t="s">
        <v>85</v>
      </c>
    </row>
    <row r="43" customFormat="false" ht="12.8" hidden="false" customHeight="false" outlineLevel="0" collapsed="false">
      <c r="A43" s="0" t="n">
        <v>50</v>
      </c>
      <c r="B43" s="0" t="n">
        <v>49.8</v>
      </c>
      <c r="D43" s="0" t="s">
        <v>86</v>
      </c>
      <c r="E43" s="8" t="n">
        <v>3</v>
      </c>
      <c r="F43" s="8" t="n">
        <v>7387.67</v>
      </c>
      <c r="G43" s="8" t="n">
        <v>2462.56</v>
      </c>
      <c r="H43" s="8" t="n">
        <v>499.587</v>
      </c>
      <c r="I43" s="8" t="n">
        <v>0</v>
      </c>
    </row>
    <row r="44" customFormat="false" ht="12.8" hidden="false" customHeight="false" outlineLevel="0" collapsed="false">
      <c r="A44" s="0" t="n">
        <v>66.666</v>
      </c>
      <c r="B44" s="0" t="n">
        <v>58.1</v>
      </c>
      <c r="D44" s="0" t="s">
        <v>87</v>
      </c>
      <c r="E44" s="8" t="n">
        <v>24</v>
      </c>
      <c r="F44" s="8" t="n">
        <v>118.3</v>
      </c>
      <c r="G44" s="8" t="n">
        <v>4.93</v>
      </c>
    </row>
    <row r="45" customFormat="false" ht="12.8" hidden="false" customHeight="false" outlineLevel="0" collapsed="false">
      <c r="A45" s="0" t="n">
        <v>66.666</v>
      </c>
      <c r="B45" s="0" t="n">
        <v>58.4</v>
      </c>
      <c r="D45" s="0" t="s">
        <v>88</v>
      </c>
      <c r="E45" s="8" t="n">
        <v>27</v>
      </c>
      <c r="F45" s="8" t="n">
        <v>7505.97</v>
      </c>
    </row>
    <row r="46" customFormat="false" ht="12.8" hidden="false" customHeight="false" outlineLevel="0" collapsed="false">
      <c r="A46" s="0" t="n">
        <v>66.666</v>
      </c>
      <c r="B46" s="0" t="n">
        <v>58.3</v>
      </c>
    </row>
    <row r="47" customFormat="false" ht="12.8" hidden="false" customHeight="false" outlineLevel="0" collapsed="false">
      <c r="A47" s="0" t="n">
        <v>66.666</v>
      </c>
      <c r="B47" s="0" t="n">
        <v>58.4</v>
      </c>
    </row>
    <row r="48" customFormat="false" ht="12.8" hidden="false" customHeight="false" outlineLevel="0" collapsed="false">
      <c r="A48" s="0" t="n">
        <v>66.666</v>
      </c>
      <c r="B48" s="0" t="n">
        <v>56.9</v>
      </c>
      <c r="D48" s="0" t="s">
        <v>80</v>
      </c>
      <c r="E48" s="8" t="s">
        <v>81</v>
      </c>
      <c r="F48" s="8" t="s">
        <v>89</v>
      </c>
      <c r="G48" s="8" t="s">
        <v>84</v>
      </c>
      <c r="H48" s="8" t="s">
        <v>85</v>
      </c>
    </row>
    <row r="49" customFormat="false" ht="12.8" hidden="false" customHeight="false" outlineLevel="0" collapsed="false">
      <c r="A49" s="0" t="n">
        <v>66.666</v>
      </c>
      <c r="B49" s="0" t="n">
        <v>56.6</v>
      </c>
      <c r="D49" s="0" t="s">
        <v>90</v>
      </c>
      <c r="E49" s="8" t="n">
        <v>1</v>
      </c>
      <c r="F49" s="8" t="n">
        <v>7212.47</v>
      </c>
      <c r="G49" s="8" t="n">
        <v>638.937</v>
      </c>
      <c r="H49" s="8" t="n">
        <v>0</v>
      </c>
    </row>
    <row r="50" customFormat="false" ht="12.8" hidden="false" customHeight="false" outlineLevel="0" collapsed="false">
      <c r="A50" s="0" t="n">
        <v>66.666</v>
      </c>
      <c r="B50" s="0" t="n">
        <v>58.8</v>
      </c>
      <c r="D50" s="0" t="s">
        <v>91</v>
      </c>
      <c r="E50" s="8" t="n">
        <v>1</v>
      </c>
      <c r="F50" s="8" t="n">
        <v>6.21</v>
      </c>
      <c r="G50" s="8" t="n">
        <v>0.54</v>
      </c>
      <c r="H50" s="8" t="n">
        <v>0.469</v>
      </c>
    </row>
    <row r="51" customFormat="false" ht="12.8" hidden="false" customHeight="false" outlineLevel="0" collapsed="false">
      <c r="A51" s="0" t="n">
        <v>66.666</v>
      </c>
      <c r="B51" s="0" t="n">
        <v>58.4</v>
      </c>
      <c r="D51" s="0" t="s">
        <v>92</v>
      </c>
      <c r="E51" s="8" t="n">
        <v>1</v>
      </c>
      <c r="F51" s="8" t="n">
        <v>168.98</v>
      </c>
      <c r="G51" s="8" t="n">
        <v>34.282</v>
      </c>
      <c r="H51" s="8" t="n">
        <v>0</v>
      </c>
    </row>
    <row r="52" customFormat="false" ht="12.8" hidden="false" customHeight="false" outlineLevel="0" collapsed="false">
      <c r="A52" s="0" t="n">
        <v>33.333</v>
      </c>
      <c r="B52" s="0" t="n">
        <v>31.9</v>
      </c>
    </row>
    <row r="53" customFormat="false" ht="12.8" hidden="false" customHeight="false" outlineLevel="0" collapsed="false">
      <c r="A53" s="0" t="n">
        <v>33.333</v>
      </c>
      <c r="B53" s="0" t="n">
        <v>33.2</v>
      </c>
    </row>
    <row r="54" customFormat="false" ht="12.8" hidden="false" customHeight="false" outlineLevel="0" collapsed="false">
      <c r="A54" s="0" t="n">
        <v>33.333</v>
      </c>
      <c r="B54" s="0" t="n">
        <v>31.6</v>
      </c>
    </row>
    <row r="55" customFormat="false" ht="12.8" hidden="false" customHeight="false" outlineLevel="0" collapsed="false">
      <c r="A55" s="0" t="n">
        <v>33.333</v>
      </c>
      <c r="B55" s="0" t="n">
        <v>32.7</v>
      </c>
    </row>
    <row r="56" customFormat="false" ht="12.8" hidden="false" customHeight="false" outlineLevel="0" collapsed="false">
      <c r="A56" s="0" t="n">
        <v>33.333</v>
      </c>
      <c r="B56" s="0" t="n">
        <v>33.1</v>
      </c>
    </row>
    <row r="57" customFormat="false" ht="12.8" hidden="false" customHeight="false" outlineLevel="0" collapsed="false">
      <c r="A57" s="0" t="n">
        <v>33.333</v>
      </c>
      <c r="B57" s="0" t="n">
        <v>32.4</v>
      </c>
    </row>
    <row r="58" customFormat="false" ht="12.8" hidden="false" customHeight="false" outlineLevel="0" collapsed="false">
      <c r="A58" s="0" t="n">
        <v>0</v>
      </c>
      <c r="B58" s="0" t="n">
        <v>0</v>
      </c>
    </row>
    <row r="59" customFormat="false" ht="12.8" hidden="false" customHeight="false" outlineLevel="0" collapsed="false">
      <c r="A59" s="0" t="n">
        <v>100</v>
      </c>
      <c r="B59" s="0" t="n">
        <v>100</v>
      </c>
    </row>
    <row r="60" customFormat="false" ht="12.8" hidden="false" customHeight="false" outlineLevel="0" collapsed="false">
      <c r="A60" s="0" t="n">
        <v>33.333</v>
      </c>
      <c r="B60" s="0" t="n">
        <v>37.3</v>
      </c>
    </row>
    <row r="61" customFormat="false" ht="12.8" hidden="false" customHeight="false" outlineLevel="0" collapsed="false">
      <c r="A61" s="0" t="n">
        <v>33.333</v>
      </c>
      <c r="B61" s="0" t="n">
        <v>36.5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</TotalTime>
  <Application>LibreOffice/5.3.4.2$Linux_X86_64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2017-07-28T11:19:50Z</dcterms:created>
  <dc:creator/>
  <dc:description/>
  <dc:language>en-US</dc:language>
  <cp:lastModifiedBy/>
  <dcterms:modified xsi:type="dcterms:W3CDTF">2017-07-28T16:35:09Z</dcterms:modified>
  <cp:revision>24</cp:revision>
  <dc:subject/>
  <dc:title/>
</cp:coreProperties>
</file>