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lysis_LOH_HET_blocks" sheetId="1" r:id="rId3"/>
  </sheets>
  <definedNames/>
  <calcPr/>
</workbook>
</file>

<file path=xl/sharedStrings.xml><?xml version="1.0" encoding="utf-8"?>
<sst xmlns="http://schemas.openxmlformats.org/spreadsheetml/2006/main" count="114" uniqueCount="105">
  <si>
    <t>Variants in all genome</t>
  </si>
  <si>
    <t>Variants in LOH blocks</t>
  </si>
  <si>
    <t>Variants in heterozygous blocks</t>
  </si>
  <si>
    <t>Strain</t>
  </si>
  <si>
    <t>Clade</t>
  </si>
  <si>
    <t>Heteroz variants</t>
  </si>
  <si>
    <t>Homoz variants</t>
  </si>
  <si>
    <t>Heteroz Variant/kb</t>
  </si>
  <si>
    <t>Homoz Variant/kb</t>
  </si>
  <si>
    <t>LOH Blocks &gt; 100bp</t>
  </si>
  <si>
    <t>LOH nucl &gt;100bp</t>
  </si>
  <si>
    <t>LOH genome &gt;100bp</t>
  </si>
  <si>
    <t>Heter var in LOH blocks &gt;100bp</t>
  </si>
  <si>
    <t>% heter var in LOH blocks &gt;100bp</t>
  </si>
  <si>
    <t>heter var in LOH blocks &gt;100bp / kb</t>
  </si>
  <si>
    <t>Homoz var in LOH blocks &gt;100bp</t>
  </si>
  <si>
    <t>% homoz var in LOH blocks &gt;100bp</t>
  </si>
  <si>
    <t>homoz var in LOH blocks &gt;100bp / kb</t>
  </si>
  <si>
    <t>Average LOH block size</t>
  </si>
  <si>
    <t>Max LOH block size</t>
  </si>
  <si>
    <t>Heter blocks &gt;100bp</t>
  </si>
  <si>
    <t>Heter nucl &gt;100bp</t>
  </si>
  <si>
    <t>% Heter nucl &gt;100bp</t>
  </si>
  <si>
    <t>Heter var in heter blocks &gt;100bp</t>
  </si>
  <si>
    <t>% heter var in heter blocks &gt;100bp</t>
  </si>
  <si>
    <t>Parental divergence</t>
  </si>
  <si>
    <t>heter var in heter blocks &gt;100bp / kb</t>
  </si>
  <si>
    <t>Homoz var in heter blocks &gt;100bp</t>
  </si>
  <si>
    <t>% homoz var in heter blocks &gt;100bp</t>
  </si>
  <si>
    <t>homoz var in heter blocks &gt;100bp / kb</t>
  </si>
  <si>
    <t>Average heterozygous block size</t>
  </si>
  <si>
    <t>Max heterozygous block size</t>
  </si>
  <si>
    <t>CEC1426</t>
  </si>
  <si>
    <t>CEC1492</t>
  </si>
  <si>
    <t>CEC2019</t>
  </si>
  <si>
    <t>CEC2021</t>
  </si>
  <si>
    <t>2</t>
  </si>
  <si>
    <t>CEC2023</t>
  </si>
  <si>
    <t>CEC2872</t>
  </si>
  <si>
    <t>18</t>
  </si>
  <si>
    <t>CEC3530</t>
  </si>
  <si>
    <t>4</t>
  </si>
  <si>
    <t>CEC3533</t>
  </si>
  <si>
    <t>CEC3537</t>
  </si>
  <si>
    <t>CEC3544</t>
  </si>
  <si>
    <t>CEC3548</t>
  </si>
  <si>
    <t>A</t>
  </si>
  <si>
    <t>CEC3550</t>
  </si>
  <si>
    <t>CEC3553</t>
  </si>
  <si>
    <t>CEC3557</t>
  </si>
  <si>
    <t>CEC3560</t>
  </si>
  <si>
    <t>CEC3596</t>
  </si>
  <si>
    <t>CEC3600</t>
  </si>
  <si>
    <t>CEC3601</t>
  </si>
  <si>
    <t>CEC3609</t>
  </si>
  <si>
    <t>CEC3611</t>
  </si>
  <si>
    <t>CEC3613</t>
  </si>
  <si>
    <t>NC</t>
  </si>
  <si>
    <t>CEC3614</t>
  </si>
  <si>
    <t>CEC3616</t>
  </si>
  <si>
    <t>CEC3627</t>
  </si>
  <si>
    <t>CEC3634</t>
  </si>
  <si>
    <t>CEC3637</t>
  </si>
  <si>
    <t>CEC3661</t>
  </si>
  <si>
    <t>C</t>
  </si>
  <si>
    <t>CEC3664</t>
  </si>
  <si>
    <t>CEC3669</t>
  </si>
  <si>
    <t>CEC3671</t>
  </si>
  <si>
    <t>CEC3672</t>
  </si>
  <si>
    <t>CEC3675</t>
  </si>
  <si>
    <t>CEC3685</t>
  </si>
  <si>
    <t>CEC3706</t>
  </si>
  <si>
    <t>CEC3707</t>
  </si>
  <si>
    <t>D</t>
  </si>
  <si>
    <t>CEC3708</t>
  </si>
  <si>
    <t>B</t>
  </si>
  <si>
    <t>CEC3712</t>
  </si>
  <si>
    <t>E</t>
  </si>
  <si>
    <t>CEC3715</t>
  </si>
  <si>
    <t>CEC3716</t>
  </si>
  <si>
    <t>CEC3786</t>
  </si>
  <si>
    <t>CEC4035</t>
  </si>
  <si>
    <t>CEC4039</t>
  </si>
  <si>
    <t>CEC4108</t>
  </si>
  <si>
    <t>CEC4254</t>
  </si>
  <si>
    <t>CEC4261</t>
  </si>
  <si>
    <t>CEC4479</t>
  </si>
  <si>
    <t>CEC4485</t>
  </si>
  <si>
    <t>CEC4486</t>
  </si>
  <si>
    <t>CEC4492</t>
  </si>
  <si>
    <t>CEC4494</t>
  </si>
  <si>
    <t>CEC4497</t>
  </si>
  <si>
    <t>CEC4498</t>
  </si>
  <si>
    <t>CEC4883</t>
  </si>
  <si>
    <t>CEC4946</t>
  </si>
  <si>
    <t>CEC5026</t>
  </si>
  <si>
    <t>CEC709</t>
  </si>
  <si>
    <t>CEC716</t>
  </si>
  <si>
    <t>SC5314</t>
  </si>
  <si>
    <t>NCYC_59</t>
  </si>
  <si>
    <t>NCYC_4144</t>
  </si>
  <si>
    <t>NCYC_4145</t>
  </si>
  <si>
    <t>Minimum</t>
  </si>
  <si>
    <t>Maximum</t>
  </si>
  <si>
    <t>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</si>
</sst>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#.00"/>
  </numFmts>
  <fonts count="10">
    <font>
      <sz val="10.0"/>
      <color rgb="FF000000"/>
      <name val="Arial"/>
    </font>
    <font>
      <sz val="10.0"/>
      <name val="Times New Roman"/>
    </font>
    <font>
      <b/>
      <sz val="10.0"/>
      <name val="Times New Roman"/>
    </font>
    <font/>
    <font>
      <b/>
      <sz val="10.0"/>
      <color rgb="FF980000"/>
      <name val="Times New Roman"/>
    </font>
    <font>
      <b/>
      <sz val="10.0"/>
      <color rgb="FF0B5394"/>
      <name val="Times New Roman"/>
    </font>
    <font>
      <sz val="11.0"/>
      <name val="Times New Roman"/>
    </font>
    <font>
      <b/>
      <sz val="11.0"/>
      <color rgb="FF980000"/>
      <name val="Times New Roman"/>
    </font>
    <font>
      <b/>
      <sz val="11.0"/>
      <color rgb="FF0B5394"/>
      <name val="Times New Roman"/>
    </font>
    <font>
      <sz val="11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6B8AF"/>
        <bgColor rgb="FFE6B8A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4" numFmtId="2" xfId="0" applyAlignment="1" applyFont="1" applyNumberFormat="1">
      <alignment horizontal="center" shrinkToFit="0" vertical="center" wrapText="1"/>
    </xf>
    <xf borderId="0" fillId="0" fontId="5" numFmtId="2" xfId="0" applyAlignment="1" applyFont="1" applyNumberFormat="1">
      <alignment horizontal="center" shrinkToFit="0" vertical="center" wrapText="1"/>
    </xf>
    <xf borderId="4" fillId="2" fontId="2" numFmtId="0" xfId="0" applyAlignment="1" applyBorder="1" applyFont="1">
      <alignment horizontal="center" shrinkToFit="0" vertical="center" wrapText="1"/>
    </xf>
    <xf borderId="4" fillId="2" fontId="4" numFmtId="0" xfId="0" applyAlignment="1" applyBorder="1" applyFont="1">
      <alignment horizontal="center" shrinkToFit="0" vertical="center" wrapText="1"/>
    </xf>
    <xf borderId="4" fillId="3" fontId="2" numFmtId="0" xfId="0" applyAlignment="1" applyBorder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6" numFmtId="3" xfId="0" applyAlignment="1" applyFont="1" applyNumberFormat="1">
      <alignment horizontal="right" shrinkToFit="0" vertical="bottom" wrapText="0"/>
    </xf>
    <xf borderId="0" fillId="0" fontId="7" numFmtId="2" xfId="0" applyAlignment="1" applyFont="1" applyNumberFormat="1">
      <alignment horizontal="right" shrinkToFit="0" vertical="bottom" wrapText="0"/>
    </xf>
    <xf borderId="0" fillId="0" fontId="8" numFmtId="2" xfId="0" applyAlignment="1" applyFont="1" applyNumberFormat="1">
      <alignment horizontal="right" shrinkToFit="0" vertical="bottom" wrapText="0"/>
    </xf>
    <xf borderId="4" fillId="2" fontId="6" numFmtId="3" xfId="0" applyAlignment="1" applyBorder="1" applyFont="1" applyNumberFormat="1">
      <alignment horizontal="right" shrinkToFit="0" vertical="bottom" wrapText="0"/>
    </xf>
    <xf borderId="4" fillId="2" fontId="1" numFmtId="10" xfId="0" applyAlignment="1" applyBorder="1" applyFont="1" applyNumberFormat="1">
      <alignment shrinkToFit="0" vertical="center" wrapText="0"/>
    </xf>
    <xf borderId="4" fillId="2" fontId="4" numFmtId="2" xfId="0" applyAlignment="1" applyBorder="1" applyFont="1" applyNumberFormat="1">
      <alignment shrinkToFit="0" vertical="center" wrapText="0"/>
    </xf>
    <xf borderId="4" fillId="2" fontId="1" numFmtId="2" xfId="0" applyAlignment="1" applyBorder="1" applyFont="1" applyNumberFormat="1">
      <alignment shrinkToFit="0" vertical="center" wrapText="0"/>
    </xf>
    <xf borderId="4" fillId="2" fontId="6" numFmtId="164" xfId="0" applyAlignment="1" applyBorder="1" applyFont="1" applyNumberFormat="1">
      <alignment horizontal="right" shrinkToFit="0" vertical="bottom" wrapText="0"/>
    </xf>
    <xf borderId="4" fillId="3" fontId="6" numFmtId="3" xfId="0" applyAlignment="1" applyBorder="1" applyFont="1" applyNumberFormat="1">
      <alignment horizontal="right" shrinkToFit="0" vertical="bottom" wrapText="0"/>
    </xf>
    <xf borderId="4" fillId="3" fontId="1" numFmtId="10" xfId="0" applyAlignment="1" applyBorder="1" applyFont="1" applyNumberFormat="1">
      <alignment shrinkToFit="0" vertical="center" wrapText="0"/>
    </xf>
    <xf borderId="4" fillId="3" fontId="4" numFmtId="10" xfId="0" applyAlignment="1" applyBorder="1" applyFont="1" applyNumberFormat="1">
      <alignment shrinkToFit="0" vertical="center" wrapText="0"/>
    </xf>
    <xf borderId="4" fillId="3" fontId="1" numFmtId="2" xfId="0" applyAlignment="1" applyBorder="1" applyFont="1" applyNumberFormat="1">
      <alignment shrinkToFit="0" vertical="center" wrapText="0"/>
    </xf>
    <xf borderId="4" fillId="3" fontId="6" numFmtId="2" xfId="0" applyAlignment="1" applyBorder="1" applyFont="1" applyNumberFormat="1">
      <alignment horizontal="right" shrinkToFit="0" vertical="bottom" wrapText="0"/>
    </xf>
    <xf borderId="0" fillId="0" fontId="6" numFmtId="49" xfId="0" applyAlignment="1" applyFont="1" applyNumberFormat="1">
      <alignment shrinkToFit="0" vertical="bottom" wrapText="0"/>
    </xf>
    <xf borderId="0" fillId="0" fontId="6" numFmtId="49" xfId="0" applyAlignment="1" applyFont="1" applyNumberFormat="1">
      <alignment horizontal="center" shrinkToFit="0" vertical="bottom" wrapText="0"/>
    </xf>
    <xf borderId="0" fillId="0" fontId="9" numFmtId="0" xfId="0" applyAlignment="1" applyFont="1">
      <alignment shrinkToFit="0" vertical="bottom" wrapText="0"/>
    </xf>
    <xf borderId="4" fillId="2" fontId="1" numFmtId="0" xfId="0" applyAlignment="1" applyBorder="1" applyFont="1">
      <alignment shrinkToFit="0" vertical="center" wrapText="0"/>
    </xf>
    <xf borderId="4" fillId="3" fontId="1" numFmtId="0" xfId="0" applyAlignment="1" applyBorder="1" applyFont="1">
      <alignment shrinkToFit="0" vertical="center" wrapText="0"/>
    </xf>
    <xf borderId="0" fillId="0" fontId="4" numFmtId="2" xfId="0" applyAlignment="1" applyFont="1" applyNumberFormat="1">
      <alignment shrinkToFit="0" vertical="center" wrapText="0"/>
    </xf>
    <xf borderId="0" fillId="0" fontId="5" numFmtId="2" xfId="0" applyAlignment="1" applyFont="1" applyNumberFormat="1">
      <alignment shrinkToFit="0" vertical="center" wrapText="0"/>
    </xf>
    <xf borderId="4" fillId="2" fontId="4" numFmtId="0" xfId="0" applyAlignment="1" applyBorder="1" applyFont="1">
      <alignment shrinkToFit="0" vertical="center" wrapText="0"/>
    </xf>
    <xf borderId="4" fillId="3" fontId="4" numFmtId="0" xfId="0" applyAlignment="1" applyBorder="1" applyFont="1">
      <alignment shrinkToFit="0" vertical="center" wrapText="0"/>
    </xf>
    <xf borderId="0" fillId="0" fontId="1" numFmtId="3" xfId="0" applyAlignment="1" applyFont="1" applyNumberFormat="1">
      <alignment shrinkToFit="0" vertical="center" wrapText="0"/>
    </xf>
    <xf borderId="4" fillId="2" fontId="1" numFmtId="3" xfId="0" applyAlignment="1" applyBorder="1" applyFont="1" applyNumberFormat="1">
      <alignment shrinkToFit="0" vertical="center" wrapText="0"/>
    </xf>
    <xf borderId="4" fillId="2" fontId="1" numFmtId="164" xfId="0" applyAlignment="1" applyBorder="1" applyFont="1" applyNumberFormat="1">
      <alignment shrinkToFit="0" vertical="center" wrapText="0"/>
    </xf>
    <xf borderId="4" fillId="3" fontId="1" numFmtId="3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6.57"/>
    <col customWidth="1" min="3" max="6" width="10.14"/>
    <col customWidth="1" min="7" max="13" width="10.71"/>
    <col customWidth="1" min="14" max="14" width="13.86"/>
    <col customWidth="1" min="15" max="17" width="10.71"/>
    <col customWidth="1" min="18" max="29" width="14.14"/>
  </cols>
  <sheetData>
    <row r="1" ht="15.75" customHeight="1">
      <c r="A1" s="1"/>
      <c r="B1" s="1"/>
      <c r="C1" s="2" t="s">
        <v>0</v>
      </c>
      <c r="G1" s="3" t="s">
        <v>1</v>
      </c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ht="33.75" customHeight="1">
      <c r="A2" s="7" t="s">
        <v>3</v>
      </c>
      <c r="B2" s="7" t="s">
        <v>4</v>
      </c>
      <c r="C2" s="7" t="s">
        <v>5</v>
      </c>
      <c r="D2" s="7" t="s">
        <v>6</v>
      </c>
      <c r="E2" s="8" t="s">
        <v>7</v>
      </c>
      <c r="F2" s="9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  <c r="L2" s="11" t="s">
        <v>14</v>
      </c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19</v>
      </c>
      <c r="R2" s="12" t="s">
        <v>20</v>
      </c>
      <c r="S2" s="12" t="s">
        <v>21</v>
      </c>
      <c r="T2" s="12" t="s">
        <v>22</v>
      </c>
      <c r="U2" s="12" t="s">
        <v>23</v>
      </c>
      <c r="V2" s="12" t="s">
        <v>24</v>
      </c>
      <c r="W2" s="13" t="s">
        <v>25</v>
      </c>
      <c r="X2" s="12" t="s">
        <v>26</v>
      </c>
      <c r="Y2" s="12" t="s">
        <v>27</v>
      </c>
      <c r="Z2" s="12" t="s">
        <v>28</v>
      </c>
      <c r="AA2" s="12" t="s">
        <v>29</v>
      </c>
      <c r="AB2" s="12" t="s">
        <v>30</v>
      </c>
      <c r="AC2" s="12" t="s">
        <v>31</v>
      </c>
    </row>
    <row r="3" ht="15.75" customHeight="1">
      <c r="A3" s="14" t="s">
        <v>32</v>
      </c>
      <c r="B3" s="15">
        <v>11.0</v>
      </c>
      <c r="C3" s="16">
        <v>101819.0</v>
      </c>
      <c r="D3" s="16">
        <v>48827.0</v>
      </c>
      <c r="E3" s="17">
        <v>7.18134412073692</v>
      </c>
      <c r="F3" s="18">
        <v>3.44379231168271</v>
      </c>
      <c r="G3" s="19">
        <v>17692.0</v>
      </c>
      <c r="H3" s="19">
        <v>1.2057326E7</v>
      </c>
      <c r="I3" s="20">
        <f t="shared" ref="I3:I63" si="1">H3/14282759</f>
        <v>0.8441874571</v>
      </c>
      <c r="J3" s="19">
        <v>12722.0</v>
      </c>
      <c r="K3" s="20">
        <f t="shared" ref="K3:K63" si="2">J3/C3</f>
        <v>0.1249472102</v>
      </c>
      <c r="L3" s="21">
        <f t="shared" ref="L3:L63" si="3">J3/H3*1000</f>
        <v>1.055126153</v>
      </c>
      <c r="M3" s="19">
        <v>42313.0</v>
      </c>
      <c r="N3" s="20">
        <f t="shared" ref="N3:N63" si="4">M3/D3</f>
        <v>0.8665902062</v>
      </c>
      <c r="O3" s="22">
        <f t="shared" ref="O3:O63" si="5">M3/H3*1000</f>
        <v>3.509318733</v>
      </c>
      <c r="P3" s="23">
        <v>681.512887180647</v>
      </c>
      <c r="Q3" s="19">
        <v>274513.0</v>
      </c>
      <c r="R3" s="24">
        <v>7646.0</v>
      </c>
      <c r="S3" s="24">
        <v>1755528.0</v>
      </c>
      <c r="T3" s="25">
        <f t="shared" ref="T3:T63" si="6">S3/14282759</f>
        <v>0.1229123869</v>
      </c>
      <c r="U3" s="24">
        <v>61153.0</v>
      </c>
      <c r="V3" s="25">
        <f t="shared" ref="V3:V63" si="7">U3/C3</f>
        <v>0.6006049951</v>
      </c>
      <c r="W3" s="26">
        <f t="shared" ref="W3:W63" si="8">U3/S3</f>
        <v>0.03483453411</v>
      </c>
      <c r="X3" s="27">
        <f t="shared" ref="X3:X63" si="9">U3/S3*1000</f>
        <v>34.83453411</v>
      </c>
      <c r="Y3" s="24">
        <v>5447.0</v>
      </c>
      <c r="Z3" s="25">
        <f t="shared" ref="Z3:Z63" si="10">Y3/D3</f>
        <v>0.1115571303</v>
      </c>
      <c r="AA3" s="27">
        <f t="shared" ref="AA3:AA63" si="11">Y3/S3*1000</f>
        <v>3.102770221</v>
      </c>
      <c r="AB3" s="28">
        <v>229.600837038975</v>
      </c>
      <c r="AC3" s="24">
        <v>1887.0</v>
      </c>
    </row>
    <row r="4" ht="15.75" customHeight="1">
      <c r="A4" s="14" t="s">
        <v>33</v>
      </c>
      <c r="B4" s="15">
        <v>4.0</v>
      </c>
      <c r="C4" s="16">
        <v>87229.0</v>
      </c>
      <c r="D4" s="16">
        <v>61645.0</v>
      </c>
      <c r="E4" s="17">
        <v>6.14308762320912</v>
      </c>
      <c r="F4" s="18">
        <v>4.34133873519961</v>
      </c>
      <c r="G4" s="19">
        <v>15214.0</v>
      </c>
      <c r="H4" s="19">
        <v>1.2403947E7</v>
      </c>
      <c r="I4" s="20">
        <f t="shared" si="1"/>
        <v>0.8684559475</v>
      </c>
      <c r="J4" s="19">
        <v>10874.0</v>
      </c>
      <c r="K4" s="20">
        <f t="shared" si="2"/>
        <v>0.1246603767</v>
      </c>
      <c r="L4" s="21">
        <f t="shared" si="3"/>
        <v>0.8766564385</v>
      </c>
      <c r="M4" s="19">
        <v>55432.0</v>
      </c>
      <c r="N4" s="20">
        <f t="shared" si="4"/>
        <v>0.8992132371</v>
      </c>
      <c r="O4" s="22">
        <f t="shared" si="5"/>
        <v>4.468900101</v>
      </c>
      <c r="P4" s="23">
        <v>815.298212172999</v>
      </c>
      <c r="Q4" s="19">
        <v>442862.0</v>
      </c>
      <c r="R4" s="24">
        <v>6532.0</v>
      </c>
      <c r="S4" s="24">
        <v>1474461.0</v>
      </c>
      <c r="T4" s="25">
        <f t="shared" si="6"/>
        <v>0.1032336259</v>
      </c>
      <c r="U4" s="24">
        <v>51944.0</v>
      </c>
      <c r="V4" s="25">
        <f t="shared" si="7"/>
        <v>0.595490032</v>
      </c>
      <c r="W4" s="26">
        <f t="shared" si="8"/>
        <v>0.03522914475</v>
      </c>
      <c r="X4" s="27">
        <f t="shared" si="9"/>
        <v>35.22914475</v>
      </c>
      <c r="Y4" s="24">
        <v>5220.0</v>
      </c>
      <c r="Z4" s="25">
        <f t="shared" si="10"/>
        <v>0.08467840052</v>
      </c>
      <c r="AA4" s="27">
        <f t="shared" si="11"/>
        <v>3.540276752</v>
      </c>
      <c r="AB4" s="28">
        <v>225.728873239437</v>
      </c>
      <c r="AC4" s="24">
        <v>2260.0</v>
      </c>
    </row>
    <row r="5" ht="15.75" customHeight="1">
      <c r="A5" s="14" t="s">
        <v>34</v>
      </c>
      <c r="B5" s="15">
        <v>12.0</v>
      </c>
      <c r="C5" s="16">
        <v>99101.0</v>
      </c>
      <c r="D5" s="16">
        <v>55996.0</v>
      </c>
      <c r="E5" s="17">
        <v>6.98120173658987</v>
      </c>
      <c r="F5" s="18">
        <v>3.94465618351062</v>
      </c>
      <c r="G5" s="19">
        <v>17023.0</v>
      </c>
      <c r="H5" s="19">
        <v>1.2145136E7</v>
      </c>
      <c r="I5" s="20">
        <f t="shared" si="1"/>
        <v>0.8503354289</v>
      </c>
      <c r="J5" s="19">
        <v>12004.0</v>
      </c>
      <c r="K5" s="20">
        <f t="shared" si="2"/>
        <v>0.1211289493</v>
      </c>
      <c r="L5" s="21">
        <f t="shared" si="3"/>
        <v>0.9883792162</v>
      </c>
      <c r="M5" s="19">
        <v>49201.0</v>
      </c>
      <c r="N5" s="20">
        <f t="shared" si="4"/>
        <v>0.8786520466</v>
      </c>
      <c r="O5" s="22">
        <f t="shared" si="5"/>
        <v>4.051086789</v>
      </c>
      <c r="P5" s="23">
        <v>713.454502731598</v>
      </c>
      <c r="Q5" s="19">
        <v>299306.0</v>
      </c>
      <c r="R5" s="24">
        <v>7359.0</v>
      </c>
      <c r="S5" s="24">
        <v>1686474.0</v>
      </c>
      <c r="T5" s="25">
        <f t="shared" si="6"/>
        <v>0.1180776067</v>
      </c>
      <c r="U5" s="24">
        <v>59768.0</v>
      </c>
      <c r="V5" s="25">
        <f t="shared" si="7"/>
        <v>0.603101886</v>
      </c>
      <c r="W5" s="26">
        <f t="shared" si="8"/>
        <v>0.03543962136</v>
      </c>
      <c r="X5" s="27">
        <f t="shared" si="9"/>
        <v>35.43962136</v>
      </c>
      <c r="Y5" s="24">
        <v>5744.0</v>
      </c>
      <c r="Z5" s="25">
        <f t="shared" si="10"/>
        <v>0.1025787556</v>
      </c>
      <c r="AA5" s="27">
        <f t="shared" si="11"/>
        <v>3.405922653</v>
      </c>
      <c r="AB5" s="28">
        <v>229.171626579698</v>
      </c>
      <c r="AC5" s="24">
        <v>1521.0</v>
      </c>
    </row>
    <row r="6" ht="15.75" customHeight="1">
      <c r="A6" s="29" t="s">
        <v>35</v>
      </c>
      <c r="B6" s="30" t="s">
        <v>36</v>
      </c>
      <c r="C6" s="16">
        <v>87933.0</v>
      </c>
      <c r="D6" s="16">
        <v>62034.0</v>
      </c>
      <c r="E6" s="17">
        <v>6.20753467202456</v>
      </c>
      <c r="F6" s="18">
        <v>4.37922288383623</v>
      </c>
      <c r="G6" s="19">
        <v>15232.0</v>
      </c>
      <c r="H6" s="19">
        <v>1.2413458E7</v>
      </c>
      <c r="I6" s="20">
        <f t="shared" si="1"/>
        <v>0.8691218552</v>
      </c>
      <c r="J6" s="19">
        <v>11199.0</v>
      </c>
      <c r="K6" s="20">
        <f t="shared" si="2"/>
        <v>0.1273583296</v>
      </c>
      <c r="L6" s="21">
        <f t="shared" si="3"/>
        <v>0.9021660201</v>
      </c>
      <c r="M6" s="19">
        <v>56036.0</v>
      </c>
      <c r="N6" s="20">
        <f t="shared" si="4"/>
        <v>0.9033110875</v>
      </c>
      <c r="O6" s="22">
        <f t="shared" si="5"/>
        <v>4.514132968</v>
      </c>
      <c r="P6" s="23">
        <v>814.959164915966</v>
      </c>
      <c r="Q6" s="19">
        <v>317696.0</v>
      </c>
      <c r="R6" s="24">
        <v>6521.0</v>
      </c>
      <c r="S6" s="24">
        <v>1467626.0</v>
      </c>
      <c r="T6" s="25">
        <f t="shared" si="6"/>
        <v>0.1027550769</v>
      </c>
      <c r="U6" s="24">
        <v>52571.0</v>
      </c>
      <c r="V6" s="25">
        <f t="shared" si="7"/>
        <v>0.5978529107</v>
      </c>
      <c r="W6" s="26">
        <f t="shared" si="8"/>
        <v>0.03582043382</v>
      </c>
      <c r="X6" s="27">
        <f t="shared" si="9"/>
        <v>35.82043382</v>
      </c>
      <c r="Y6" s="24">
        <v>5026.0</v>
      </c>
      <c r="Z6" s="25">
        <f t="shared" si="10"/>
        <v>0.08102008576</v>
      </c>
      <c r="AA6" s="27">
        <f t="shared" si="11"/>
        <v>3.424578196</v>
      </c>
      <c r="AB6" s="28">
        <v>225.061493635945</v>
      </c>
      <c r="AC6" s="24">
        <v>2649.0</v>
      </c>
    </row>
    <row r="7" ht="15.75" customHeight="1">
      <c r="A7" s="14" t="s">
        <v>37</v>
      </c>
      <c r="B7" s="15">
        <v>8.0</v>
      </c>
      <c r="C7" s="16">
        <v>96032.0</v>
      </c>
      <c r="D7" s="16">
        <v>53222.0</v>
      </c>
      <c r="E7" s="17">
        <v>6.75396777672634</v>
      </c>
      <c r="F7" s="18">
        <v>3.7431238859227</v>
      </c>
      <c r="G7" s="19">
        <v>16655.0</v>
      </c>
      <c r="H7" s="19">
        <v>1.2213612E7</v>
      </c>
      <c r="I7" s="20">
        <f t="shared" si="1"/>
        <v>0.8551297407</v>
      </c>
      <c r="J7" s="19">
        <v>12073.0</v>
      </c>
      <c r="K7" s="20">
        <f t="shared" si="2"/>
        <v>0.1257185105</v>
      </c>
      <c r="L7" s="21">
        <f t="shared" si="3"/>
        <v>0.9884872714</v>
      </c>
      <c r="M7" s="19">
        <v>46340.0</v>
      </c>
      <c r="N7" s="20">
        <f t="shared" si="4"/>
        <v>0.8706925707</v>
      </c>
      <c r="O7" s="22">
        <f t="shared" si="5"/>
        <v>3.794127405</v>
      </c>
      <c r="P7" s="23">
        <v>733.330051035725</v>
      </c>
      <c r="Q7" s="19">
        <v>244055.0</v>
      </c>
      <c r="R7" s="24">
        <v>7190.0</v>
      </c>
      <c r="S7" s="24">
        <v>1627154.0</v>
      </c>
      <c r="T7" s="25">
        <f t="shared" si="6"/>
        <v>0.1139243475</v>
      </c>
      <c r="U7" s="24">
        <v>57376.0</v>
      </c>
      <c r="V7" s="25">
        <f t="shared" si="7"/>
        <v>0.5974675108</v>
      </c>
      <c r="W7" s="26">
        <f t="shared" si="8"/>
        <v>0.03526156713</v>
      </c>
      <c r="X7" s="27">
        <f t="shared" si="9"/>
        <v>35.26156713</v>
      </c>
      <c r="Y7" s="24">
        <v>5802.0</v>
      </c>
      <c r="Z7" s="25">
        <f t="shared" si="10"/>
        <v>0.109015069</v>
      </c>
      <c r="AA7" s="27">
        <f t="shared" si="11"/>
        <v>3.56573502</v>
      </c>
      <c r="AB7" s="28">
        <v>226.30792767733</v>
      </c>
      <c r="AC7" s="24">
        <v>1833.0</v>
      </c>
    </row>
    <row r="8" ht="15.75" customHeight="1">
      <c r="A8" s="29" t="s">
        <v>38</v>
      </c>
      <c r="B8" s="30" t="s">
        <v>39</v>
      </c>
      <c r="C8" s="16">
        <v>105436.0</v>
      </c>
      <c r="D8" s="16">
        <v>52595.0</v>
      </c>
      <c r="E8" s="17">
        <v>7.42752307434476</v>
      </c>
      <c r="F8" s="18">
        <v>3.70509670411589</v>
      </c>
      <c r="G8" s="19">
        <v>18017.0</v>
      </c>
      <c r="H8" s="19">
        <v>1.1995137E7</v>
      </c>
      <c r="I8" s="20">
        <f t="shared" si="1"/>
        <v>0.8398333263</v>
      </c>
      <c r="J8" s="19">
        <v>13125.0</v>
      </c>
      <c r="K8" s="20">
        <f t="shared" si="2"/>
        <v>0.1244830988</v>
      </c>
      <c r="L8" s="21">
        <f t="shared" si="3"/>
        <v>1.094193422</v>
      </c>
      <c r="M8" s="19">
        <v>45234.0</v>
      </c>
      <c r="N8" s="20">
        <f t="shared" si="4"/>
        <v>0.8600437304</v>
      </c>
      <c r="O8" s="22">
        <f t="shared" si="5"/>
        <v>3.771028209</v>
      </c>
      <c r="P8" s="23">
        <v>665.767719376145</v>
      </c>
      <c r="Q8" s="19">
        <v>235565.0</v>
      </c>
      <c r="R8" s="24">
        <v>7870.0</v>
      </c>
      <c r="S8" s="24">
        <v>1810642.0</v>
      </c>
      <c r="T8" s="25">
        <f t="shared" si="6"/>
        <v>0.1267711652</v>
      </c>
      <c r="U8" s="24">
        <v>63964.0</v>
      </c>
      <c r="V8" s="25">
        <f t="shared" si="7"/>
        <v>0.6066618612</v>
      </c>
      <c r="W8" s="26">
        <f t="shared" si="8"/>
        <v>0.03532669628</v>
      </c>
      <c r="X8" s="27">
        <f t="shared" si="9"/>
        <v>35.32669628</v>
      </c>
      <c r="Y8" s="24">
        <v>6212.0</v>
      </c>
      <c r="Z8" s="25">
        <f t="shared" si="10"/>
        <v>0.1181100865</v>
      </c>
      <c r="AA8" s="27">
        <f t="shared" si="11"/>
        <v>3.430827298</v>
      </c>
      <c r="AB8" s="28">
        <v>230.068869123253</v>
      </c>
      <c r="AC8" s="24">
        <v>1816.0</v>
      </c>
    </row>
    <row r="9" ht="15.75" customHeight="1">
      <c r="A9" s="29" t="s">
        <v>40</v>
      </c>
      <c r="B9" s="30" t="s">
        <v>41</v>
      </c>
      <c r="C9" s="16">
        <v>88217.0</v>
      </c>
      <c r="D9" s="16">
        <v>60237.0</v>
      </c>
      <c r="E9" s="17">
        <v>6.2491818124632</v>
      </c>
      <c r="F9" s="18">
        <v>4.26711364971996</v>
      </c>
      <c r="G9" s="19">
        <v>15594.0</v>
      </c>
      <c r="H9" s="19">
        <v>1.2387793E7</v>
      </c>
      <c r="I9" s="20">
        <f t="shared" si="1"/>
        <v>0.8673249335</v>
      </c>
      <c r="J9" s="19">
        <v>11450.0</v>
      </c>
      <c r="K9" s="20">
        <f t="shared" si="2"/>
        <v>0.1297935772</v>
      </c>
      <c r="L9" s="21">
        <f t="shared" si="3"/>
        <v>0.9242970075</v>
      </c>
      <c r="M9" s="19">
        <v>54102.0</v>
      </c>
      <c r="N9" s="20">
        <f t="shared" si="4"/>
        <v>0.8981522984</v>
      </c>
      <c r="O9" s="22">
        <f t="shared" si="5"/>
        <v>4.367363904</v>
      </c>
      <c r="P9" s="23">
        <v>794.394831345389</v>
      </c>
      <c r="Q9" s="19">
        <v>165258.0</v>
      </c>
      <c r="R9" s="24">
        <v>6620.0</v>
      </c>
      <c r="S9" s="24">
        <v>1476708.0</v>
      </c>
      <c r="T9" s="25">
        <f t="shared" si="6"/>
        <v>0.1033909485</v>
      </c>
      <c r="U9" s="24">
        <v>51687.0</v>
      </c>
      <c r="V9" s="25">
        <f t="shared" si="7"/>
        <v>0.5859074782</v>
      </c>
      <c r="W9" s="26">
        <f t="shared" si="8"/>
        <v>0.03500150334</v>
      </c>
      <c r="X9" s="27">
        <f t="shared" si="9"/>
        <v>35.00150334</v>
      </c>
      <c r="Y9" s="24">
        <v>5051.0</v>
      </c>
      <c r="Z9" s="25">
        <f t="shared" si="10"/>
        <v>0.08385211747</v>
      </c>
      <c r="AA9" s="27">
        <f t="shared" si="11"/>
        <v>3.420446019</v>
      </c>
      <c r="AB9" s="28">
        <v>223.067673716012</v>
      </c>
      <c r="AC9" s="24">
        <v>2329.0</v>
      </c>
    </row>
    <row r="10" ht="15.75" customHeight="1">
      <c r="A10" s="14" t="s">
        <v>42</v>
      </c>
      <c r="B10" s="15">
        <v>9.0</v>
      </c>
      <c r="C10" s="16">
        <v>102871.0</v>
      </c>
      <c r="D10" s="16">
        <v>53977.0</v>
      </c>
      <c r="E10" s="17">
        <v>7.3143353963109</v>
      </c>
      <c r="F10" s="18">
        <v>3.83787346955579</v>
      </c>
      <c r="G10" s="19">
        <v>18392.0</v>
      </c>
      <c r="H10" s="19">
        <v>1.2046552E7</v>
      </c>
      <c r="I10" s="20">
        <f t="shared" si="1"/>
        <v>0.843433121</v>
      </c>
      <c r="J10" s="19">
        <v>13271.0</v>
      </c>
      <c r="K10" s="20">
        <f t="shared" si="2"/>
        <v>0.1290062311</v>
      </c>
      <c r="L10" s="21">
        <f t="shared" si="3"/>
        <v>1.101643026</v>
      </c>
      <c r="M10" s="19">
        <v>47077.0</v>
      </c>
      <c r="N10" s="20">
        <f t="shared" si="4"/>
        <v>0.8721677752</v>
      </c>
      <c r="O10" s="22">
        <f t="shared" si="5"/>
        <v>3.907923197</v>
      </c>
      <c r="P10" s="23">
        <v>654.988690735102</v>
      </c>
      <c r="Q10" s="19">
        <v>243634.0</v>
      </c>
      <c r="R10" s="24">
        <v>7734.0</v>
      </c>
      <c r="S10" s="24">
        <v>1734318.0</v>
      </c>
      <c r="T10" s="25">
        <f t="shared" si="6"/>
        <v>0.1214273797</v>
      </c>
      <c r="U10" s="24">
        <v>59864.0</v>
      </c>
      <c r="V10" s="25">
        <f t="shared" si="7"/>
        <v>0.5819327118</v>
      </c>
      <c r="W10" s="26">
        <f t="shared" si="8"/>
        <v>0.03451731459</v>
      </c>
      <c r="X10" s="27">
        <f t="shared" si="9"/>
        <v>34.51731459</v>
      </c>
      <c r="Y10" s="24">
        <v>5639.0</v>
      </c>
      <c r="Z10" s="25">
        <f t="shared" si="10"/>
        <v>0.1044704226</v>
      </c>
      <c r="AA10" s="27">
        <f t="shared" si="11"/>
        <v>3.251422173</v>
      </c>
      <c r="AB10" s="28">
        <v>224.245927075252</v>
      </c>
      <c r="AC10" s="24">
        <v>2486.0</v>
      </c>
    </row>
    <row r="11" ht="15.75" customHeight="1">
      <c r="A11" s="14" t="s">
        <v>43</v>
      </c>
      <c r="B11" s="15">
        <v>12.0</v>
      </c>
      <c r="C11" s="16">
        <v>99965.0</v>
      </c>
      <c r="D11" s="16">
        <v>53773.0</v>
      </c>
      <c r="E11" s="17">
        <v>7.06059910241079</v>
      </c>
      <c r="F11" s="18">
        <v>3.79802526418182</v>
      </c>
      <c r="G11" s="19">
        <v>17346.0</v>
      </c>
      <c r="H11" s="19">
        <v>1.2132053E7</v>
      </c>
      <c r="I11" s="20">
        <f t="shared" si="1"/>
        <v>0.8494194294</v>
      </c>
      <c r="J11" s="19">
        <v>12492.0</v>
      </c>
      <c r="K11" s="20">
        <f t="shared" si="2"/>
        <v>0.1249637373</v>
      </c>
      <c r="L11" s="21">
        <f t="shared" si="3"/>
        <v>1.029669092</v>
      </c>
      <c r="M11" s="19">
        <v>47128.0</v>
      </c>
      <c r="N11" s="20">
        <f t="shared" si="4"/>
        <v>0.8764249716</v>
      </c>
      <c r="O11" s="22">
        <f t="shared" si="5"/>
        <v>3.884585733</v>
      </c>
      <c r="P11" s="23">
        <v>699.415023636573</v>
      </c>
      <c r="Q11" s="19">
        <v>130361.0</v>
      </c>
      <c r="R11" s="24">
        <v>7429.0</v>
      </c>
      <c r="S11" s="24">
        <v>1685063.0</v>
      </c>
      <c r="T11" s="25">
        <f t="shared" si="6"/>
        <v>0.1179788163</v>
      </c>
      <c r="U11" s="24">
        <v>59583.0</v>
      </c>
      <c r="V11" s="25">
        <f t="shared" si="7"/>
        <v>0.5960386135</v>
      </c>
      <c r="W11" s="26">
        <f t="shared" si="8"/>
        <v>0.03535950881</v>
      </c>
      <c r="X11" s="27">
        <f t="shared" si="9"/>
        <v>35.35950881</v>
      </c>
      <c r="Y11" s="24">
        <v>5604.0</v>
      </c>
      <c r="Z11" s="25">
        <f t="shared" si="10"/>
        <v>0.1042158704</v>
      </c>
      <c r="AA11" s="27">
        <f t="shared" si="11"/>
        <v>3.32569168</v>
      </c>
      <c r="AB11" s="28">
        <v>226.822317943196</v>
      </c>
      <c r="AC11" s="24">
        <v>1558.0</v>
      </c>
    </row>
    <row r="12" ht="15.75" customHeight="1">
      <c r="A12" s="14" t="s">
        <v>44</v>
      </c>
      <c r="B12" s="15">
        <v>1.0</v>
      </c>
      <c r="C12" s="16">
        <v>96946.0</v>
      </c>
      <c r="D12" s="16">
        <v>5699.0</v>
      </c>
      <c r="E12" s="17">
        <v>6.81304650688178</v>
      </c>
      <c r="F12" s="18">
        <v>0.400507004339728</v>
      </c>
      <c r="G12" s="19">
        <v>16881.0</v>
      </c>
      <c r="H12" s="19">
        <v>1.2152465E7</v>
      </c>
      <c r="I12" s="20">
        <f t="shared" si="1"/>
        <v>0.850848565</v>
      </c>
      <c r="J12" s="19">
        <v>13019.0</v>
      </c>
      <c r="K12" s="20">
        <f t="shared" si="2"/>
        <v>0.1342912549</v>
      </c>
      <c r="L12" s="21">
        <f t="shared" si="3"/>
        <v>1.071305287</v>
      </c>
      <c r="M12" s="19">
        <v>5552.0</v>
      </c>
      <c r="N12" s="20">
        <f t="shared" si="4"/>
        <v>0.9742060011</v>
      </c>
      <c r="O12" s="22">
        <f t="shared" si="5"/>
        <v>0.456862044</v>
      </c>
      <c r="P12" s="23">
        <v>719.890113144956</v>
      </c>
      <c r="Q12" s="19">
        <v>287155.0</v>
      </c>
      <c r="R12" s="24">
        <v>7383.0</v>
      </c>
      <c r="S12" s="24">
        <v>1676044.0</v>
      </c>
      <c r="T12" s="25">
        <f t="shared" si="6"/>
        <v>0.1173473556</v>
      </c>
      <c r="U12" s="24">
        <v>57887.0</v>
      </c>
      <c r="V12" s="25">
        <f t="shared" si="7"/>
        <v>0.5971056052</v>
      </c>
      <c r="W12" s="26">
        <f t="shared" si="8"/>
        <v>0.03453787609</v>
      </c>
      <c r="X12" s="27">
        <f t="shared" si="9"/>
        <v>34.53787609</v>
      </c>
      <c r="Y12" s="24">
        <v>112.0</v>
      </c>
      <c r="Z12" s="25">
        <f t="shared" si="10"/>
        <v>0.01965257063</v>
      </c>
      <c r="AA12" s="27">
        <f t="shared" si="11"/>
        <v>0.06682402133</v>
      </c>
      <c r="AB12" s="28">
        <v>227.013950968441</v>
      </c>
      <c r="AC12" s="24">
        <v>2377.0</v>
      </c>
    </row>
    <row r="13" ht="15.75" customHeight="1">
      <c r="A13" s="14" t="s">
        <v>45</v>
      </c>
      <c r="B13" s="15" t="s">
        <v>46</v>
      </c>
      <c r="C13" s="16">
        <v>103737.0</v>
      </c>
      <c r="D13" s="16">
        <v>56851.0</v>
      </c>
      <c r="E13" s="17">
        <v>7.32672938662116</v>
      </c>
      <c r="F13" s="18">
        <v>4.01526834551606</v>
      </c>
      <c r="G13" s="19">
        <v>18167.0</v>
      </c>
      <c r="H13" s="19">
        <v>1.2048268E7</v>
      </c>
      <c r="I13" s="20">
        <f t="shared" si="1"/>
        <v>0.8435532659</v>
      </c>
      <c r="J13" s="19">
        <v>12841.0</v>
      </c>
      <c r="K13" s="20">
        <f t="shared" si="2"/>
        <v>0.123784185</v>
      </c>
      <c r="L13" s="21">
        <f t="shared" si="3"/>
        <v>1.065796345</v>
      </c>
      <c r="M13" s="19">
        <v>49168.0</v>
      </c>
      <c r="N13" s="20">
        <f t="shared" si="4"/>
        <v>0.8648572584</v>
      </c>
      <c r="O13" s="22">
        <f t="shared" si="5"/>
        <v>4.080918519</v>
      </c>
      <c r="P13" s="23">
        <v>663.195244123961</v>
      </c>
      <c r="Q13" s="19">
        <v>182022.0</v>
      </c>
      <c r="R13" s="24">
        <v>7663.0</v>
      </c>
      <c r="S13" s="24">
        <v>1740236.0</v>
      </c>
      <c r="T13" s="25">
        <f t="shared" si="6"/>
        <v>0.1218417254</v>
      </c>
      <c r="U13" s="24">
        <v>61426.0</v>
      </c>
      <c r="V13" s="25">
        <f t="shared" si="7"/>
        <v>0.5921320262</v>
      </c>
      <c r="W13" s="26">
        <f t="shared" si="8"/>
        <v>0.03529751137</v>
      </c>
      <c r="X13" s="27">
        <f t="shared" si="9"/>
        <v>35.29751137</v>
      </c>
      <c r="Y13" s="24">
        <v>6372.0</v>
      </c>
      <c r="Z13" s="25">
        <f t="shared" si="10"/>
        <v>0.1120824612</v>
      </c>
      <c r="AA13" s="27">
        <f t="shared" si="11"/>
        <v>3.661572338</v>
      </c>
      <c r="AB13" s="28">
        <v>227.095915437818</v>
      </c>
      <c r="AC13" s="24">
        <v>2387.0</v>
      </c>
    </row>
    <row r="14" ht="15.75" customHeight="1">
      <c r="A14" s="14" t="s">
        <v>47</v>
      </c>
      <c r="B14" s="15">
        <v>16.0</v>
      </c>
      <c r="C14" s="16">
        <v>100094.0</v>
      </c>
      <c r="D14" s="16">
        <v>73978.0</v>
      </c>
      <c r="E14" s="17">
        <v>7.05200194452468</v>
      </c>
      <c r="F14" s="18">
        <v>5.21203068967218</v>
      </c>
      <c r="G14" s="19">
        <v>17128.0</v>
      </c>
      <c r="H14" s="19">
        <v>1.2110078E7</v>
      </c>
      <c r="I14" s="20">
        <f t="shared" si="1"/>
        <v>0.8478808611</v>
      </c>
      <c r="J14" s="19">
        <v>12009.0</v>
      </c>
      <c r="K14" s="20">
        <f t="shared" si="2"/>
        <v>0.1199772214</v>
      </c>
      <c r="L14" s="21">
        <f t="shared" si="3"/>
        <v>0.9916533981</v>
      </c>
      <c r="M14" s="19">
        <v>64540.0</v>
      </c>
      <c r="N14" s="20">
        <f t="shared" si="4"/>
        <v>0.8724215307</v>
      </c>
      <c r="O14" s="22">
        <f t="shared" si="5"/>
        <v>5.329445442</v>
      </c>
      <c r="P14" s="23">
        <v>707.033979448856</v>
      </c>
      <c r="Q14" s="19">
        <v>207467.0</v>
      </c>
      <c r="R14" s="24">
        <v>7474.0</v>
      </c>
      <c r="S14" s="24">
        <v>1720295.0</v>
      </c>
      <c r="T14" s="25">
        <f t="shared" si="6"/>
        <v>0.1204455666</v>
      </c>
      <c r="U14" s="24">
        <v>60865.0</v>
      </c>
      <c r="V14" s="25">
        <f t="shared" si="7"/>
        <v>0.6080784063</v>
      </c>
      <c r="W14" s="26">
        <f t="shared" si="8"/>
        <v>0.03538055973</v>
      </c>
      <c r="X14" s="27">
        <f t="shared" si="9"/>
        <v>35.38055973</v>
      </c>
      <c r="Y14" s="24">
        <v>7877.0</v>
      </c>
      <c r="Z14" s="25">
        <f t="shared" si="10"/>
        <v>0.1064776014</v>
      </c>
      <c r="AA14" s="27">
        <f t="shared" si="11"/>
        <v>4.578865834</v>
      </c>
      <c r="AB14" s="28">
        <v>230.170591383463</v>
      </c>
      <c r="AC14" s="24">
        <v>2317.0</v>
      </c>
    </row>
    <row r="15" ht="15.75" customHeight="1">
      <c r="A15" s="14" t="s">
        <v>48</v>
      </c>
      <c r="B15" s="15">
        <v>2.0</v>
      </c>
      <c r="C15" s="16">
        <v>84362.0</v>
      </c>
      <c r="D15" s="16">
        <v>60489.0</v>
      </c>
      <c r="E15" s="17">
        <v>6.01626549672237</v>
      </c>
      <c r="F15" s="18">
        <v>4.31376548245939</v>
      </c>
      <c r="G15" s="19">
        <v>14690.0</v>
      </c>
      <c r="H15" s="19">
        <v>1.2487169E7</v>
      </c>
      <c r="I15" s="20">
        <f t="shared" si="1"/>
        <v>0.8742826929</v>
      </c>
      <c r="J15" s="19">
        <v>10748.0</v>
      </c>
      <c r="K15" s="20">
        <f t="shared" si="2"/>
        <v>0.1274033333</v>
      </c>
      <c r="L15" s="21">
        <f t="shared" si="3"/>
        <v>0.8607235155</v>
      </c>
      <c r="M15" s="19">
        <v>54798.0</v>
      </c>
      <c r="N15" s="20">
        <f t="shared" si="4"/>
        <v>0.9059167783</v>
      </c>
      <c r="O15" s="22">
        <f t="shared" si="5"/>
        <v>4.388344548</v>
      </c>
      <c r="P15" s="23">
        <v>850.045541184479</v>
      </c>
      <c r="Q15" s="19">
        <v>127106.0</v>
      </c>
      <c r="R15" s="24">
        <v>6231.0</v>
      </c>
      <c r="S15" s="24">
        <v>1408277.0</v>
      </c>
      <c r="T15" s="25">
        <f t="shared" si="6"/>
        <v>0.09859978734</v>
      </c>
      <c r="U15" s="24">
        <v>50291.0</v>
      </c>
      <c r="V15" s="25">
        <f t="shared" si="7"/>
        <v>0.5961333302</v>
      </c>
      <c r="W15" s="26">
        <f t="shared" si="8"/>
        <v>0.03571101424</v>
      </c>
      <c r="X15" s="27">
        <f t="shared" si="9"/>
        <v>35.71101424</v>
      </c>
      <c r="Y15" s="24">
        <v>4738.0</v>
      </c>
      <c r="Z15" s="25">
        <f t="shared" si="10"/>
        <v>0.07832829109</v>
      </c>
      <c r="AA15" s="27">
        <f t="shared" si="11"/>
        <v>3.364394931</v>
      </c>
      <c r="AB15" s="28">
        <v>226.011394639705</v>
      </c>
      <c r="AC15" s="24">
        <v>2664.0</v>
      </c>
    </row>
    <row r="16" ht="15.75" customHeight="1">
      <c r="A16" s="14" t="s">
        <v>49</v>
      </c>
      <c r="B16" s="15">
        <v>3.0</v>
      </c>
      <c r="C16" s="16">
        <v>94298.0</v>
      </c>
      <c r="D16" s="16">
        <v>57289.0</v>
      </c>
      <c r="E16" s="17">
        <v>6.66933162685352</v>
      </c>
      <c r="F16" s="18">
        <v>4.05182866625815</v>
      </c>
      <c r="G16" s="19">
        <v>16454.0</v>
      </c>
      <c r="H16" s="19">
        <v>1.2270587E7</v>
      </c>
      <c r="I16" s="20">
        <f t="shared" si="1"/>
        <v>0.8591188159</v>
      </c>
      <c r="J16" s="19">
        <v>11923.0</v>
      </c>
      <c r="K16" s="20">
        <f t="shared" si="2"/>
        <v>0.1264395851</v>
      </c>
      <c r="L16" s="21">
        <f t="shared" si="3"/>
        <v>0.9716731563</v>
      </c>
      <c r="M16" s="19">
        <v>50418.0</v>
      </c>
      <c r="N16" s="20">
        <f t="shared" si="4"/>
        <v>0.8800642357</v>
      </c>
      <c r="O16" s="22">
        <f t="shared" si="5"/>
        <v>4.108849886</v>
      </c>
      <c r="P16" s="23">
        <v>745.751002795673</v>
      </c>
      <c r="Q16" s="19">
        <v>190839.0</v>
      </c>
      <c r="R16" s="24">
        <v>7002.0</v>
      </c>
      <c r="S16" s="24">
        <v>1574029.0</v>
      </c>
      <c r="T16" s="25">
        <f t="shared" si="6"/>
        <v>0.1102048281</v>
      </c>
      <c r="U16" s="24">
        <v>55863.0</v>
      </c>
      <c r="V16" s="25">
        <f t="shared" si="7"/>
        <v>0.5924091709</v>
      </c>
      <c r="W16" s="26">
        <f t="shared" si="8"/>
        <v>0.03549045157</v>
      </c>
      <c r="X16" s="27">
        <f t="shared" si="9"/>
        <v>35.49045157</v>
      </c>
      <c r="Y16" s="24">
        <v>5722.0</v>
      </c>
      <c r="Z16" s="25">
        <f t="shared" si="10"/>
        <v>0.09987955803</v>
      </c>
      <c r="AA16" s="27">
        <f t="shared" si="11"/>
        <v>3.635257038</v>
      </c>
      <c r="AB16" s="28">
        <v>224.797057983433</v>
      </c>
      <c r="AC16" s="24">
        <v>3170.0</v>
      </c>
    </row>
    <row r="17" ht="15.75" customHeight="1">
      <c r="A17" s="14" t="s">
        <v>50</v>
      </c>
      <c r="B17" s="15">
        <v>1.0</v>
      </c>
      <c r="C17" s="16">
        <v>81490.0</v>
      </c>
      <c r="D17" s="16">
        <v>7797.0</v>
      </c>
      <c r="E17" s="17">
        <v>5.89220951421556</v>
      </c>
      <c r="F17" s="18">
        <v>0.563769267178043</v>
      </c>
      <c r="G17" s="19">
        <v>14713.0</v>
      </c>
      <c r="H17" s="19">
        <v>1.2537276E7</v>
      </c>
      <c r="I17" s="20">
        <f t="shared" si="1"/>
        <v>0.8777909086</v>
      </c>
      <c r="J17" s="19">
        <v>11779.0</v>
      </c>
      <c r="K17" s="20">
        <f t="shared" si="2"/>
        <v>0.144545343</v>
      </c>
      <c r="L17" s="21">
        <f t="shared" si="3"/>
        <v>0.9395182813</v>
      </c>
      <c r="M17" s="19">
        <v>7660.0</v>
      </c>
      <c r="N17" s="20">
        <f t="shared" si="4"/>
        <v>0.9824291394</v>
      </c>
      <c r="O17" s="22">
        <f t="shared" si="5"/>
        <v>0.6109780147</v>
      </c>
      <c r="P17" s="23">
        <v>852.122340787059</v>
      </c>
      <c r="Q17" s="19">
        <v>113704.0</v>
      </c>
      <c r="R17" s="24">
        <v>6087.0</v>
      </c>
      <c r="S17" s="24">
        <v>1342952.0</v>
      </c>
      <c r="T17" s="25">
        <f t="shared" si="6"/>
        <v>0.09402609118</v>
      </c>
      <c r="U17" s="24">
        <v>46230.0</v>
      </c>
      <c r="V17" s="25">
        <f t="shared" si="7"/>
        <v>0.5673088723</v>
      </c>
      <c r="W17" s="26">
        <f t="shared" si="8"/>
        <v>0.03442416408</v>
      </c>
      <c r="X17" s="27">
        <f t="shared" si="9"/>
        <v>34.42416408</v>
      </c>
      <c r="Y17" s="24">
        <v>104.0</v>
      </c>
      <c r="Z17" s="25">
        <f t="shared" si="10"/>
        <v>0.01333846351</v>
      </c>
      <c r="AA17" s="27">
        <f t="shared" si="11"/>
        <v>0.07744133819</v>
      </c>
      <c r="AB17" s="28">
        <v>220.626252669624</v>
      </c>
      <c r="AC17" s="24">
        <v>2139.0</v>
      </c>
    </row>
    <row r="18" ht="15.75" customHeight="1">
      <c r="A18" s="14" t="s">
        <v>51</v>
      </c>
      <c r="B18" s="15">
        <v>3.0</v>
      </c>
      <c r="C18" s="16">
        <v>100327.0</v>
      </c>
      <c r="D18" s="16">
        <v>53762.0</v>
      </c>
      <c r="E18" s="17">
        <v>7.08994771811057</v>
      </c>
      <c r="F18" s="18">
        <v>3.79927406601474</v>
      </c>
      <c r="G18" s="19">
        <v>17414.0</v>
      </c>
      <c r="H18" s="19">
        <v>1.2123003E7</v>
      </c>
      <c r="I18" s="20">
        <f t="shared" si="1"/>
        <v>0.8487857983</v>
      </c>
      <c r="J18" s="19">
        <v>12654.0</v>
      </c>
      <c r="K18" s="20">
        <f t="shared" si="2"/>
        <v>0.1261275629</v>
      </c>
      <c r="L18" s="21">
        <f t="shared" si="3"/>
        <v>1.043800781</v>
      </c>
      <c r="M18" s="19">
        <v>46439.0</v>
      </c>
      <c r="N18" s="20">
        <f t="shared" si="4"/>
        <v>0.8637885495</v>
      </c>
      <c r="O18" s="22">
        <f t="shared" si="5"/>
        <v>3.830651531</v>
      </c>
      <c r="P18" s="23">
        <v>696.164178247387</v>
      </c>
      <c r="Q18" s="19">
        <v>170113.0</v>
      </c>
      <c r="R18" s="24">
        <v>7447.0</v>
      </c>
      <c r="S18" s="24">
        <v>1697538.0</v>
      </c>
      <c r="T18" s="25">
        <f t="shared" si="6"/>
        <v>0.118852247</v>
      </c>
      <c r="U18" s="24">
        <v>59771.0</v>
      </c>
      <c r="V18" s="25">
        <f t="shared" si="7"/>
        <v>0.5957618587</v>
      </c>
      <c r="W18" s="26">
        <f t="shared" si="8"/>
        <v>0.03521040472</v>
      </c>
      <c r="X18" s="27">
        <f t="shared" si="9"/>
        <v>35.21040472</v>
      </c>
      <c r="Y18" s="24">
        <v>6132.0</v>
      </c>
      <c r="Z18" s="25">
        <f t="shared" si="10"/>
        <v>0.1140582568</v>
      </c>
      <c r="AA18" s="27">
        <f t="shared" si="11"/>
        <v>3.61229027</v>
      </c>
      <c r="AB18" s="28">
        <v>227.949241305224</v>
      </c>
      <c r="AC18" s="24">
        <v>3170.0</v>
      </c>
    </row>
    <row r="19" ht="15.75" customHeight="1">
      <c r="A19" s="14" t="s">
        <v>52</v>
      </c>
      <c r="B19" s="15">
        <v>16.0</v>
      </c>
      <c r="C19" s="16">
        <v>100933.0</v>
      </c>
      <c r="D19" s="16">
        <v>73412.0</v>
      </c>
      <c r="E19" s="17">
        <v>7.10872769177394</v>
      </c>
      <c r="F19" s="18">
        <v>5.17041916230082</v>
      </c>
      <c r="G19" s="19">
        <v>17293.0</v>
      </c>
      <c r="H19" s="19">
        <v>1.2087606E7</v>
      </c>
      <c r="I19" s="20">
        <f t="shared" si="1"/>
        <v>0.8463074956</v>
      </c>
      <c r="J19" s="19">
        <v>12133.0</v>
      </c>
      <c r="K19" s="20">
        <f t="shared" si="2"/>
        <v>0.1202084551</v>
      </c>
      <c r="L19" s="21">
        <f t="shared" si="3"/>
        <v>1.003755417</v>
      </c>
      <c r="M19" s="19">
        <v>63885.0</v>
      </c>
      <c r="N19" s="20">
        <f t="shared" si="4"/>
        <v>0.8702255762</v>
      </c>
      <c r="O19" s="22">
        <f t="shared" si="5"/>
        <v>5.285165648</v>
      </c>
      <c r="P19" s="23">
        <v>698.988376799861</v>
      </c>
      <c r="Q19" s="19">
        <v>272781.0</v>
      </c>
      <c r="R19" s="24">
        <v>7549.0</v>
      </c>
      <c r="S19" s="24">
        <v>1736798.0</v>
      </c>
      <c r="T19" s="25">
        <f t="shared" si="6"/>
        <v>0.1216010156</v>
      </c>
      <c r="U19" s="24">
        <v>61290.0</v>
      </c>
      <c r="V19" s="25">
        <f t="shared" si="7"/>
        <v>0.6072345021</v>
      </c>
      <c r="W19" s="26">
        <f t="shared" si="8"/>
        <v>0.03528907795</v>
      </c>
      <c r="X19" s="27">
        <f t="shared" si="9"/>
        <v>35.28907795</v>
      </c>
      <c r="Y19" s="24">
        <v>7958.0</v>
      </c>
      <c r="Z19" s="25">
        <f t="shared" si="10"/>
        <v>0.1084018961</v>
      </c>
      <c r="AA19" s="27">
        <f t="shared" si="11"/>
        <v>4.581995143</v>
      </c>
      <c r="AB19" s="28">
        <v>230.069943038813</v>
      </c>
      <c r="AC19" s="24">
        <v>2317.0</v>
      </c>
    </row>
    <row r="20" ht="15.75" customHeight="1">
      <c r="A20" s="14" t="s">
        <v>53</v>
      </c>
      <c r="B20" s="15">
        <v>11.0</v>
      </c>
      <c r="C20" s="16">
        <v>106260.0</v>
      </c>
      <c r="D20" s="16">
        <v>45561.0</v>
      </c>
      <c r="E20" s="17">
        <v>7.50825866057075</v>
      </c>
      <c r="F20" s="18">
        <v>3.2193089858297</v>
      </c>
      <c r="G20" s="19">
        <v>18363.0</v>
      </c>
      <c r="H20" s="19">
        <v>1.1972787E7</v>
      </c>
      <c r="I20" s="20">
        <f t="shared" si="1"/>
        <v>0.8382685026</v>
      </c>
      <c r="J20" s="19">
        <v>13098.0</v>
      </c>
      <c r="K20" s="20">
        <f t="shared" si="2"/>
        <v>0.1232636928</v>
      </c>
      <c r="L20" s="21">
        <f t="shared" si="3"/>
        <v>1.093980875</v>
      </c>
      <c r="M20" s="19">
        <v>38500.0</v>
      </c>
      <c r="N20" s="20">
        <f t="shared" si="4"/>
        <v>0.8450209609</v>
      </c>
      <c r="O20" s="22">
        <f t="shared" si="5"/>
        <v>3.215625568</v>
      </c>
      <c r="P20" s="23">
        <v>652.006044763927</v>
      </c>
      <c r="Q20" s="19">
        <v>148855.0</v>
      </c>
      <c r="R20" s="24">
        <v>7943.0</v>
      </c>
      <c r="S20" s="24">
        <v>1824676.0</v>
      </c>
      <c r="T20" s="25">
        <f t="shared" si="6"/>
        <v>0.1277537484</v>
      </c>
      <c r="U20" s="24">
        <v>64242.0</v>
      </c>
      <c r="V20" s="25">
        <f t="shared" si="7"/>
        <v>0.6045736872</v>
      </c>
      <c r="W20" s="26">
        <f t="shared" si="8"/>
        <v>0.0352073464</v>
      </c>
      <c r="X20" s="27">
        <f t="shared" si="9"/>
        <v>35.2073464</v>
      </c>
      <c r="Y20" s="24">
        <v>5935.0</v>
      </c>
      <c r="Z20" s="25">
        <f t="shared" si="10"/>
        <v>0.1302649196</v>
      </c>
      <c r="AA20" s="27">
        <f t="shared" si="11"/>
        <v>3.252632248</v>
      </c>
      <c r="AB20" s="28">
        <v>229.721264006043</v>
      </c>
      <c r="AC20" s="24">
        <v>2255.0</v>
      </c>
    </row>
    <row r="21" ht="15.75" customHeight="1">
      <c r="A21" s="14" t="s">
        <v>54</v>
      </c>
      <c r="B21" s="15">
        <v>1.0</v>
      </c>
      <c r="C21" s="16">
        <v>95655.0</v>
      </c>
      <c r="D21" s="16">
        <v>6168.0</v>
      </c>
      <c r="E21" s="17">
        <v>6.74862043255514</v>
      </c>
      <c r="F21" s="18">
        <v>0.435162728848467</v>
      </c>
      <c r="G21" s="19">
        <v>16735.0</v>
      </c>
      <c r="H21" s="19">
        <v>1.2176585E7</v>
      </c>
      <c r="I21" s="20">
        <f t="shared" si="1"/>
        <v>0.8525373144</v>
      </c>
      <c r="J21" s="19">
        <v>12854.0</v>
      </c>
      <c r="K21" s="20">
        <f t="shared" si="2"/>
        <v>0.134378757</v>
      </c>
      <c r="L21" s="21">
        <f t="shared" si="3"/>
        <v>1.055632593</v>
      </c>
      <c r="M21" s="19">
        <v>6020.0</v>
      </c>
      <c r="N21" s="20">
        <f t="shared" si="4"/>
        <v>0.9760051881</v>
      </c>
      <c r="O21" s="22">
        <f t="shared" si="5"/>
        <v>0.4943914899</v>
      </c>
      <c r="P21" s="23">
        <v>727.611891245892</v>
      </c>
      <c r="Q21" s="19">
        <v>264613.0</v>
      </c>
      <c r="R21" s="24">
        <v>7307.0</v>
      </c>
      <c r="S21" s="24">
        <v>1657377.0</v>
      </c>
      <c r="T21" s="25">
        <f t="shared" si="6"/>
        <v>0.1160403953</v>
      </c>
      <c r="U21" s="24">
        <v>57072.0</v>
      </c>
      <c r="V21" s="25">
        <f t="shared" si="7"/>
        <v>0.5966441901</v>
      </c>
      <c r="W21" s="26">
        <f t="shared" si="8"/>
        <v>0.03443513455</v>
      </c>
      <c r="X21" s="27">
        <f t="shared" si="9"/>
        <v>34.43513455</v>
      </c>
      <c r="Y21" s="24">
        <v>118.0</v>
      </c>
      <c r="Z21" s="25">
        <f t="shared" si="10"/>
        <v>0.0191309987</v>
      </c>
      <c r="AA21" s="27">
        <f t="shared" si="11"/>
        <v>0.07119683693</v>
      </c>
      <c r="AB21" s="28">
        <v>226.82044614753</v>
      </c>
      <c r="AC21" s="24">
        <v>2486.0</v>
      </c>
    </row>
    <row r="22" ht="15.75" customHeight="1">
      <c r="A22" s="14" t="s">
        <v>55</v>
      </c>
      <c r="B22" s="15">
        <v>4.0</v>
      </c>
      <c r="C22" s="16">
        <v>95316.0</v>
      </c>
      <c r="D22" s="16">
        <v>56900.0</v>
      </c>
      <c r="E22" s="17">
        <v>6.73989789601991</v>
      </c>
      <c r="F22" s="18">
        <v>4.02346080703694</v>
      </c>
      <c r="G22" s="19">
        <v>16885.0</v>
      </c>
      <c r="H22" s="19">
        <v>1.2229612E7</v>
      </c>
      <c r="I22" s="20">
        <f t="shared" si="1"/>
        <v>0.8562499724</v>
      </c>
      <c r="J22" s="19">
        <v>12299.0</v>
      </c>
      <c r="K22" s="20">
        <f t="shared" si="2"/>
        <v>0.1290339502</v>
      </c>
      <c r="L22" s="21">
        <f t="shared" si="3"/>
        <v>1.00567377</v>
      </c>
      <c r="M22" s="19">
        <v>50412.0</v>
      </c>
      <c r="N22" s="20">
        <f t="shared" si="4"/>
        <v>0.8859753954</v>
      </c>
      <c r="O22" s="22">
        <f t="shared" si="5"/>
        <v>4.12212587</v>
      </c>
      <c r="P22" s="23">
        <v>724.288540124371</v>
      </c>
      <c r="Q22" s="19">
        <v>152398.0</v>
      </c>
      <c r="R22" s="24">
        <v>7162.0</v>
      </c>
      <c r="S22" s="24">
        <v>1597507.0</v>
      </c>
      <c r="T22" s="25">
        <f t="shared" si="6"/>
        <v>0.1118486281</v>
      </c>
      <c r="U22" s="24">
        <v>55817.0</v>
      </c>
      <c r="V22" s="25">
        <f t="shared" si="7"/>
        <v>0.5855994796</v>
      </c>
      <c r="W22" s="26">
        <f t="shared" si="8"/>
        <v>0.03494006599</v>
      </c>
      <c r="X22" s="27">
        <f t="shared" si="9"/>
        <v>34.94006599</v>
      </c>
      <c r="Y22" s="24">
        <v>5336.0</v>
      </c>
      <c r="Z22" s="25">
        <f t="shared" si="10"/>
        <v>0.09377855888</v>
      </c>
      <c r="AA22" s="27">
        <f t="shared" si="11"/>
        <v>3.340204456</v>
      </c>
      <c r="AB22" s="28">
        <v>223.053197430885</v>
      </c>
      <c r="AC22" s="24">
        <v>2260.0</v>
      </c>
    </row>
    <row r="23" ht="15.75" customHeight="1">
      <c r="A23" s="14" t="s">
        <v>56</v>
      </c>
      <c r="B23" s="15" t="s">
        <v>57</v>
      </c>
      <c r="C23" s="16">
        <v>104399.0</v>
      </c>
      <c r="D23" s="16">
        <v>50258.0</v>
      </c>
      <c r="E23" s="17">
        <v>7.43369352439343</v>
      </c>
      <c r="F23" s="18">
        <v>3.57860294781526</v>
      </c>
      <c r="G23" s="19">
        <v>18148.0</v>
      </c>
      <c r="H23" s="19">
        <v>1.2023837E7</v>
      </c>
      <c r="I23" s="20">
        <f t="shared" si="1"/>
        <v>0.841842742</v>
      </c>
      <c r="J23" s="19">
        <v>13048.0</v>
      </c>
      <c r="K23" s="20">
        <f t="shared" si="2"/>
        <v>0.1249820401</v>
      </c>
      <c r="L23" s="21">
        <f t="shared" si="3"/>
        <v>1.085177718</v>
      </c>
      <c r="M23" s="19">
        <v>43165.0</v>
      </c>
      <c r="N23" s="20">
        <f t="shared" si="4"/>
        <v>0.8588682399</v>
      </c>
      <c r="O23" s="22">
        <f t="shared" si="5"/>
        <v>3.589952192</v>
      </c>
      <c r="P23" s="23">
        <v>662.543365660128</v>
      </c>
      <c r="Q23" s="19">
        <v>125893.0</v>
      </c>
      <c r="R23" s="24">
        <v>7793.0</v>
      </c>
      <c r="S23" s="24">
        <v>1774829.0</v>
      </c>
      <c r="T23" s="25">
        <f t="shared" si="6"/>
        <v>0.1242637364</v>
      </c>
      <c r="U23" s="24">
        <v>62324.0</v>
      </c>
      <c r="V23" s="25">
        <f t="shared" si="7"/>
        <v>0.5969788983</v>
      </c>
      <c r="W23" s="26">
        <f t="shared" si="8"/>
        <v>0.03511549563</v>
      </c>
      <c r="X23" s="27">
        <f t="shared" si="9"/>
        <v>35.11549563</v>
      </c>
      <c r="Y23" s="24">
        <v>5954.0</v>
      </c>
      <c r="Z23" s="25">
        <f t="shared" si="10"/>
        <v>0.1184687015</v>
      </c>
      <c r="AA23" s="27">
        <f t="shared" si="11"/>
        <v>3.354689381</v>
      </c>
      <c r="AB23" s="28">
        <v>227.746567432311</v>
      </c>
      <c r="AC23" s="24">
        <v>3950.0</v>
      </c>
    </row>
    <row r="24" ht="15.75" customHeight="1">
      <c r="A24" s="14" t="s">
        <v>58</v>
      </c>
      <c r="B24" s="15">
        <v>2.0</v>
      </c>
      <c r="C24" s="16">
        <v>86224.0</v>
      </c>
      <c r="D24" s="16">
        <v>61000.0</v>
      </c>
      <c r="E24" s="17">
        <v>6.11013665889247</v>
      </c>
      <c r="F24" s="18">
        <v>4.32267508109622</v>
      </c>
      <c r="G24" s="19">
        <v>14980.0</v>
      </c>
      <c r="H24" s="19">
        <v>1.2442516E7</v>
      </c>
      <c r="I24" s="20">
        <f t="shared" si="1"/>
        <v>0.8711563361</v>
      </c>
      <c r="J24" s="19">
        <v>11058.0</v>
      </c>
      <c r="K24" s="20">
        <f t="shared" si="2"/>
        <v>0.1282473557</v>
      </c>
      <c r="L24" s="21">
        <f t="shared" si="3"/>
        <v>0.8887270067</v>
      </c>
      <c r="M24" s="19">
        <v>55143.0</v>
      </c>
      <c r="N24" s="20">
        <f t="shared" si="4"/>
        <v>0.9039836066</v>
      </c>
      <c r="O24" s="22">
        <f t="shared" si="5"/>
        <v>4.431820703</v>
      </c>
      <c r="P24" s="23">
        <v>830.608544726302</v>
      </c>
      <c r="Q24" s="19">
        <v>337079.0</v>
      </c>
      <c r="R24" s="24">
        <v>6353.0</v>
      </c>
      <c r="S24" s="24">
        <v>1440704.0</v>
      </c>
      <c r="T24" s="25">
        <f t="shared" si="6"/>
        <v>0.100870147</v>
      </c>
      <c r="U24" s="24">
        <v>51125.0</v>
      </c>
      <c r="V24" s="25">
        <f t="shared" si="7"/>
        <v>0.5929323622</v>
      </c>
      <c r="W24" s="26">
        <f t="shared" si="8"/>
        <v>0.03548612345</v>
      </c>
      <c r="X24" s="27">
        <f t="shared" si="9"/>
        <v>35.48612345</v>
      </c>
      <c r="Y24" s="24">
        <v>4856.0</v>
      </c>
      <c r="Z24" s="25">
        <f t="shared" si="10"/>
        <v>0.07960655738</v>
      </c>
      <c r="AA24" s="27">
        <f t="shared" si="11"/>
        <v>3.370574386</v>
      </c>
      <c r="AB24" s="28">
        <v>226.775381709429</v>
      </c>
      <c r="AC24" s="24">
        <v>2649.0</v>
      </c>
    </row>
    <row r="25" ht="15.75" customHeight="1">
      <c r="A25" s="14" t="s">
        <v>59</v>
      </c>
      <c r="B25" s="15">
        <v>10.0</v>
      </c>
      <c r="C25" s="16">
        <v>109126.0</v>
      </c>
      <c r="D25" s="16">
        <v>56380.0</v>
      </c>
      <c r="E25" s="17">
        <v>7.69055939189287</v>
      </c>
      <c r="F25" s="18">
        <v>3.97333118152338</v>
      </c>
      <c r="G25" s="19">
        <v>19122.0</v>
      </c>
      <c r="H25" s="19">
        <v>1.1904412E7</v>
      </c>
      <c r="I25" s="20">
        <f t="shared" si="1"/>
        <v>0.8334812623</v>
      </c>
      <c r="J25" s="19">
        <v>13172.0</v>
      </c>
      <c r="K25" s="20">
        <f t="shared" si="2"/>
        <v>0.1207045067</v>
      </c>
      <c r="L25" s="21">
        <f t="shared" si="3"/>
        <v>1.106480522</v>
      </c>
      <c r="M25" s="19">
        <v>48178.0</v>
      </c>
      <c r="N25" s="20">
        <f t="shared" si="4"/>
        <v>0.8545228805</v>
      </c>
      <c r="O25" s="22">
        <f t="shared" si="5"/>
        <v>4.047070952</v>
      </c>
      <c r="P25" s="23">
        <v>622.550570024056</v>
      </c>
      <c r="Q25" s="19">
        <v>146845.0</v>
      </c>
      <c r="R25" s="24">
        <v>8368.0</v>
      </c>
      <c r="S25" s="24">
        <v>1869409.0</v>
      </c>
      <c r="T25" s="25">
        <f t="shared" si="6"/>
        <v>0.1308857063</v>
      </c>
      <c r="U25" s="24">
        <v>65636.0</v>
      </c>
      <c r="V25" s="25">
        <f t="shared" si="7"/>
        <v>0.6014698605</v>
      </c>
      <c r="W25" s="26">
        <f t="shared" si="8"/>
        <v>0.03511056168</v>
      </c>
      <c r="X25" s="27">
        <f t="shared" si="9"/>
        <v>35.11056168</v>
      </c>
      <c r="Y25" s="24">
        <v>6820.0</v>
      </c>
      <c r="Z25" s="25">
        <f t="shared" si="10"/>
        <v>0.1209648812</v>
      </c>
      <c r="AA25" s="27">
        <f t="shared" si="11"/>
        <v>3.648211815</v>
      </c>
      <c r="AB25" s="28">
        <v>223.39973709369</v>
      </c>
      <c r="AC25" s="24">
        <v>2971.0</v>
      </c>
    </row>
    <row r="26" ht="15.75" customHeight="1">
      <c r="A26" s="14" t="s">
        <v>60</v>
      </c>
      <c r="B26" s="15">
        <v>1.0</v>
      </c>
      <c r="C26" s="16">
        <v>85475.0</v>
      </c>
      <c r="D26" s="16">
        <v>7463.0</v>
      </c>
      <c r="E26" s="17">
        <v>6.20477627308072</v>
      </c>
      <c r="F26" s="18">
        <v>0.54175191957884</v>
      </c>
      <c r="G26" s="19">
        <v>15257.0</v>
      </c>
      <c r="H26" s="19">
        <v>1.2471433E7</v>
      </c>
      <c r="I26" s="20">
        <f t="shared" si="1"/>
        <v>0.8731809449</v>
      </c>
      <c r="J26" s="19">
        <v>12593.0</v>
      </c>
      <c r="K26" s="20">
        <f t="shared" si="2"/>
        <v>0.1473296285</v>
      </c>
      <c r="L26" s="21">
        <f t="shared" si="3"/>
        <v>1.009747637</v>
      </c>
      <c r="M26" s="19">
        <v>7238.0</v>
      </c>
      <c r="N26" s="20">
        <f t="shared" si="4"/>
        <v>0.9698512662</v>
      </c>
      <c r="O26" s="22">
        <f t="shared" si="5"/>
        <v>0.580366346</v>
      </c>
      <c r="P26" s="23">
        <v>817.423674378974</v>
      </c>
      <c r="Q26" s="19">
        <v>146489.0</v>
      </c>
      <c r="R26" s="24">
        <v>6294.0</v>
      </c>
      <c r="S26" s="24">
        <v>1395364.0</v>
      </c>
      <c r="T26" s="25">
        <f t="shared" si="6"/>
        <v>0.09769569031</v>
      </c>
      <c r="U26" s="24">
        <v>48359.0</v>
      </c>
      <c r="V26" s="25">
        <f t="shared" si="7"/>
        <v>0.5657677684</v>
      </c>
      <c r="W26" s="26">
        <f t="shared" si="8"/>
        <v>0.03465690673</v>
      </c>
      <c r="X26" s="27">
        <f t="shared" si="9"/>
        <v>34.65690673</v>
      </c>
      <c r="Y26" s="24">
        <v>157.0</v>
      </c>
      <c r="Z26" s="25">
        <f t="shared" si="10"/>
        <v>0.02103711644</v>
      </c>
      <c r="AA26" s="27">
        <f t="shared" si="11"/>
        <v>0.112515444</v>
      </c>
      <c r="AB26" s="28">
        <v>221.697489672704</v>
      </c>
      <c r="AC26" s="24">
        <v>2486.0</v>
      </c>
    </row>
    <row r="27" ht="15.75" customHeight="1">
      <c r="A27" s="14" t="s">
        <v>61</v>
      </c>
      <c r="B27" s="15">
        <v>8.0</v>
      </c>
      <c r="C27" s="16">
        <v>96754.0</v>
      </c>
      <c r="D27" s="16">
        <v>51977.0</v>
      </c>
      <c r="E27" s="17">
        <v>6.84582965761088</v>
      </c>
      <c r="F27" s="18">
        <v>3.67763284322757</v>
      </c>
      <c r="G27" s="19">
        <v>16937.0</v>
      </c>
      <c r="H27" s="19">
        <v>1.2200781E7</v>
      </c>
      <c r="I27" s="20">
        <f t="shared" si="1"/>
        <v>0.8542313848</v>
      </c>
      <c r="J27" s="19">
        <v>12462.0</v>
      </c>
      <c r="K27" s="20">
        <f t="shared" si="2"/>
        <v>0.1288008764</v>
      </c>
      <c r="L27" s="21">
        <f t="shared" si="3"/>
        <v>1.021410023</v>
      </c>
      <c r="M27" s="19">
        <v>45176.0</v>
      </c>
      <c r="N27" s="20">
        <f t="shared" si="4"/>
        <v>0.8691536641</v>
      </c>
      <c r="O27" s="22">
        <f t="shared" si="5"/>
        <v>3.702713785</v>
      </c>
      <c r="P27" s="23">
        <v>720.362578969121</v>
      </c>
      <c r="Q27" s="19">
        <v>186582.0</v>
      </c>
      <c r="R27" s="24">
        <v>7253.0</v>
      </c>
      <c r="S27" s="24">
        <v>1629572.0</v>
      </c>
      <c r="T27" s="25">
        <f t="shared" si="6"/>
        <v>0.1140936426</v>
      </c>
      <c r="U27" s="24">
        <v>57180.0</v>
      </c>
      <c r="V27" s="25">
        <f t="shared" si="7"/>
        <v>0.5909833185</v>
      </c>
      <c r="W27" s="26">
        <f t="shared" si="8"/>
        <v>0.03508896815</v>
      </c>
      <c r="X27" s="27">
        <f t="shared" si="9"/>
        <v>35.08896815</v>
      </c>
      <c r="Y27" s="24">
        <v>5682.0</v>
      </c>
      <c r="Z27" s="25">
        <f t="shared" si="10"/>
        <v>0.1093175828</v>
      </c>
      <c r="AA27" s="27">
        <f t="shared" si="11"/>
        <v>3.486805124</v>
      </c>
      <c r="AB27" s="28">
        <v>224.675582517579</v>
      </c>
      <c r="AC27" s="24">
        <v>1816.0</v>
      </c>
    </row>
    <row r="28" ht="15.75" customHeight="1">
      <c r="A28" s="14" t="s">
        <v>62</v>
      </c>
      <c r="B28" s="15">
        <v>3.0</v>
      </c>
      <c r="C28" s="16">
        <v>82108.0</v>
      </c>
      <c r="D28" s="16">
        <v>63307.0</v>
      </c>
      <c r="E28" s="17">
        <v>5.79358855473434</v>
      </c>
      <c r="F28" s="18">
        <v>4.46697898663427</v>
      </c>
      <c r="G28" s="19">
        <v>14324.0</v>
      </c>
      <c r="H28" s="19">
        <v>1.2539666E7</v>
      </c>
      <c r="I28" s="20">
        <f t="shared" si="1"/>
        <v>0.8779582432</v>
      </c>
      <c r="J28" s="19">
        <v>10627.0</v>
      </c>
      <c r="K28" s="20">
        <f t="shared" si="2"/>
        <v>0.129427096</v>
      </c>
      <c r="L28" s="21">
        <f t="shared" si="3"/>
        <v>0.8474707381</v>
      </c>
      <c r="M28" s="19">
        <v>57409.0</v>
      </c>
      <c r="N28" s="20">
        <f t="shared" si="4"/>
        <v>0.9068349472</v>
      </c>
      <c r="O28" s="22">
        <f t="shared" si="5"/>
        <v>4.578192115</v>
      </c>
      <c r="P28" s="23">
        <v>875.430466350182</v>
      </c>
      <c r="Q28" s="19">
        <v>162209.0</v>
      </c>
      <c r="R28" s="24">
        <v>6056.0</v>
      </c>
      <c r="S28" s="24">
        <v>1358495.0</v>
      </c>
      <c r="T28" s="25">
        <f t="shared" si="6"/>
        <v>0.0951143263</v>
      </c>
      <c r="U28" s="24">
        <v>48192.0</v>
      </c>
      <c r="V28" s="25">
        <f t="shared" si="7"/>
        <v>0.5869342817</v>
      </c>
      <c r="W28" s="26">
        <f t="shared" si="8"/>
        <v>0.03547455088</v>
      </c>
      <c r="X28" s="27">
        <f t="shared" si="9"/>
        <v>35.47455088</v>
      </c>
      <c r="Y28" s="24">
        <v>4840.0</v>
      </c>
      <c r="Z28" s="25">
        <f t="shared" si="10"/>
        <v>0.07645284092</v>
      </c>
      <c r="AA28" s="27">
        <f t="shared" si="11"/>
        <v>3.562766149</v>
      </c>
      <c r="AB28" s="28">
        <v>224.32215984148</v>
      </c>
      <c r="AC28" s="24">
        <v>3170.0</v>
      </c>
    </row>
    <row r="29" ht="15.75" customHeight="1">
      <c r="A29" s="14" t="s">
        <v>63</v>
      </c>
      <c r="B29" s="15" t="s">
        <v>64</v>
      </c>
      <c r="C29" s="16">
        <v>90220.0</v>
      </c>
      <c r="D29" s="16">
        <v>58889.0</v>
      </c>
      <c r="E29" s="17">
        <v>6.38727969920458</v>
      </c>
      <c r="F29" s="18">
        <v>4.16914779656904</v>
      </c>
      <c r="G29" s="19">
        <v>15992.0</v>
      </c>
      <c r="H29" s="19">
        <v>1.2342145E7</v>
      </c>
      <c r="I29" s="20">
        <f t="shared" si="1"/>
        <v>0.8641289123</v>
      </c>
      <c r="J29" s="19">
        <v>11654.0</v>
      </c>
      <c r="K29" s="20">
        <f t="shared" si="2"/>
        <v>0.1291731323</v>
      </c>
      <c r="L29" s="21">
        <f t="shared" si="3"/>
        <v>0.9442442947</v>
      </c>
      <c r="M29" s="19">
        <v>52626.0</v>
      </c>
      <c r="N29" s="20">
        <f t="shared" si="4"/>
        <v>0.8936473705</v>
      </c>
      <c r="O29" s="22">
        <f t="shared" si="5"/>
        <v>4.26392657</v>
      </c>
      <c r="P29" s="23">
        <v>771.769947473737</v>
      </c>
      <c r="Q29" s="19">
        <v>178922.0</v>
      </c>
      <c r="R29" s="24">
        <v>6808.0</v>
      </c>
      <c r="S29" s="24">
        <v>1514444.0</v>
      </c>
      <c r="T29" s="25">
        <f t="shared" si="6"/>
        <v>0.106033015</v>
      </c>
      <c r="U29" s="24">
        <v>52820.0</v>
      </c>
      <c r="V29" s="25">
        <f t="shared" si="7"/>
        <v>0.5854577699</v>
      </c>
      <c r="W29" s="26">
        <f t="shared" si="8"/>
        <v>0.03487748639</v>
      </c>
      <c r="X29" s="27">
        <f t="shared" si="9"/>
        <v>34.87748639</v>
      </c>
      <c r="Y29" s="24">
        <v>5187.0</v>
      </c>
      <c r="Z29" s="25">
        <f t="shared" si="10"/>
        <v>0.08808096588</v>
      </c>
      <c r="AA29" s="27">
        <f t="shared" si="11"/>
        <v>3.425019347</v>
      </c>
      <c r="AB29" s="28">
        <v>222.450646298472</v>
      </c>
      <c r="AC29" s="24">
        <v>1676.0</v>
      </c>
    </row>
    <row r="30" ht="15.75" customHeight="1">
      <c r="A30" s="14" t="s">
        <v>65</v>
      </c>
      <c r="B30" s="15">
        <v>16.0</v>
      </c>
      <c r="C30" s="16">
        <v>103291.0</v>
      </c>
      <c r="D30" s="16">
        <v>69714.0</v>
      </c>
      <c r="E30" s="17">
        <v>7.33157156808724</v>
      </c>
      <c r="F30" s="18">
        <v>4.94828378365621</v>
      </c>
      <c r="G30" s="19">
        <v>17908.0</v>
      </c>
      <c r="H30" s="19">
        <v>1.2041761E7</v>
      </c>
      <c r="I30" s="20">
        <f t="shared" si="1"/>
        <v>0.8430976816</v>
      </c>
      <c r="J30" s="19">
        <v>12586.0</v>
      </c>
      <c r="K30" s="20">
        <f t="shared" si="2"/>
        <v>0.1218499192</v>
      </c>
      <c r="L30" s="21">
        <f t="shared" si="3"/>
        <v>1.045195964</v>
      </c>
      <c r="M30" s="19">
        <v>59942.0</v>
      </c>
      <c r="N30" s="20">
        <f t="shared" si="4"/>
        <v>0.8598272944</v>
      </c>
      <c r="O30" s="22">
        <f t="shared" si="5"/>
        <v>4.977843357</v>
      </c>
      <c r="P30" s="23">
        <v>672.423553719008</v>
      </c>
      <c r="Q30" s="19">
        <v>199301.0</v>
      </c>
      <c r="R30" s="24">
        <v>7727.0</v>
      </c>
      <c r="S30" s="24">
        <v>1763458.0</v>
      </c>
      <c r="T30" s="25">
        <f t="shared" si="6"/>
        <v>0.1234676017</v>
      </c>
      <c r="U30" s="24">
        <v>61942.0</v>
      </c>
      <c r="V30" s="25">
        <f t="shared" si="7"/>
        <v>0.5996843868</v>
      </c>
      <c r="W30" s="26">
        <f t="shared" si="8"/>
        <v>0.03512530494</v>
      </c>
      <c r="X30" s="27">
        <f t="shared" si="9"/>
        <v>35.12530494</v>
      </c>
      <c r="Y30" s="24">
        <v>8113.0</v>
      </c>
      <c r="Z30" s="25">
        <f t="shared" si="10"/>
        <v>0.1163754769</v>
      </c>
      <c r="AA30" s="27">
        <f t="shared" si="11"/>
        <v>4.600619918</v>
      </c>
      <c r="AB30" s="28">
        <v>228.220266597645</v>
      </c>
      <c r="AC30" s="24">
        <v>1876.0</v>
      </c>
    </row>
    <row r="31" ht="15.75" customHeight="1">
      <c r="A31" s="14" t="s">
        <v>66</v>
      </c>
      <c r="B31" s="15">
        <v>2.0</v>
      </c>
      <c r="C31" s="16">
        <v>89683.0</v>
      </c>
      <c r="D31" s="16">
        <v>59102.0</v>
      </c>
      <c r="E31" s="17">
        <v>6.34751241467631</v>
      </c>
      <c r="F31" s="18">
        <v>4.18307459309121</v>
      </c>
      <c r="G31" s="19">
        <v>15671.0</v>
      </c>
      <c r="H31" s="19">
        <v>1.2359375E7</v>
      </c>
      <c r="I31" s="20">
        <f t="shared" si="1"/>
        <v>0.8653352619</v>
      </c>
      <c r="J31" s="19">
        <v>11444.0</v>
      </c>
      <c r="K31" s="20">
        <f t="shared" si="2"/>
        <v>0.1276050088</v>
      </c>
      <c r="L31" s="21">
        <f t="shared" si="3"/>
        <v>0.9259367889</v>
      </c>
      <c r="M31" s="19">
        <v>53148.0</v>
      </c>
      <c r="N31" s="20">
        <f t="shared" si="4"/>
        <v>0.8992589083</v>
      </c>
      <c r="O31" s="22">
        <f t="shared" si="5"/>
        <v>4.300217446</v>
      </c>
      <c r="P31" s="23">
        <v>788.678131580627</v>
      </c>
      <c r="Q31" s="19">
        <v>388077.0</v>
      </c>
      <c r="R31" s="24">
        <v>6696.0</v>
      </c>
      <c r="S31" s="24">
        <v>1508907.0</v>
      </c>
      <c r="T31" s="25">
        <f t="shared" si="6"/>
        <v>0.1056453449</v>
      </c>
      <c r="U31" s="24">
        <v>53484.0</v>
      </c>
      <c r="V31" s="25">
        <f t="shared" si="7"/>
        <v>0.5963672045</v>
      </c>
      <c r="W31" s="26">
        <f t="shared" si="8"/>
        <v>0.03544552448</v>
      </c>
      <c r="X31" s="27">
        <f t="shared" si="9"/>
        <v>35.44552448</v>
      </c>
      <c r="Y31" s="24">
        <v>4974.0</v>
      </c>
      <c r="Z31" s="25">
        <f t="shared" si="10"/>
        <v>0.08415958851</v>
      </c>
      <c r="AA31" s="27">
        <f t="shared" si="11"/>
        <v>3.296425823</v>
      </c>
      <c r="AB31" s="28">
        <v>225.344534050179</v>
      </c>
      <c r="AC31" s="24">
        <v>2525.0</v>
      </c>
    </row>
    <row r="32" ht="15.75" customHeight="1">
      <c r="A32" s="14" t="s">
        <v>67</v>
      </c>
      <c r="B32" s="15" t="s">
        <v>57</v>
      </c>
      <c r="C32" s="16">
        <v>91607.0</v>
      </c>
      <c r="D32" s="16">
        <v>46957.0</v>
      </c>
      <c r="E32" s="17">
        <v>6.52585665982596</v>
      </c>
      <c r="F32" s="18">
        <v>3.34510082390481</v>
      </c>
      <c r="G32" s="19">
        <v>16213.0</v>
      </c>
      <c r="H32" s="19">
        <v>1.2323844E7</v>
      </c>
      <c r="I32" s="20">
        <f t="shared" si="1"/>
        <v>0.8628475773</v>
      </c>
      <c r="J32" s="19">
        <v>11946.0</v>
      </c>
      <c r="K32" s="20">
        <f t="shared" si="2"/>
        <v>0.1304048817</v>
      </c>
      <c r="L32" s="21">
        <f t="shared" si="3"/>
        <v>0.9693404103</v>
      </c>
      <c r="M32" s="19">
        <v>42118.0</v>
      </c>
      <c r="N32" s="20">
        <f t="shared" si="4"/>
        <v>0.8969482718</v>
      </c>
      <c r="O32" s="22">
        <f t="shared" si="5"/>
        <v>3.417602495</v>
      </c>
      <c r="P32" s="23">
        <v>760.12113735891</v>
      </c>
      <c r="Q32" s="19">
        <v>201118.0</v>
      </c>
      <c r="R32" s="24">
        <v>6828.0</v>
      </c>
      <c r="S32" s="24">
        <v>1517923.0</v>
      </c>
      <c r="T32" s="25">
        <f t="shared" si="6"/>
        <v>0.1062765954</v>
      </c>
      <c r="U32" s="24">
        <v>53514.0</v>
      </c>
      <c r="V32" s="25">
        <f t="shared" si="7"/>
        <v>0.584169332</v>
      </c>
      <c r="W32" s="26">
        <f t="shared" si="8"/>
        <v>0.03525475271</v>
      </c>
      <c r="X32" s="27">
        <f t="shared" si="9"/>
        <v>35.25475271</v>
      </c>
      <c r="Y32" s="24">
        <v>3984.0</v>
      </c>
      <c r="Z32" s="25">
        <f t="shared" si="10"/>
        <v>0.0848435803</v>
      </c>
      <c r="AA32" s="27">
        <f t="shared" si="11"/>
        <v>2.624639063</v>
      </c>
      <c r="AB32" s="28">
        <v>222.308582308143</v>
      </c>
      <c r="AC32" s="24">
        <v>3193.0</v>
      </c>
    </row>
    <row r="33" ht="15.75" customHeight="1">
      <c r="A33" s="14" t="s">
        <v>68</v>
      </c>
      <c r="B33" s="15">
        <v>1.0</v>
      </c>
      <c r="C33" s="16">
        <v>87214.0</v>
      </c>
      <c r="D33" s="16">
        <v>4503.0</v>
      </c>
      <c r="E33" s="17">
        <v>6.52466526059759</v>
      </c>
      <c r="F33" s="18">
        <v>0.336879029381417</v>
      </c>
      <c r="G33" s="19">
        <v>15874.0</v>
      </c>
      <c r="H33" s="19">
        <v>1.242218E7</v>
      </c>
      <c r="I33" s="20">
        <f t="shared" si="1"/>
        <v>0.8697325216</v>
      </c>
      <c r="J33" s="19">
        <v>12670.0</v>
      </c>
      <c r="K33" s="20">
        <f t="shared" si="2"/>
        <v>0.1452748412</v>
      </c>
      <c r="L33" s="21">
        <f t="shared" si="3"/>
        <v>1.019949799</v>
      </c>
      <c r="M33" s="19">
        <v>4388.0</v>
      </c>
      <c r="N33" s="20">
        <f t="shared" si="4"/>
        <v>0.9744614701</v>
      </c>
      <c r="O33" s="22">
        <f t="shared" si="5"/>
        <v>0.3532391255</v>
      </c>
      <c r="P33" s="23">
        <v>782.548821973038</v>
      </c>
      <c r="Q33" s="19">
        <v>254330.0</v>
      </c>
      <c r="R33" s="24">
        <v>6523.0</v>
      </c>
      <c r="S33" s="24">
        <v>1421914.0</v>
      </c>
      <c r="T33" s="25">
        <f t="shared" si="6"/>
        <v>0.09955457485</v>
      </c>
      <c r="U33" s="24">
        <v>49022.0</v>
      </c>
      <c r="V33" s="25">
        <f t="shared" si="7"/>
        <v>0.5620886555</v>
      </c>
      <c r="W33" s="26">
        <f t="shared" si="8"/>
        <v>0.03447606536</v>
      </c>
      <c r="X33" s="27">
        <f t="shared" si="9"/>
        <v>34.47606536</v>
      </c>
      <c r="Y33" s="24">
        <v>89.0</v>
      </c>
      <c r="Z33" s="25">
        <f t="shared" si="10"/>
        <v>0.01976460138</v>
      </c>
      <c r="AA33" s="27">
        <f t="shared" si="11"/>
        <v>0.06259168979</v>
      </c>
      <c r="AB33" s="28">
        <v>217.984669630538</v>
      </c>
      <c r="AC33" s="24">
        <v>1915.0</v>
      </c>
    </row>
    <row r="34" ht="15.75" customHeight="1">
      <c r="A34" s="14" t="s">
        <v>69</v>
      </c>
      <c r="B34" s="15">
        <v>4.0</v>
      </c>
      <c r="C34" s="16">
        <v>97443.0</v>
      </c>
      <c r="D34" s="16">
        <v>55941.0</v>
      </c>
      <c r="E34" s="17">
        <v>6.88269984519346</v>
      </c>
      <c r="F34" s="18">
        <v>3.95128549038892</v>
      </c>
      <c r="G34" s="19">
        <v>17141.0</v>
      </c>
      <c r="H34" s="19">
        <v>1.2185042E7</v>
      </c>
      <c r="I34" s="20">
        <f t="shared" si="1"/>
        <v>0.8531294269</v>
      </c>
      <c r="J34" s="19">
        <v>12423.0</v>
      </c>
      <c r="K34" s="20">
        <f t="shared" si="2"/>
        <v>0.1274899172</v>
      </c>
      <c r="L34" s="21">
        <f t="shared" si="3"/>
        <v>1.019528698</v>
      </c>
      <c r="M34" s="19">
        <v>48942.0</v>
      </c>
      <c r="N34" s="20">
        <f t="shared" si="4"/>
        <v>0.8748860406</v>
      </c>
      <c r="O34" s="22">
        <f t="shared" si="5"/>
        <v>4.016563915</v>
      </c>
      <c r="P34" s="23">
        <v>710.871127705501</v>
      </c>
      <c r="Q34" s="19">
        <v>227245.0</v>
      </c>
      <c r="R34" s="24">
        <v>7305.0</v>
      </c>
      <c r="S34" s="24">
        <v>1639586.0</v>
      </c>
      <c r="T34" s="25">
        <f t="shared" si="6"/>
        <v>0.1147947676</v>
      </c>
      <c r="U34" s="24">
        <v>57538.0</v>
      </c>
      <c r="V34" s="25">
        <f t="shared" si="7"/>
        <v>0.5904785362</v>
      </c>
      <c r="W34" s="26">
        <f t="shared" si="8"/>
        <v>0.03509300519</v>
      </c>
      <c r="X34" s="27">
        <f t="shared" si="9"/>
        <v>35.09300519</v>
      </c>
      <c r="Y34" s="24">
        <v>5829.0</v>
      </c>
      <c r="Z34" s="25">
        <f t="shared" si="10"/>
        <v>0.1041990669</v>
      </c>
      <c r="AA34" s="27">
        <f t="shared" si="11"/>
        <v>3.555165755</v>
      </c>
      <c r="AB34" s="28">
        <v>224.447091033539</v>
      </c>
      <c r="AC34" s="24">
        <v>2260.0</v>
      </c>
    </row>
    <row r="35" ht="15.75" customHeight="1">
      <c r="A35" s="14" t="s">
        <v>70</v>
      </c>
      <c r="B35" s="15">
        <v>12.0</v>
      </c>
      <c r="C35" s="16">
        <v>103131.0</v>
      </c>
      <c r="D35" s="16">
        <v>52105.0</v>
      </c>
      <c r="E35" s="17">
        <v>7.29785378095994</v>
      </c>
      <c r="F35" s="18">
        <v>3.68710350192394</v>
      </c>
      <c r="G35" s="19">
        <v>17915.0</v>
      </c>
      <c r="H35" s="19">
        <v>1.2059106E7</v>
      </c>
      <c r="I35" s="20">
        <f t="shared" si="1"/>
        <v>0.8443120828</v>
      </c>
      <c r="J35" s="19">
        <v>12867.0</v>
      </c>
      <c r="K35" s="20">
        <f t="shared" si="2"/>
        <v>0.1247636501</v>
      </c>
      <c r="L35" s="21">
        <f t="shared" si="3"/>
        <v>1.066994518</v>
      </c>
      <c r="M35" s="19">
        <v>45133.0</v>
      </c>
      <c r="N35" s="20">
        <f t="shared" si="4"/>
        <v>0.8661932636</v>
      </c>
      <c r="O35" s="22">
        <f t="shared" si="5"/>
        <v>3.742648916</v>
      </c>
      <c r="P35" s="23">
        <v>673.12899804633</v>
      </c>
      <c r="Q35" s="19">
        <v>183329.0</v>
      </c>
      <c r="R35" s="24">
        <v>7687.0</v>
      </c>
      <c r="S35" s="24">
        <v>1744516.0</v>
      </c>
      <c r="T35" s="25">
        <f t="shared" si="6"/>
        <v>0.1221413874</v>
      </c>
      <c r="U35" s="24">
        <v>61540.0</v>
      </c>
      <c r="V35" s="25">
        <f t="shared" si="7"/>
        <v>0.5967167971</v>
      </c>
      <c r="W35" s="26">
        <f t="shared" si="8"/>
        <v>0.03527626001</v>
      </c>
      <c r="X35" s="27">
        <f t="shared" si="9"/>
        <v>35.27626001</v>
      </c>
      <c r="Y35" s="24">
        <v>5864.0</v>
      </c>
      <c r="Z35" s="25">
        <f t="shared" si="10"/>
        <v>0.1125419825</v>
      </c>
      <c r="AA35" s="27">
        <f t="shared" si="11"/>
        <v>3.361390781</v>
      </c>
      <c r="AB35" s="28">
        <v>226.943671133082</v>
      </c>
      <c r="AC35" s="24">
        <v>2975.0</v>
      </c>
    </row>
    <row r="36" ht="15.75" customHeight="1">
      <c r="A36" s="14" t="s">
        <v>71</v>
      </c>
      <c r="B36" s="15">
        <v>10.0</v>
      </c>
      <c r="C36" s="16">
        <v>115227.0</v>
      </c>
      <c r="D36" s="16">
        <v>51740.0</v>
      </c>
      <c r="E36" s="17">
        <v>8.15493809113428</v>
      </c>
      <c r="F36" s="18">
        <v>3.66178497084267</v>
      </c>
      <c r="G36" s="19">
        <v>20205.0</v>
      </c>
      <c r="H36" s="19">
        <v>1.1773922E7</v>
      </c>
      <c r="I36" s="20">
        <f t="shared" si="1"/>
        <v>0.8243450723</v>
      </c>
      <c r="J36" s="19">
        <v>13878.0</v>
      </c>
      <c r="K36" s="20">
        <f t="shared" si="2"/>
        <v>0.1204405218</v>
      </c>
      <c r="L36" s="21">
        <f t="shared" si="3"/>
        <v>1.178706637</v>
      </c>
      <c r="M36" s="19">
        <v>42984.0</v>
      </c>
      <c r="N36" s="20">
        <f t="shared" si="4"/>
        <v>0.8307692308</v>
      </c>
      <c r="O36" s="22">
        <f t="shared" si="5"/>
        <v>3.650780088</v>
      </c>
      <c r="P36" s="23">
        <v>582.723187329869</v>
      </c>
      <c r="Q36" s="19">
        <v>188380.0</v>
      </c>
      <c r="R36" s="24">
        <v>8801.0</v>
      </c>
      <c r="S36" s="24">
        <v>1972413.0</v>
      </c>
      <c r="T36" s="25">
        <f t="shared" si="6"/>
        <v>0.1380974782</v>
      </c>
      <c r="U36" s="24">
        <v>69247.0</v>
      </c>
      <c r="V36" s="25">
        <f t="shared" si="7"/>
        <v>0.6009615802</v>
      </c>
      <c r="W36" s="26">
        <f t="shared" si="8"/>
        <v>0.03510775887</v>
      </c>
      <c r="X36" s="27">
        <f t="shared" si="9"/>
        <v>35.10775887</v>
      </c>
      <c r="Y36" s="24">
        <v>7280.0</v>
      </c>
      <c r="Z36" s="25">
        <f t="shared" si="10"/>
        <v>0.1407035176</v>
      </c>
      <c r="AA36" s="27">
        <f t="shared" si="11"/>
        <v>3.690910575</v>
      </c>
      <c r="AB36" s="28">
        <v>224.11237359391</v>
      </c>
      <c r="AC36" s="24">
        <v>2971.0</v>
      </c>
    </row>
    <row r="37" ht="15.75" customHeight="1">
      <c r="A37" s="14" t="s">
        <v>72</v>
      </c>
      <c r="B37" s="15" t="s">
        <v>73</v>
      </c>
      <c r="C37" s="16">
        <v>102073.0</v>
      </c>
      <c r="D37" s="16">
        <v>64107.0</v>
      </c>
      <c r="E37" s="17">
        <v>7.27824934120125</v>
      </c>
      <c r="F37" s="18">
        <v>4.57110823152438</v>
      </c>
      <c r="G37" s="19">
        <v>17725.0</v>
      </c>
      <c r="H37" s="19">
        <v>1.2092951E7</v>
      </c>
      <c r="I37" s="20">
        <f t="shared" si="1"/>
        <v>0.846681723</v>
      </c>
      <c r="J37" s="19">
        <v>12541.0</v>
      </c>
      <c r="K37" s="20">
        <f t="shared" si="2"/>
        <v>0.122863049</v>
      </c>
      <c r="L37" s="21">
        <f t="shared" si="3"/>
        <v>1.037050427</v>
      </c>
      <c r="M37" s="19">
        <v>55440.0</v>
      </c>
      <c r="N37" s="20">
        <f t="shared" si="4"/>
        <v>0.8648041556</v>
      </c>
      <c r="O37" s="22">
        <f t="shared" si="5"/>
        <v>4.584488931</v>
      </c>
      <c r="P37" s="23">
        <v>682.253935119887</v>
      </c>
      <c r="Q37" s="19">
        <v>145413.0</v>
      </c>
      <c r="R37" s="24">
        <v>7505.0</v>
      </c>
      <c r="S37" s="24">
        <v>1712871.0</v>
      </c>
      <c r="T37" s="25">
        <f t="shared" si="6"/>
        <v>0.119925779</v>
      </c>
      <c r="U37" s="24">
        <v>60685.0</v>
      </c>
      <c r="V37" s="25">
        <f t="shared" si="7"/>
        <v>0.5945254867</v>
      </c>
      <c r="W37" s="26">
        <f t="shared" si="8"/>
        <v>0.03542882097</v>
      </c>
      <c r="X37" s="27">
        <f t="shared" si="9"/>
        <v>35.42882097</v>
      </c>
      <c r="Y37" s="24">
        <v>7212.0</v>
      </c>
      <c r="Z37" s="25">
        <f t="shared" si="10"/>
        <v>0.112499415</v>
      </c>
      <c r="AA37" s="27">
        <f t="shared" si="11"/>
        <v>4.210474694</v>
      </c>
      <c r="AB37" s="28">
        <v>228.230646235843</v>
      </c>
      <c r="AC37" s="24">
        <v>3010.0</v>
      </c>
    </row>
    <row r="38" ht="15.75" customHeight="1">
      <c r="A38" s="14" t="s">
        <v>74</v>
      </c>
      <c r="B38" s="15" t="s">
        <v>75</v>
      </c>
      <c r="C38" s="16">
        <v>77763.0</v>
      </c>
      <c r="D38" s="16">
        <v>64197.0</v>
      </c>
      <c r="E38" s="17">
        <v>5.56828907241798</v>
      </c>
      <c r="F38" s="18">
        <v>4.59688352535289</v>
      </c>
      <c r="G38" s="19">
        <v>13503.0</v>
      </c>
      <c r="H38" s="19">
        <v>1.2639548E7</v>
      </c>
      <c r="I38" s="20">
        <f t="shared" si="1"/>
        <v>0.8849514299</v>
      </c>
      <c r="J38" s="19">
        <v>10243.0</v>
      </c>
      <c r="K38" s="20">
        <f t="shared" si="2"/>
        <v>0.1317207412</v>
      </c>
      <c r="L38" s="21">
        <f t="shared" si="3"/>
        <v>0.8103929033</v>
      </c>
      <c r="M38" s="19">
        <v>58604.0</v>
      </c>
      <c r="N38" s="20">
        <f t="shared" si="4"/>
        <v>0.9128775488</v>
      </c>
      <c r="O38" s="22">
        <f t="shared" si="5"/>
        <v>4.636558206</v>
      </c>
      <c r="P38" s="23">
        <v>936.054802636451</v>
      </c>
      <c r="Q38" s="19">
        <v>254773.0</v>
      </c>
      <c r="R38" s="24">
        <v>5735.0</v>
      </c>
      <c r="S38" s="24">
        <v>1280862.0</v>
      </c>
      <c r="T38" s="25">
        <f t="shared" si="6"/>
        <v>0.08967889187</v>
      </c>
      <c r="U38" s="24">
        <v>45509.0</v>
      </c>
      <c r="V38" s="25">
        <f t="shared" si="7"/>
        <v>0.5852269074</v>
      </c>
      <c r="W38" s="26">
        <f t="shared" si="8"/>
        <v>0.03552997903</v>
      </c>
      <c r="X38" s="27">
        <f t="shared" si="9"/>
        <v>35.52997903</v>
      </c>
      <c r="Y38" s="24">
        <v>4642.0</v>
      </c>
      <c r="Z38" s="25">
        <f t="shared" si="10"/>
        <v>0.07230867486</v>
      </c>
      <c r="AA38" s="27">
        <f t="shared" si="11"/>
        <v>3.62412188</v>
      </c>
      <c r="AB38" s="28">
        <v>223.341238012206</v>
      </c>
      <c r="AC38" s="24">
        <v>2649.0</v>
      </c>
    </row>
    <row r="39" ht="15.75" customHeight="1">
      <c r="A39" s="14" t="s">
        <v>76</v>
      </c>
      <c r="B39" s="15" t="s">
        <v>77</v>
      </c>
      <c r="C39" s="16">
        <v>98721.0</v>
      </c>
      <c r="D39" s="16">
        <v>43058.0</v>
      </c>
      <c r="E39" s="17">
        <v>7.04840524663921</v>
      </c>
      <c r="F39" s="18">
        <v>3.07422162569049</v>
      </c>
      <c r="G39" s="19">
        <v>17150.0</v>
      </c>
      <c r="H39" s="19">
        <v>1.2140207E7</v>
      </c>
      <c r="I39" s="20">
        <f t="shared" si="1"/>
        <v>0.8499903275</v>
      </c>
      <c r="J39" s="19">
        <v>12512.0</v>
      </c>
      <c r="K39" s="20">
        <f t="shared" si="2"/>
        <v>0.1267410176</v>
      </c>
      <c r="L39" s="21">
        <f t="shared" si="3"/>
        <v>1.030624931</v>
      </c>
      <c r="M39" s="19">
        <v>37519.0</v>
      </c>
      <c r="N39" s="20">
        <f t="shared" si="4"/>
        <v>0.8713595615</v>
      </c>
      <c r="O39" s="22">
        <f t="shared" si="5"/>
        <v>3.090474487</v>
      </c>
      <c r="P39" s="23">
        <v>707.883790087464</v>
      </c>
      <c r="Q39" s="19">
        <v>157546.0</v>
      </c>
      <c r="R39" s="24">
        <v>7355.0</v>
      </c>
      <c r="S39" s="24">
        <v>1684364.0</v>
      </c>
      <c r="T39" s="25">
        <f t="shared" si="6"/>
        <v>0.1179298762</v>
      </c>
      <c r="U39" s="24">
        <v>58875.0</v>
      </c>
      <c r="V39" s="25">
        <f t="shared" si="7"/>
        <v>0.5963776704</v>
      </c>
      <c r="W39" s="26">
        <f t="shared" si="8"/>
        <v>0.03495384608</v>
      </c>
      <c r="X39" s="27">
        <f t="shared" si="9"/>
        <v>34.95384608</v>
      </c>
      <c r="Y39" s="24">
        <v>4601.0</v>
      </c>
      <c r="Z39" s="25">
        <f t="shared" si="10"/>
        <v>0.1068558688</v>
      </c>
      <c r="AA39" s="27">
        <f t="shared" si="11"/>
        <v>2.731594833</v>
      </c>
      <c r="AB39" s="28">
        <v>229.009381373215</v>
      </c>
      <c r="AC39" s="24">
        <v>2538.0</v>
      </c>
    </row>
    <row r="40" ht="15.75" customHeight="1">
      <c r="A40" s="14" t="s">
        <v>78</v>
      </c>
      <c r="B40" s="15" t="s">
        <v>46</v>
      </c>
      <c r="C40" s="16">
        <v>111545.0</v>
      </c>
      <c r="D40" s="16">
        <v>53883.0</v>
      </c>
      <c r="E40" s="17">
        <v>7.88246007943304</v>
      </c>
      <c r="F40" s="18">
        <v>3.80770627513641</v>
      </c>
      <c r="G40" s="19">
        <v>19574.0</v>
      </c>
      <c r="H40" s="19">
        <v>1.187987E7</v>
      </c>
      <c r="I40" s="20">
        <f t="shared" si="1"/>
        <v>0.8317629668</v>
      </c>
      <c r="J40" s="19">
        <v>13751.0</v>
      </c>
      <c r="K40" s="20">
        <f t="shared" si="2"/>
        <v>0.123277601</v>
      </c>
      <c r="L40" s="21">
        <f t="shared" si="3"/>
        <v>1.157504249</v>
      </c>
      <c r="M40" s="19">
        <v>45594.0</v>
      </c>
      <c r="N40" s="20">
        <f t="shared" si="4"/>
        <v>0.8461666945</v>
      </c>
      <c r="O40" s="22">
        <f t="shared" si="5"/>
        <v>3.837920785</v>
      </c>
      <c r="P40" s="23">
        <v>606.920915500153</v>
      </c>
      <c r="Q40" s="19">
        <v>155586.0</v>
      </c>
      <c r="R40" s="24">
        <v>8328.0</v>
      </c>
      <c r="S40" s="24">
        <v>1875504.0</v>
      </c>
      <c r="T40" s="25">
        <f t="shared" si="6"/>
        <v>0.1313124446</v>
      </c>
      <c r="U40" s="24">
        <v>66208.0</v>
      </c>
      <c r="V40" s="25">
        <f t="shared" si="7"/>
        <v>0.593554171</v>
      </c>
      <c r="W40" s="26">
        <f t="shared" si="8"/>
        <v>0.03530144431</v>
      </c>
      <c r="X40" s="27">
        <f t="shared" si="9"/>
        <v>35.30144431</v>
      </c>
      <c r="Y40" s="24">
        <v>6842.0</v>
      </c>
      <c r="Z40" s="25">
        <f t="shared" si="10"/>
        <v>0.1269788245</v>
      </c>
      <c r="AA40" s="27">
        <f t="shared" si="11"/>
        <v>3.648086061</v>
      </c>
      <c r="AB40" s="28">
        <v>225.204610951009</v>
      </c>
      <c r="AC40" s="24">
        <v>2387.0</v>
      </c>
    </row>
    <row r="41" ht="15.75" customHeight="1">
      <c r="A41" s="14" t="s">
        <v>79</v>
      </c>
      <c r="B41" s="15">
        <v>4.0</v>
      </c>
      <c r="C41" s="16">
        <v>93608.0</v>
      </c>
      <c r="D41" s="16">
        <v>55546.0</v>
      </c>
      <c r="E41" s="17">
        <v>6.69373201302649</v>
      </c>
      <c r="F41" s="18">
        <v>3.97198998371474</v>
      </c>
      <c r="G41" s="19">
        <v>16552.0</v>
      </c>
      <c r="H41" s="19">
        <v>1.2273362E7</v>
      </c>
      <c r="I41" s="20">
        <f t="shared" si="1"/>
        <v>0.8593131061</v>
      </c>
      <c r="J41" s="19">
        <v>12138.0</v>
      </c>
      <c r="K41" s="20">
        <f t="shared" si="2"/>
        <v>0.1296684044</v>
      </c>
      <c r="L41" s="21">
        <f t="shared" si="3"/>
        <v>0.9889710741</v>
      </c>
      <c r="M41" s="19">
        <v>49071.0</v>
      </c>
      <c r="N41" s="20">
        <f t="shared" si="4"/>
        <v>0.88342995</v>
      </c>
      <c r="O41" s="22">
        <f t="shared" si="5"/>
        <v>3.998170998</v>
      </c>
      <c r="P41" s="23">
        <v>741.503262445626</v>
      </c>
      <c r="Q41" s="19">
        <v>227245.0</v>
      </c>
      <c r="R41" s="24">
        <v>6991.0</v>
      </c>
      <c r="S41" s="24">
        <v>1563550.0</v>
      </c>
      <c r="T41" s="25">
        <f t="shared" si="6"/>
        <v>0.1094711463</v>
      </c>
      <c r="U41" s="24">
        <v>54779.0</v>
      </c>
      <c r="V41" s="25">
        <f t="shared" si="7"/>
        <v>0.5851957098</v>
      </c>
      <c r="W41" s="26">
        <f t="shared" si="8"/>
        <v>0.03503501647</v>
      </c>
      <c r="X41" s="27">
        <f t="shared" si="9"/>
        <v>35.03501647</v>
      </c>
      <c r="Y41" s="24">
        <v>5345.0</v>
      </c>
      <c r="Z41" s="25">
        <f t="shared" si="10"/>
        <v>0.09622655097</v>
      </c>
      <c r="AA41" s="27">
        <f t="shared" si="11"/>
        <v>3.418502766</v>
      </c>
      <c r="AB41" s="28">
        <v>223.651838077528</v>
      </c>
      <c r="AC41" s="24">
        <v>1981.0</v>
      </c>
    </row>
    <row r="42" ht="15.75" customHeight="1">
      <c r="A42" s="14" t="s">
        <v>80</v>
      </c>
      <c r="B42" s="15">
        <v>18.0</v>
      </c>
      <c r="C42" s="16">
        <v>89031.0</v>
      </c>
      <c r="D42" s="16">
        <v>61000.0</v>
      </c>
      <c r="E42" s="17">
        <v>6.27311436654587</v>
      </c>
      <c r="F42" s="18">
        <v>4.2980532214543</v>
      </c>
      <c r="G42" s="19">
        <v>15264.0</v>
      </c>
      <c r="H42" s="19">
        <v>1.2361719E7</v>
      </c>
      <c r="I42" s="20">
        <f t="shared" si="1"/>
        <v>0.8654993759</v>
      </c>
      <c r="J42" s="19">
        <v>11143.0</v>
      </c>
      <c r="K42" s="20">
        <f t="shared" si="2"/>
        <v>0.1251586526</v>
      </c>
      <c r="L42" s="21">
        <f t="shared" si="3"/>
        <v>0.9014118506</v>
      </c>
      <c r="M42" s="19">
        <v>54506.0</v>
      </c>
      <c r="N42" s="20">
        <f t="shared" si="4"/>
        <v>0.8935409836</v>
      </c>
      <c r="O42" s="22">
        <f t="shared" si="5"/>
        <v>4.409257321</v>
      </c>
      <c r="P42" s="23">
        <v>809.861045597484</v>
      </c>
      <c r="Q42" s="19">
        <v>306762.0</v>
      </c>
      <c r="R42" s="24">
        <v>6583.0</v>
      </c>
      <c r="S42" s="24">
        <v>1512814.0</v>
      </c>
      <c r="T42" s="25">
        <f t="shared" si="6"/>
        <v>0.1059188914</v>
      </c>
      <c r="U42" s="24">
        <v>53586.0</v>
      </c>
      <c r="V42" s="25">
        <f t="shared" si="7"/>
        <v>0.601880244</v>
      </c>
      <c r="W42" s="26">
        <f t="shared" si="8"/>
        <v>0.03542140673</v>
      </c>
      <c r="X42" s="27">
        <f t="shared" si="9"/>
        <v>35.42140673</v>
      </c>
      <c r="Y42" s="24">
        <v>5462.0</v>
      </c>
      <c r="Z42" s="25">
        <f t="shared" si="10"/>
        <v>0.08954098361</v>
      </c>
      <c r="AA42" s="27">
        <f t="shared" si="11"/>
        <v>3.61049012</v>
      </c>
      <c r="AB42" s="28">
        <v>229.806167400881</v>
      </c>
      <c r="AC42" s="24">
        <v>2225.0</v>
      </c>
    </row>
    <row r="43" ht="15.75" customHeight="1">
      <c r="A43" s="14" t="s">
        <v>81</v>
      </c>
      <c r="B43" s="15">
        <v>1.0</v>
      </c>
      <c r="C43" s="16">
        <v>72832.0</v>
      </c>
      <c r="D43" s="16">
        <v>15006.0</v>
      </c>
      <c r="E43" s="17">
        <v>5.12015153488901</v>
      </c>
      <c r="F43" s="18">
        <v>1.05493456080493</v>
      </c>
      <c r="G43" s="19">
        <v>12724.0</v>
      </c>
      <c r="H43" s="19">
        <v>1.2694675E7</v>
      </c>
      <c r="I43" s="20">
        <f t="shared" si="1"/>
        <v>0.8888111184</v>
      </c>
      <c r="J43" s="19">
        <v>9880.0</v>
      </c>
      <c r="K43" s="20">
        <f t="shared" si="2"/>
        <v>0.1356546573</v>
      </c>
      <c r="L43" s="21">
        <f t="shared" si="3"/>
        <v>0.7782790816</v>
      </c>
      <c r="M43" s="19">
        <v>14859.0</v>
      </c>
      <c r="N43" s="20">
        <f t="shared" si="4"/>
        <v>0.9902039184</v>
      </c>
      <c r="O43" s="22">
        <f t="shared" si="5"/>
        <v>1.170490777</v>
      </c>
      <c r="P43" s="23">
        <v>997.695300220057</v>
      </c>
      <c r="Q43" s="19">
        <v>484760.0</v>
      </c>
      <c r="R43" s="24">
        <v>5488.0</v>
      </c>
      <c r="S43" s="24">
        <v>1244219.0</v>
      </c>
      <c r="T43" s="25">
        <f t="shared" si="6"/>
        <v>0.08711335114</v>
      </c>
      <c r="U43" s="24">
        <v>43119.0</v>
      </c>
      <c r="V43" s="25">
        <f t="shared" si="7"/>
        <v>0.5920337214</v>
      </c>
      <c r="W43" s="26">
        <f t="shared" si="8"/>
        <v>0.03465547464</v>
      </c>
      <c r="X43" s="27">
        <f t="shared" si="9"/>
        <v>34.65547464</v>
      </c>
      <c r="Y43" s="24">
        <v>116.0</v>
      </c>
      <c r="Z43" s="25">
        <f t="shared" si="10"/>
        <v>0.007730241237</v>
      </c>
      <c r="AA43" s="27">
        <f t="shared" si="11"/>
        <v>0.09323117554</v>
      </c>
      <c r="AB43" s="28">
        <v>226.716290087464</v>
      </c>
      <c r="AC43" s="24">
        <v>2486.0</v>
      </c>
    </row>
    <row r="44" ht="15.75" customHeight="1">
      <c r="A44" s="14" t="s">
        <v>82</v>
      </c>
      <c r="B44" s="15" t="s">
        <v>64</v>
      </c>
      <c r="C44" s="16">
        <v>64980.0</v>
      </c>
      <c r="D44" s="16">
        <v>71802.0</v>
      </c>
      <c r="E44" s="17">
        <v>4.592738652603</v>
      </c>
      <c r="F44" s="18">
        <v>5.07491259978764</v>
      </c>
      <c r="G44" s="19">
        <v>11405.0</v>
      </c>
      <c r="H44" s="19">
        <v>1.2894423E7</v>
      </c>
      <c r="I44" s="20">
        <f t="shared" si="1"/>
        <v>0.9027963715</v>
      </c>
      <c r="J44" s="19">
        <v>8653.0</v>
      </c>
      <c r="K44" s="20">
        <f t="shared" si="2"/>
        <v>0.1331640505</v>
      </c>
      <c r="L44" s="21">
        <f t="shared" si="3"/>
        <v>0.6710653125</v>
      </c>
      <c r="M44" s="19">
        <v>67146.0</v>
      </c>
      <c r="N44" s="20">
        <f t="shared" si="4"/>
        <v>0.9351550096</v>
      </c>
      <c r="O44" s="22">
        <f t="shared" si="5"/>
        <v>5.207367557</v>
      </c>
      <c r="P44" s="23">
        <v>1130.59386234108</v>
      </c>
      <c r="Q44" s="19">
        <v>321991.0</v>
      </c>
      <c r="R44" s="24">
        <v>4864.0</v>
      </c>
      <c r="S44" s="24">
        <v>1083073.0</v>
      </c>
      <c r="T44" s="25">
        <f t="shared" si="6"/>
        <v>0.07583079712</v>
      </c>
      <c r="U44" s="24">
        <v>38005.0</v>
      </c>
      <c r="V44" s="25">
        <f t="shared" si="7"/>
        <v>0.5848722684</v>
      </c>
      <c r="W44" s="26">
        <f t="shared" si="8"/>
        <v>0.03508997085</v>
      </c>
      <c r="X44" s="27">
        <f t="shared" si="9"/>
        <v>35.08997085</v>
      </c>
      <c r="Y44" s="24">
        <v>3843.0</v>
      </c>
      <c r="Z44" s="25">
        <f t="shared" si="10"/>
        <v>0.05352218601</v>
      </c>
      <c r="AA44" s="27">
        <f t="shared" si="11"/>
        <v>3.548237284</v>
      </c>
      <c r="AB44" s="28">
        <v>222.671258223684</v>
      </c>
      <c r="AC44" s="24">
        <v>1676.0</v>
      </c>
    </row>
    <row r="45" ht="15.75" customHeight="1">
      <c r="A45" s="14" t="s">
        <v>83</v>
      </c>
      <c r="B45" s="15">
        <v>1.0</v>
      </c>
      <c r="C45" s="16">
        <v>94183.0</v>
      </c>
      <c r="D45" s="16">
        <v>7797.0</v>
      </c>
      <c r="E45" s="17">
        <v>6.66052543068564</v>
      </c>
      <c r="F45" s="18">
        <v>0.551395865315991</v>
      </c>
      <c r="G45" s="19">
        <v>16553.0</v>
      </c>
      <c r="H45" s="19">
        <v>1.2213257E7</v>
      </c>
      <c r="I45" s="20">
        <f t="shared" si="1"/>
        <v>0.8551048855</v>
      </c>
      <c r="J45" s="19">
        <v>12740.0</v>
      </c>
      <c r="K45" s="20">
        <f t="shared" si="2"/>
        <v>0.1352685729</v>
      </c>
      <c r="L45" s="21">
        <f t="shared" si="3"/>
        <v>1.04312879</v>
      </c>
      <c r="M45" s="19">
        <v>7661.0</v>
      </c>
      <c r="N45" s="20">
        <f t="shared" si="4"/>
        <v>0.9825573939</v>
      </c>
      <c r="O45" s="22">
        <f t="shared" si="5"/>
        <v>0.6272692043</v>
      </c>
      <c r="P45" s="23">
        <v>737.827402887694</v>
      </c>
      <c r="Q45" s="19">
        <v>287229.0</v>
      </c>
      <c r="R45" s="24">
        <v>7146.0</v>
      </c>
      <c r="S45" s="24">
        <v>1621344.0</v>
      </c>
      <c r="T45" s="25">
        <f t="shared" si="6"/>
        <v>0.1135175634</v>
      </c>
      <c r="U45" s="24">
        <v>55774.0</v>
      </c>
      <c r="V45" s="25">
        <f t="shared" si="7"/>
        <v>0.5921875498</v>
      </c>
      <c r="W45" s="26">
        <f t="shared" si="8"/>
        <v>0.03439985592</v>
      </c>
      <c r="X45" s="27">
        <f t="shared" si="9"/>
        <v>34.39985592</v>
      </c>
      <c r="Y45" s="24">
        <v>104.0</v>
      </c>
      <c r="Z45" s="25">
        <f t="shared" si="10"/>
        <v>0.01333846351</v>
      </c>
      <c r="AA45" s="27">
        <f t="shared" si="11"/>
        <v>0.06414431484</v>
      </c>
      <c r="AB45" s="28">
        <v>226.88832913518</v>
      </c>
      <c r="AC45" s="24">
        <v>2486.0</v>
      </c>
    </row>
    <row r="46" ht="15.75" customHeight="1">
      <c r="A46" s="14" t="s">
        <v>84</v>
      </c>
      <c r="B46" s="15" t="s">
        <v>75</v>
      </c>
      <c r="C46" s="16">
        <v>81129.0</v>
      </c>
      <c r="D46" s="16">
        <v>66247.0</v>
      </c>
      <c r="E46" s="17">
        <v>5.72949001966751</v>
      </c>
      <c r="F46" s="18">
        <v>4.67849382259012</v>
      </c>
      <c r="G46" s="19">
        <v>14114.0</v>
      </c>
      <c r="H46" s="19">
        <v>1.2554167E7</v>
      </c>
      <c r="I46" s="20">
        <f t="shared" si="1"/>
        <v>0.8789735233</v>
      </c>
      <c r="J46" s="19">
        <v>10281.0</v>
      </c>
      <c r="K46" s="20">
        <f t="shared" si="2"/>
        <v>0.1267241061</v>
      </c>
      <c r="L46" s="21">
        <f t="shared" si="3"/>
        <v>0.818931276</v>
      </c>
      <c r="M46" s="19">
        <v>60167.0</v>
      </c>
      <c r="N46" s="20">
        <f t="shared" si="4"/>
        <v>0.9082222591</v>
      </c>
      <c r="O46" s="22">
        <f t="shared" si="5"/>
        <v>4.792591974</v>
      </c>
      <c r="P46" s="23">
        <v>889.483279013745</v>
      </c>
      <c r="Q46" s="19">
        <v>193191.0</v>
      </c>
      <c r="R46" s="24">
        <v>6021.0</v>
      </c>
      <c r="S46" s="24">
        <v>1351302.0</v>
      </c>
      <c r="T46" s="25">
        <f t="shared" si="6"/>
        <v>0.09461071212</v>
      </c>
      <c r="U46" s="24">
        <v>47922.0</v>
      </c>
      <c r="V46" s="25">
        <f t="shared" si="7"/>
        <v>0.5906889029</v>
      </c>
      <c r="W46" s="26">
        <f t="shared" si="8"/>
        <v>0.03546357513</v>
      </c>
      <c r="X46" s="27">
        <f t="shared" si="9"/>
        <v>35.46357513</v>
      </c>
      <c r="Y46" s="24">
        <v>5097.0</v>
      </c>
      <c r="Z46" s="25">
        <f t="shared" si="10"/>
        <v>0.0769393331</v>
      </c>
      <c r="AA46" s="27">
        <f t="shared" si="11"/>
        <v>3.77191775</v>
      </c>
      <c r="AB46" s="28">
        <v>224.43148978575</v>
      </c>
      <c r="AC46" s="24">
        <v>2649.0</v>
      </c>
    </row>
    <row r="47" ht="15.75" customHeight="1">
      <c r="A47" s="14" t="s">
        <v>85</v>
      </c>
      <c r="B47" s="15" t="s">
        <v>57</v>
      </c>
      <c r="C47" s="16">
        <v>113863.0</v>
      </c>
      <c r="D47" s="16">
        <v>50815.0</v>
      </c>
      <c r="E47" s="17">
        <v>8.02298801008505</v>
      </c>
      <c r="F47" s="18">
        <v>3.58051461609541</v>
      </c>
      <c r="G47" s="19">
        <v>19899.0</v>
      </c>
      <c r="H47" s="19">
        <v>1.1825586E7</v>
      </c>
      <c r="I47" s="20">
        <f t="shared" si="1"/>
        <v>0.8279623006</v>
      </c>
      <c r="J47" s="19">
        <v>14296.0</v>
      </c>
      <c r="K47" s="20">
        <f t="shared" si="2"/>
        <v>0.1255543943</v>
      </c>
      <c r="L47" s="21">
        <f t="shared" si="3"/>
        <v>1.208904151</v>
      </c>
      <c r="M47" s="19">
        <v>42424.0</v>
      </c>
      <c r="N47" s="20">
        <f t="shared" si="4"/>
        <v>0.834871593</v>
      </c>
      <c r="O47" s="22">
        <f t="shared" si="5"/>
        <v>3.587475496</v>
      </c>
      <c r="P47" s="23">
        <v>594.280416101312</v>
      </c>
      <c r="Q47" s="19">
        <v>125359.0</v>
      </c>
      <c r="R47" s="24">
        <v>8519.0</v>
      </c>
      <c r="S47" s="24">
        <v>1922881.0</v>
      </c>
      <c r="T47" s="25">
        <f t="shared" si="6"/>
        <v>0.1346295208</v>
      </c>
      <c r="U47" s="24">
        <v>67570.0</v>
      </c>
      <c r="V47" s="25">
        <f t="shared" si="7"/>
        <v>0.5934324583</v>
      </c>
      <c r="W47" s="26">
        <f t="shared" si="8"/>
        <v>0.03513998006</v>
      </c>
      <c r="X47" s="27">
        <f t="shared" si="9"/>
        <v>35.13998006</v>
      </c>
      <c r="Y47" s="24">
        <v>7027.0</v>
      </c>
      <c r="Z47" s="25">
        <f t="shared" si="10"/>
        <v>0.1382859392</v>
      </c>
      <c r="AA47" s="27">
        <f t="shared" si="11"/>
        <v>3.654412312</v>
      </c>
      <c r="AB47" s="28">
        <v>225.716750792346</v>
      </c>
      <c r="AC47" s="24">
        <v>1388.0</v>
      </c>
    </row>
    <row r="48" ht="15.75" customHeight="1">
      <c r="A48" s="14" t="s">
        <v>86</v>
      </c>
      <c r="B48" s="15">
        <v>1.0</v>
      </c>
      <c r="C48" s="16">
        <v>86154.0</v>
      </c>
      <c r="D48" s="16">
        <v>9736.0</v>
      </c>
      <c r="E48" s="17">
        <v>6.05378504910295</v>
      </c>
      <c r="F48" s="18">
        <v>0.684119730228037</v>
      </c>
      <c r="G48" s="19">
        <v>15146.0</v>
      </c>
      <c r="H48" s="19">
        <v>1.2388082E7</v>
      </c>
      <c r="I48" s="20">
        <f t="shared" si="1"/>
        <v>0.8673451677</v>
      </c>
      <c r="J48" s="19">
        <v>11543.0</v>
      </c>
      <c r="K48" s="20">
        <f t="shared" si="2"/>
        <v>0.1339810107</v>
      </c>
      <c r="L48" s="21">
        <f t="shared" si="3"/>
        <v>0.9317826601</v>
      </c>
      <c r="M48" s="19">
        <v>9583.0</v>
      </c>
      <c r="N48" s="20">
        <f t="shared" si="4"/>
        <v>0.9842851274</v>
      </c>
      <c r="O48" s="22">
        <f t="shared" si="5"/>
        <v>0.7735660775</v>
      </c>
      <c r="P48" s="23">
        <v>817.911131651921</v>
      </c>
      <c r="Q48" s="19">
        <v>366828.0</v>
      </c>
      <c r="R48" s="24">
        <v>6552.0</v>
      </c>
      <c r="S48" s="24">
        <v>1485164.0</v>
      </c>
      <c r="T48" s="25">
        <f t="shared" si="6"/>
        <v>0.103982991</v>
      </c>
      <c r="U48" s="24">
        <v>51137.0</v>
      </c>
      <c r="V48" s="25">
        <f t="shared" si="7"/>
        <v>0.5935534044</v>
      </c>
      <c r="W48" s="26">
        <f t="shared" si="8"/>
        <v>0.03443188766</v>
      </c>
      <c r="X48" s="27">
        <f t="shared" si="9"/>
        <v>34.43188766</v>
      </c>
      <c r="Y48" s="24">
        <v>115.0</v>
      </c>
      <c r="Z48" s="25">
        <f t="shared" si="10"/>
        <v>0.01181183237</v>
      </c>
      <c r="AA48" s="27">
        <f t="shared" si="11"/>
        <v>0.07743252597</v>
      </c>
      <c r="AB48" s="28">
        <v>226.673382173382</v>
      </c>
      <c r="AC48" s="24">
        <v>2486.0</v>
      </c>
    </row>
    <row r="49" ht="15.75" customHeight="1">
      <c r="A49" s="14" t="s">
        <v>87</v>
      </c>
      <c r="B49" s="15" t="s">
        <v>57</v>
      </c>
      <c r="C49" s="16">
        <v>101881.0</v>
      </c>
      <c r="D49" s="16">
        <v>58734.0</v>
      </c>
      <c r="E49" s="17">
        <v>7.16704553336632</v>
      </c>
      <c r="F49" s="18">
        <v>4.13177385731135</v>
      </c>
      <c r="G49" s="19">
        <v>17832.0</v>
      </c>
      <c r="H49" s="19">
        <v>1.2069016E7</v>
      </c>
      <c r="I49" s="20">
        <f t="shared" si="1"/>
        <v>0.8450059264</v>
      </c>
      <c r="J49" s="19">
        <v>12469.0</v>
      </c>
      <c r="K49" s="20">
        <f t="shared" si="2"/>
        <v>0.1223878839</v>
      </c>
      <c r="L49" s="21">
        <f t="shared" si="3"/>
        <v>1.033141393</v>
      </c>
      <c r="M49" s="19">
        <v>51371.0</v>
      </c>
      <c r="N49" s="20">
        <f t="shared" si="4"/>
        <v>0.8746381993</v>
      </c>
      <c r="O49" s="22">
        <f t="shared" si="5"/>
        <v>4.256436482</v>
      </c>
      <c r="P49" s="23">
        <v>676.817855540601</v>
      </c>
      <c r="Q49" s="19">
        <v>243220.0</v>
      </c>
      <c r="R49" s="24">
        <v>7670.0</v>
      </c>
      <c r="S49" s="24">
        <v>1741025.0</v>
      </c>
      <c r="T49" s="25">
        <f t="shared" si="6"/>
        <v>0.1218969668</v>
      </c>
      <c r="U49" s="24">
        <v>60838.0</v>
      </c>
      <c r="V49" s="25">
        <f t="shared" si="7"/>
        <v>0.5971476527</v>
      </c>
      <c r="W49" s="26">
        <f t="shared" si="8"/>
        <v>0.03494378312</v>
      </c>
      <c r="X49" s="27">
        <f t="shared" si="9"/>
        <v>34.94378312</v>
      </c>
      <c r="Y49" s="24">
        <v>6153.0</v>
      </c>
      <c r="Z49" s="25">
        <f t="shared" si="10"/>
        <v>0.1047604454</v>
      </c>
      <c r="AA49" s="27">
        <f t="shared" si="11"/>
        <v>3.534125013</v>
      </c>
      <c r="AB49" s="28">
        <v>226.991525423729</v>
      </c>
      <c r="AC49" s="24">
        <v>3257.0</v>
      </c>
    </row>
    <row r="50" ht="15.75" customHeight="1">
      <c r="A50" s="14" t="s">
        <v>88</v>
      </c>
      <c r="B50" s="15" t="s">
        <v>77</v>
      </c>
      <c r="C50" s="16">
        <v>80728.0</v>
      </c>
      <c r="D50" s="16">
        <v>56275.0</v>
      </c>
      <c r="E50" s="17">
        <v>5.67363804188082</v>
      </c>
      <c r="F50" s="18">
        <v>3.95505872568184</v>
      </c>
      <c r="G50" s="19">
        <v>13961.0</v>
      </c>
      <c r="H50" s="19">
        <v>1.254018E7</v>
      </c>
      <c r="I50" s="20">
        <f t="shared" si="1"/>
        <v>0.8779942307</v>
      </c>
      <c r="J50" s="19">
        <v>10186.0</v>
      </c>
      <c r="K50" s="20">
        <f t="shared" si="2"/>
        <v>0.1261767912</v>
      </c>
      <c r="L50" s="21">
        <f t="shared" si="3"/>
        <v>0.8122690424</v>
      </c>
      <c r="M50" s="19">
        <v>52016.0</v>
      </c>
      <c r="N50" s="20">
        <f t="shared" si="4"/>
        <v>0.9243180809</v>
      </c>
      <c r="O50" s="22">
        <f t="shared" si="5"/>
        <v>4.14794684</v>
      </c>
      <c r="P50" s="23">
        <v>898.229353198195</v>
      </c>
      <c r="Q50" s="19">
        <v>237959.0</v>
      </c>
      <c r="R50" s="24">
        <v>5955.0</v>
      </c>
      <c r="S50" s="24">
        <v>1366523.0</v>
      </c>
      <c r="T50" s="25">
        <f t="shared" si="6"/>
        <v>0.09567640258</v>
      </c>
      <c r="U50" s="24">
        <v>48070.0</v>
      </c>
      <c r="V50" s="25">
        <f t="shared" si="7"/>
        <v>0.5954563472</v>
      </c>
      <c r="W50" s="26">
        <f t="shared" si="8"/>
        <v>0.03517686859</v>
      </c>
      <c r="X50" s="27">
        <f t="shared" si="9"/>
        <v>35.17686859</v>
      </c>
      <c r="Y50" s="24">
        <v>3538.0</v>
      </c>
      <c r="Z50" s="25">
        <f t="shared" si="10"/>
        <v>0.06286983563</v>
      </c>
      <c r="AA50" s="27">
        <f t="shared" si="11"/>
        <v>2.589052654</v>
      </c>
      <c r="AB50" s="28">
        <v>229.47489504618</v>
      </c>
      <c r="AC50" s="24">
        <v>2145.0</v>
      </c>
    </row>
    <row r="51" ht="15.75" customHeight="1">
      <c r="A51" s="14" t="s">
        <v>89</v>
      </c>
      <c r="B51" s="15">
        <v>11.0</v>
      </c>
      <c r="C51" s="16">
        <v>111727.0</v>
      </c>
      <c r="D51" s="16">
        <v>43723.0</v>
      </c>
      <c r="E51" s="17">
        <v>7.85385269831335</v>
      </c>
      <c r="F51" s="18">
        <v>3.07350955031778</v>
      </c>
      <c r="G51" s="19">
        <v>19166.0</v>
      </c>
      <c r="H51" s="19">
        <v>1.1842386E7</v>
      </c>
      <c r="I51" s="20">
        <f t="shared" si="1"/>
        <v>0.8291385439</v>
      </c>
      <c r="J51" s="19">
        <v>13516.0</v>
      </c>
      <c r="K51" s="20">
        <f t="shared" si="2"/>
        <v>0.1209734442</v>
      </c>
      <c r="L51" s="21">
        <f t="shared" si="3"/>
        <v>1.141324054</v>
      </c>
      <c r="M51" s="19">
        <v>36158.0</v>
      </c>
      <c r="N51" s="20">
        <f t="shared" si="4"/>
        <v>0.8269789356</v>
      </c>
      <c r="O51" s="22">
        <f t="shared" si="5"/>
        <v>3.053269839</v>
      </c>
      <c r="P51" s="23">
        <v>617.885109047271</v>
      </c>
      <c r="Q51" s="19">
        <v>126645.0</v>
      </c>
      <c r="R51" s="24">
        <v>8349.0</v>
      </c>
      <c r="S51" s="24">
        <v>1934603.0</v>
      </c>
      <c r="T51" s="25">
        <f t="shared" si="6"/>
        <v>0.1354502306</v>
      </c>
      <c r="U51" s="24">
        <v>68086.0</v>
      </c>
      <c r="V51" s="25">
        <f t="shared" si="7"/>
        <v>0.6093961173</v>
      </c>
      <c r="W51" s="26">
        <f t="shared" si="8"/>
        <v>0.03519378394</v>
      </c>
      <c r="X51" s="27">
        <f t="shared" si="9"/>
        <v>35.19378394</v>
      </c>
      <c r="Y51" s="24">
        <v>6391.0</v>
      </c>
      <c r="Z51" s="25">
        <f t="shared" si="10"/>
        <v>0.1461702079</v>
      </c>
      <c r="AA51" s="27">
        <f t="shared" si="11"/>
        <v>3.303520154</v>
      </c>
      <c r="AB51" s="28">
        <v>231.716732542819</v>
      </c>
      <c r="AC51" s="24">
        <v>2942.0</v>
      </c>
    </row>
    <row r="52" ht="15.75" customHeight="1">
      <c r="A52" s="14" t="s">
        <v>90</v>
      </c>
      <c r="B52" s="15">
        <v>2.0</v>
      </c>
      <c r="C52" s="16">
        <v>79756.0</v>
      </c>
      <c r="D52" s="16">
        <v>66146.0</v>
      </c>
      <c r="E52" s="17">
        <v>5.62295108203173</v>
      </c>
      <c r="F52" s="18">
        <v>4.66341995927668</v>
      </c>
      <c r="G52" s="19">
        <v>13911.0</v>
      </c>
      <c r="H52" s="19">
        <v>1.2582754E7</v>
      </c>
      <c r="I52" s="20">
        <f t="shared" si="1"/>
        <v>0.8809750273</v>
      </c>
      <c r="J52" s="19">
        <v>10069.0</v>
      </c>
      <c r="K52" s="20">
        <f t="shared" si="2"/>
        <v>0.126247555</v>
      </c>
      <c r="L52" s="21">
        <f t="shared" si="3"/>
        <v>0.8002222725</v>
      </c>
      <c r="M52" s="19">
        <v>60626.0</v>
      </c>
      <c r="N52" s="20">
        <f t="shared" si="4"/>
        <v>0.9165482418</v>
      </c>
      <c r="O52" s="22">
        <f t="shared" si="5"/>
        <v>4.818182093</v>
      </c>
      <c r="P52" s="23">
        <v>904.51829487456</v>
      </c>
      <c r="Q52" s="19">
        <v>191321.0</v>
      </c>
      <c r="R52" s="24">
        <v>5884.0</v>
      </c>
      <c r="S52" s="24">
        <v>1326903.0</v>
      </c>
      <c r="T52" s="25">
        <f t="shared" si="6"/>
        <v>0.09290242873</v>
      </c>
      <c r="U52" s="24">
        <v>47321.0</v>
      </c>
      <c r="V52" s="25">
        <f t="shared" si="7"/>
        <v>0.5933221325</v>
      </c>
      <c r="W52" s="26">
        <f t="shared" si="8"/>
        <v>0.03566274249</v>
      </c>
      <c r="X52" s="27">
        <f t="shared" si="9"/>
        <v>35.66274249</v>
      </c>
      <c r="Y52" s="24">
        <v>4576.0</v>
      </c>
      <c r="Z52" s="25">
        <f t="shared" si="10"/>
        <v>0.06918029813</v>
      </c>
      <c r="AA52" s="27">
        <f t="shared" si="11"/>
        <v>3.448631889</v>
      </c>
      <c r="AB52" s="28">
        <v>225.510367097213</v>
      </c>
      <c r="AC52" s="24">
        <v>2649.0</v>
      </c>
    </row>
    <row r="53" ht="15.75" customHeight="1">
      <c r="A53" s="14" t="s">
        <v>91</v>
      </c>
      <c r="B53" s="15">
        <v>4.0</v>
      </c>
      <c r="C53" s="16">
        <v>94059.0</v>
      </c>
      <c r="D53" s="16">
        <v>58101.0</v>
      </c>
      <c r="E53" s="17">
        <v>6.61671274473603</v>
      </c>
      <c r="F53" s="18">
        <v>4.08719662320361</v>
      </c>
      <c r="G53" s="19">
        <v>16429.0</v>
      </c>
      <c r="H53" s="19">
        <v>1.2253456E7</v>
      </c>
      <c r="I53" s="20">
        <f t="shared" si="1"/>
        <v>0.8579193978</v>
      </c>
      <c r="J53" s="19">
        <v>11742.0</v>
      </c>
      <c r="K53" s="20">
        <f t="shared" si="2"/>
        <v>0.1248365388</v>
      </c>
      <c r="L53" s="21">
        <f t="shared" si="3"/>
        <v>0.9582602655</v>
      </c>
      <c r="M53" s="19">
        <v>51168.0</v>
      </c>
      <c r="N53" s="20">
        <f t="shared" si="4"/>
        <v>0.8806733103</v>
      </c>
      <c r="O53" s="22">
        <f t="shared" si="5"/>
        <v>4.175801504</v>
      </c>
      <c r="P53" s="23">
        <v>745.843082354373</v>
      </c>
      <c r="Q53" s="19">
        <v>202254.0</v>
      </c>
      <c r="R53" s="24">
        <v>7025.0</v>
      </c>
      <c r="S53" s="24">
        <v>1590840.0</v>
      </c>
      <c r="T53" s="25">
        <f t="shared" si="6"/>
        <v>0.1113818416</v>
      </c>
      <c r="U53" s="24">
        <v>56016.0</v>
      </c>
      <c r="V53" s="25">
        <f t="shared" si="7"/>
        <v>0.5955410965</v>
      </c>
      <c r="W53" s="26">
        <f t="shared" si="8"/>
        <v>0.03521158633</v>
      </c>
      <c r="X53" s="27">
        <f t="shared" si="9"/>
        <v>35.21158633</v>
      </c>
      <c r="Y53" s="24">
        <v>5814.0</v>
      </c>
      <c r="Z53" s="25">
        <f t="shared" si="10"/>
        <v>0.1000671245</v>
      </c>
      <c r="AA53" s="27">
        <f t="shared" si="11"/>
        <v>3.654673003</v>
      </c>
      <c r="AB53" s="28">
        <v>226.45409252669</v>
      </c>
      <c r="AC53" s="24">
        <v>2229.0</v>
      </c>
    </row>
    <row r="54" ht="15.75" customHeight="1">
      <c r="A54" s="14" t="s">
        <v>92</v>
      </c>
      <c r="B54" s="15" t="s">
        <v>73</v>
      </c>
      <c r="C54" s="16">
        <v>100323.0</v>
      </c>
      <c r="D54" s="16">
        <v>68677.0</v>
      </c>
      <c r="E54" s="17">
        <v>7.0659792850164</v>
      </c>
      <c r="F54" s="18">
        <v>4.8370788289532</v>
      </c>
      <c r="G54" s="19">
        <v>17219.0</v>
      </c>
      <c r="H54" s="19">
        <v>1.2117988E7</v>
      </c>
      <c r="I54" s="20">
        <f t="shared" si="1"/>
        <v>0.8484346757</v>
      </c>
      <c r="J54" s="19">
        <v>11741.0</v>
      </c>
      <c r="K54" s="20">
        <f t="shared" si="2"/>
        <v>0.1170319867</v>
      </c>
      <c r="L54" s="21">
        <f t="shared" si="3"/>
        <v>0.9688902151</v>
      </c>
      <c r="M54" s="19">
        <v>60050.0</v>
      </c>
      <c r="N54" s="20">
        <f t="shared" si="4"/>
        <v>0.8743829812</v>
      </c>
      <c r="O54" s="22">
        <f t="shared" si="5"/>
        <v>4.955443098</v>
      </c>
      <c r="P54" s="23">
        <v>703.75678030083</v>
      </c>
      <c r="Q54" s="19">
        <v>265755.0</v>
      </c>
      <c r="R54" s="24">
        <v>7448.0</v>
      </c>
      <c r="S54" s="24">
        <v>1707098.0</v>
      </c>
      <c r="T54" s="25">
        <f t="shared" si="6"/>
        <v>0.1195215854</v>
      </c>
      <c r="U54" s="24">
        <v>60915.0</v>
      </c>
      <c r="V54" s="25">
        <f t="shared" si="7"/>
        <v>0.6071887802</v>
      </c>
      <c r="W54" s="26">
        <f t="shared" si="8"/>
        <v>0.0356833644</v>
      </c>
      <c r="X54" s="27">
        <f t="shared" si="9"/>
        <v>35.6833644</v>
      </c>
      <c r="Y54" s="24">
        <v>7196.0</v>
      </c>
      <c r="Z54" s="25">
        <f t="shared" si="10"/>
        <v>0.1047803486</v>
      </c>
      <c r="AA54" s="27">
        <f t="shared" si="11"/>
        <v>4.215340888</v>
      </c>
      <c r="AB54" s="28">
        <v>229.202201933405</v>
      </c>
      <c r="AC54" s="24">
        <v>3010.0</v>
      </c>
    </row>
    <row r="55" ht="15.75" customHeight="1">
      <c r="A55" s="14" t="s">
        <v>93</v>
      </c>
      <c r="B55" s="15">
        <v>1.0</v>
      </c>
      <c r="C55" s="16">
        <v>85261.0</v>
      </c>
      <c r="D55" s="16">
        <v>10088.0</v>
      </c>
      <c r="E55" s="17">
        <v>5.98146888869386</v>
      </c>
      <c r="F55" s="18">
        <v>0.707721679890497</v>
      </c>
      <c r="G55" s="19">
        <v>14626.0</v>
      </c>
      <c r="H55" s="19">
        <v>1.2413895E7</v>
      </c>
      <c r="I55" s="20">
        <f t="shared" si="1"/>
        <v>0.8691524516</v>
      </c>
      <c r="J55" s="19">
        <v>11315.0</v>
      </c>
      <c r="K55" s="20">
        <f t="shared" si="2"/>
        <v>0.1327101488</v>
      </c>
      <c r="L55" s="21">
        <f t="shared" si="3"/>
        <v>0.9114786294</v>
      </c>
      <c r="M55" s="19">
        <v>9938.0</v>
      </c>
      <c r="N55" s="20">
        <f t="shared" si="4"/>
        <v>0.9851308485</v>
      </c>
      <c r="O55" s="22">
        <f t="shared" si="5"/>
        <v>0.8005545399</v>
      </c>
      <c r="P55" s="23">
        <v>848.755298782989</v>
      </c>
      <c r="Q55" s="19">
        <v>336019.0</v>
      </c>
      <c r="R55" s="24">
        <v>6425.0</v>
      </c>
      <c r="S55" s="24">
        <v>1476269.0</v>
      </c>
      <c r="T55" s="25">
        <f t="shared" si="6"/>
        <v>0.1033602121</v>
      </c>
      <c r="U55" s="24">
        <v>51498.0</v>
      </c>
      <c r="V55" s="25">
        <f t="shared" si="7"/>
        <v>0.6040041754</v>
      </c>
      <c r="W55" s="26">
        <f t="shared" si="8"/>
        <v>0.03488388634</v>
      </c>
      <c r="X55" s="27">
        <f t="shared" si="9"/>
        <v>34.88388634</v>
      </c>
      <c r="Y55" s="24">
        <v>118.0</v>
      </c>
      <c r="Z55" s="25">
        <f t="shared" si="10"/>
        <v>0.01169706582</v>
      </c>
      <c r="AA55" s="27">
        <f t="shared" si="11"/>
        <v>0.07993123205</v>
      </c>
      <c r="AB55" s="28">
        <v>229.769494163424</v>
      </c>
      <c r="AC55" s="24">
        <v>2486.0</v>
      </c>
    </row>
    <row r="56" ht="15.75" customHeight="1">
      <c r="A56" s="14" t="s">
        <v>94</v>
      </c>
      <c r="B56" s="15">
        <v>2.0</v>
      </c>
      <c r="C56" s="16">
        <v>82245.0</v>
      </c>
      <c r="D56" s="16">
        <v>64799.0</v>
      </c>
      <c r="E56" s="17">
        <v>5.79360440174457</v>
      </c>
      <c r="F56" s="18">
        <v>4.56465160956467</v>
      </c>
      <c r="G56" s="19">
        <v>14207.0</v>
      </c>
      <c r="H56" s="19">
        <v>1.2524098E7</v>
      </c>
      <c r="I56" s="20">
        <f t="shared" si="1"/>
        <v>0.8768682577</v>
      </c>
      <c r="J56" s="19">
        <v>10402.0</v>
      </c>
      <c r="K56" s="20">
        <f t="shared" si="2"/>
        <v>0.1264757736</v>
      </c>
      <c r="L56" s="21">
        <f t="shared" si="3"/>
        <v>0.8305588155</v>
      </c>
      <c r="M56" s="19">
        <v>59066.0</v>
      </c>
      <c r="N56" s="20">
        <f t="shared" si="4"/>
        <v>0.9115264124</v>
      </c>
      <c r="O56" s="22">
        <f t="shared" si="5"/>
        <v>4.716187944</v>
      </c>
      <c r="P56" s="23">
        <v>881.544168367706</v>
      </c>
      <c r="Q56" s="19">
        <v>216139.0</v>
      </c>
      <c r="R56" s="24">
        <v>6124.0</v>
      </c>
      <c r="S56" s="24">
        <v>1384638.0</v>
      </c>
      <c r="T56" s="25">
        <f t="shared" si="6"/>
        <v>0.09694471495</v>
      </c>
      <c r="U56" s="24">
        <v>49459.0</v>
      </c>
      <c r="V56" s="25">
        <f t="shared" si="7"/>
        <v>0.6013617849</v>
      </c>
      <c r="W56" s="26">
        <f t="shared" si="8"/>
        <v>0.03571980547</v>
      </c>
      <c r="X56" s="27">
        <f t="shared" si="9"/>
        <v>35.71980547</v>
      </c>
      <c r="Y56" s="24">
        <v>4803.0</v>
      </c>
      <c r="Z56" s="25">
        <f t="shared" si="10"/>
        <v>0.07412151422</v>
      </c>
      <c r="AA56" s="27">
        <f t="shared" si="11"/>
        <v>3.468776677</v>
      </c>
      <c r="AB56" s="28">
        <v>226.100261267146</v>
      </c>
      <c r="AC56" s="24">
        <v>2649.0</v>
      </c>
    </row>
    <row r="57" ht="15.75" customHeight="1">
      <c r="A57" s="14" t="s">
        <v>95</v>
      </c>
      <c r="B57" s="15">
        <v>9.0</v>
      </c>
      <c r="C57" s="16">
        <v>112928.0</v>
      </c>
      <c r="D57" s="16">
        <v>51778.0</v>
      </c>
      <c r="E57" s="17">
        <v>7.94111278949659</v>
      </c>
      <c r="F57" s="18">
        <v>3.64103621789596</v>
      </c>
      <c r="G57" s="19">
        <v>19780.0</v>
      </c>
      <c r="H57" s="19">
        <v>1.1822137E7</v>
      </c>
      <c r="I57" s="20">
        <f t="shared" si="1"/>
        <v>0.8277208206</v>
      </c>
      <c r="J57" s="19">
        <v>13801.0</v>
      </c>
      <c r="K57" s="20">
        <f t="shared" si="2"/>
        <v>0.1222106121</v>
      </c>
      <c r="L57" s="21">
        <f t="shared" si="3"/>
        <v>1.167386235</v>
      </c>
      <c r="M57" s="19">
        <v>44007.0</v>
      </c>
      <c r="N57" s="20">
        <f t="shared" si="4"/>
        <v>0.8499169531</v>
      </c>
      <c r="O57" s="22">
        <f t="shared" si="5"/>
        <v>3.72242345</v>
      </c>
      <c r="P57" s="23">
        <v>597.68134479272</v>
      </c>
      <c r="Q57" s="19">
        <v>369687.0</v>
      </c>
      <c r="R57" s="24">
        <v>8455.0</v>
      </c>
      <c r="S57" s="24">
        <v>1931215.0</v>
      </c>
      <c r="T57" s="25">
        <f t="shared" si="6"/>
        <v>0.1352130215</v>
      </c>
      <c r="U57" s="24">
        <v>67567.0</v>
      </c>
      <c r="V57" s="25">
        <f t="shared" si="7"/>
        <v>0.5983192831</v>
      </c>
      <c r="W57" s="26">
        <f t="shared" si="8"/>
        <v>0.03498678293</v>
      </c>
      <c r="X57" s="27">
        <f t="shared" si="9"/>
        <v>34.98678293</v>
      </c>
      <c r="Y57" s="24">
        <v>6409.0</v>
      </c>
      <c r="Z57" s="25">
        <f t="shared" si="10"/>
        <v>0.1237784387</v>
      </c>
      <c r="AA57" s="27">
        <f t="shared" si="11"/>
        <v>3.318636195</v>
      </c>
      <c r="AB57" s="28">
        <v>228.410999408634</v>
      </c>
      <c r="AC57" s="24">
        <v>2132.0</v>
      </c>
    </row>
    <row r="58" ht="15.75" customHeight="1">
      <c r="A58" s="14" t="s">
        <v>96</v>
      </c>
      <c r="B58" s="15">
        <v>3.0</v>
      </c>
      <c r="C58" s="16">
        <v>92948.0</v>
      </c>
      <c r="D58" s="16">
        <v>56735.0</v>
      </c>
      <c r="E58" s="17">
        <v>6.58281511877474</v>
      </c>
      <c r="F58" s="18">
        <v>4.01811782678148</v>
      </c>
      <c r="G58" s="19">
        <v>16250.0</v>
      </c>
      <c r="H58" s="19">
        <v>1.2289042E7</v>
      </c>
      <c r="I58" s="20">
        <f t="shared" si="1"/>
        <v>0.8604109332</v>
      </c>
      <c r="J58" s="19">
        <v>11961.0</v>
      </c>
      <c r="K58" s="20">
        <f t="shared" si="2"/>
        <v>0.128684856</v>
      </c>
      <c r="L58" s="21">
        <f t="shared" si="3"/>
        <v>0.9733061373</v>
      </c>
      <c r="M58" s="19">
        <v>49989.0</v>
      </c>
      <c r="N58" s="20">
        <f t="shared" si="4"/>
        <v>0.881096325</v>
      </c>
      <c r="O58" s="22">
        <f t="shared" si="5"/>
        <v>4.067770295</v>
      </c>
      <c r="P58" s="23">
        <v>756.248738461538</v>
      </c>
      <c r="Q58" s="19">
        <v>208351.0</v>
      </c>
      <c r="R58" s="24">
        <v>6916.0</v>
      </c>
      <c r="S58" s="24">
        <v>1559580.0</v>
      </c>
      <c r="T58" s="25">
        <f t="shared" si="6"/>
        <v>0.1091931888</v>
      </c>
      <c r="U58" s="24">
        <v>54789.0</v>
      </c>
      <c r="V58" s="25">
        <f t="shared" si="7"/>
        <v>0.589458622</v>
      </c>
      <c r="W58" s="26">
        <f t="shared" si="8"/>
        <v>0.03513061209</v>
      </c>
      <c r="X58" s="27">
        <f t="shared" si="9"/>
        <v>35.13061209</v>
      </c>
      <c r="Y58" s="24">
        <v>5611.0</v>
      </c>
      <c r="Z58" s="25">
        <f t="shared" si="10"/>
        <v>0.09889838724</v>
      </c>
      <c r="AA58" s="27">
        <f t="shared" si="11"/>
        <v>3.5977635</v>
      </c>
      <c r="AB58" s="28">
        <v>225.503181029497</v>
      </c>
      <c r="AC58" s="24">
        <v>3170.0</v>
      </c>
    </row>
    <row r="59" ht="15.75" customHeight="1">
      <c r="A59" s="14" t="s">
        <v>97</v>
      </c>
      <c r="B59" s="15">
        <v>12.0</v>
      </c>
      <c r="C59" s="16">
        <v>96723.0</v>
      </c>
      <c r="D59" s="16">
        <v>54088.0</v>
      </c>
      <c r="E59" s="17">
        <v>6.86521075053548</v>
      </c>
      <c r="F59" s="18">
        <v>3.83906122716379</v>
      </c>
      <c r="G59" s="19">
        <v>16885.0</v>
      </c>
      <c r="H59" s="19">
        <v>1.2217163E7</v>
      </c>
      <c r="I59" s="20">
        <f t="shared" si="1"/>
        <v>0.8553783621</v>
      </c>
      <c r="J59" s="19">
        <v>12332.0</v>
      </c>
      <c r="K59" s="20">
        <f t="shared" si="2"/>
        <v>0.1274981132</v>
      </c>
      <c r="L59" s="21">
        <f t="shared" si="3"/>
        <v>1.009399645</v>
      </c>
      <c r="M59" s="19">
        <v>47554.0</v>
      </c>
      <c r="N59" s="20">
        <f t="shared" si="4"/>
        <v>0.8791968644</v>
      </c>
      <c r="O59" s="22">
        <f t="shared" si="5"/>
        <v>3.892393021</v>
      </c>
      <c r="P59" s="23">
        <v>723.551258513474</v>
      </c>
      <c r="Q59" s="19">
        <v>179720.0</v>
      </c>
      <c r="R59" s="24">
        <v>7188.0</v>
      </c>
      <c r="S59" s="24">
        <v>1611247.0</v>
      </c>
      <c r="T59" s="25">
        <f t="shared" si="6"/>
        <v>0.1128106271</v>
      </c>
      <c r="U59" s="24">
        <v>57105.0</v>
      </c>
      <c r="V59" s="25">
        <f t="shared" si="7"/>
        <v>0.5903973202</v>
      </c>
      <c r="W59" s="26">
        <f t="shared" si="8"/>
        <v>0.03544149345</v>
      </c>
      <c r="X59" s="27">
        <f t="shared" si="9"/>
        <v>35.44149345</v>
      </c>
      <c r="Y59" s="24">
        <v>5444.0</v>
      </c>
      <c r="Z59" s="25">
        <f t="shared" si="10"/>
        <v>0.1006507913</v>
      </c>
      <c r="AA59" s="27">
        <f t="shared" si="11"/>
        <v>3.378749503</v>
      </c>
      <c r="AB59" s="28">
        <v>224.157902058987</v>
      </c>
      <c r="AC59" s="24">
        <v>2927.0</v>
      </c>
    </row>
    <row r="60" ht="15.75" customHeight="1">
      <c r="A60" s="14" t="s">
        <v>98</v>
      </c>
      <c r="B60" s="15">
        <v>1.0</v>
      </c>
      <c r="C60" s="16">
        <v>83576.0</v>
      </c>
      <c r="D60" s="16">
        <v>694.0</v>
      </c>
      <c r="E60" s="17">
        <v>5.85623960411663</v>
      </c>
      <c r="F60" s="18">
        <v>0.0486291553227834</v>
      </c>
      <c r="G60" s="19">
        <v>14350.0</v>
      </c>
      <c r="H60" s="19">
        <v>1.2444749E7</v>
      </c>
      <c r="I60" s="20">
        <f t="shared" si="1"/>
        <v>0.8713126785</v>
      </c>
      <c r="J60" s="19">
        <v>10695.0</v>
      </c>
      <c r="K60" s="20">
        <f t="shared" si="2"/>
        <v>0.1279673591</v>
      </c>
      <c r="L60" s="21">
        <f t="shared" si="3"/>
        <v>0.8593986106</v>
      </c>
      <c r="M60" s="19">
        <v>618.0</v>
      </c>
      <c r="N60" s="20">
        <f t="shared" si="4"/>
        <v>0.8904899135</v>
      </c>
      <c r="O60" s="22">
        <f t="shared" si="5"/>
        <v>0.04965949896</v>
      </c>
      <c r="P60" s="23">
        <v>867.229895470383</v>
      </c>
      <c r="Q60" s="19">
        <v>504197.0</v>
      </c>
      <c r="R60" s="24">
        <v>6310.0</v>
      </c>
      <c r="S60" s="24">
        <v>1453514.0</v>
      </c>
      <c r="T60" s="25">
        <f t="shared" si="6"/>
        <v>0.1017670325</v>
      </c>
      <c r="U60" s="24">
        <v>50722.0</v>
      </c>
      <c r="V60" s="25">
        <f t="shared" si="7"/>
        <v>0.6068967168</v>
      </c>
      <c r="W60" s="26">
        <f t="shared" si="8"/>
        <v>0.03489612071</v>
      </c>
      <c r="X60" s="27">
        <f t="shared" si="9"/>
        <v>34.89612071</v>
      </c>
      <c r="Y60" s="24">
        <v>61.0</v>
      </c>
      <c r="Z60" s="25">
        <f t="shared" si="10"/>
        <v>0.0878962536</v>
      </c>
      <c r="AA60" s="27">
        <f t="shared" si="11"/>
        <v>0.04196726003</v>
      </c>
      <c r="AB60" s="28">
        <v>230.35087163233</v>
      </c>
      <c r="AC60" s="24">
        <v>2329.0</v>
      </c>
    </row>
    <row r="61" ht="15.75" customHeight="1">
      <c r="A61" s="14" t="s">
        <v>99</v>
      </c>
      <c r="B61" s="31"/>
      <c r="C61" s="16">
        <v>73603.0</v>
      </c>
      <c r="D61" s="16">
        <v>66206.0</v>
      </c>
      <c r="E61" s="17">
        <v>5.43822673747402</v>
      </c>
      <c r="F61" s="18">
        <v>4.89169244978065</v>
      </c>
      <c r="G61" s="19">
        <v>13053.0</v>
      </c>
      <c r="H61" s="19">
        <v>1.2810714E7</v>
      </c>
      <c r="I61" s="20">
        <f t="shared" si="1"/>
        <v>0.8969355291</v>
      </c>
      <c r="J61" s="19">
        <v>10488.0</v>
      </c>
      <c r="K61" s="20">
        <f t="shared" si="2"/>
        <v>0.1424941918</v>
      </c>
      <c r="L61" s="21">
        <f t="shared" si="3"/>
        <v>0.8186897311</v>
      </c>
      <c r="M61" s="19">
        <v>60996.0</v>
      </c>
      <c r="N61" s="20">
        <f t="shared" si="4"/>
        <v>0.921306226</v>
      </c>
      <c r="O61" s="22">
        <f t="shared" si="5"/>
        <v>4.76132712</v>
      </c>
      <c r="P61" s="32">
        <v>978.34</v>
      </c>
      <c r="Q61" s="19">
        <v>145221.0</v>
      </c>
      <c r="R61" s="24">
        <v>5257.0</v>
      </c>
      <c r="S61" s="24">
        <v>1150571.0</v>
      </c>
      <c r="T61" s="25">
        <f t="shared" si="6"/>
        <v>0.08055663475</v>
      </c>
      <c r="U61" s="24">
        <v>41314.0</v>
      </c>
      <c r="V61" s="25">
        <f t="shared" si="7"/>
        <v>0.5613086423</v>
      </c>
      <c r="W61" s="26">
        <f t="shared" si="8"/>
        <v>0.03590738859</v>
      </c>
      <c r="X61" s="27">
        <f t="shared" si="9"/>
        <v>35.90738859</v>
      </c>
      <c r="Y61" s="24">
        <v>4165.0</v>
      </c>
      <c r="Z61" s="25">
        <f t="shared" si="10"/>
        <v>0.06290970607</v>
      </c>
      <c r="AA61" s="27">
        <f t="shared" si="11"/>
        <v>3.619941751</v>
      </c>
      <c r="AB61" s="33">
        <v>218.86</v>
      </c>
      <c r="AC61" s="24">
        <v>2420.0</v>
      </c>
    </row>
    <row r="62" ht="15.75" customHeight="1">
      <c r="A62" s="14" t="s">
        <v>100</v>
      </c>
      <c r="B62" s="15">
        <v>18.0</v>
      </c>
      <c r="C62" s="16">
        <v>94271.0</v>
      </c>
      <c r="D62" s="16">
        <v>55861.0</v>
      </c>
      <c r="E62" s="17">
        <v>6.81476090324877</v>
      </c>
      <c r="F62" s="18">
        <v>4.03813854543157</v>
      </c>
      <c r="G62" s="19">
        <v>16149.0</v>
      </c>
      <c r="H62" s="19">
        <v>1.2324515E7</v>
      </c>
      <c r="I62" s="20">
        <f t="shared" si="1"/>
        <v>0.862894557</v>
      </c>
      <c r="J62" s="19">
        <v>12838.0</v>
      </c>
      <c r="K62" s="20">
        <f t="shared" si="2"/>
        <v>0.1361818587</v>
      </c>
      <c r="L62" s="21">
        <f t="shared" si="3"/>
        <v>1.041663708</v>
      </c>
      <c r="M62" s="19">
        <v>49526.0</v>
      </c>
      <c r="N62" s="20">
        <f t="shared" si="4"/>
        <v>0.8865935089</v>
      </c>
      <c r="O62" s="22">
        <f t="shared" si="5"/>
        <v>4.018494845</v>
      </c>
      <c r="P62" s="32">
        <v>760.67</v>
      </c>
      <c r="Q62" s="19">
        <v>144446.0</v>
      </c>
      <c r="R62" s="24">
        <v>6836.0</v>
      </c>
      <c r="S62" s="24">
        <v>1557553.0</v>
      </c>
      <c r="T62" s="25">
        <f t="shared" si="6"/>
        <v>0.1090512694</v>
      </c>
      <c r="U62" s="24">
        <v>55553.0</v>
      </c>
      <c r="V62" s="25">
        <f t="shared" si="7"/>
        <v>0.5892904499</v>
      </c>
      <c r="W62" s="26">
        <f t="shared" si="8"/>
        <v>0.03566684408</v>
      </c>
      <c r="X62" s="27">
        <f t="shared" si="9"/>
        <v>35.66684408</v>
      </c>
      <c r="Y62" s="24">
        <v>5293.0</v>
      </c>
      <c r="Z62" s="25">
        <f t="shared" si="10"/>
        <v>0.09475304774</v>
      </c>
      <c r="AA62" s="27">
        <f t="shared" si="11"/>
        <v>3.398279224</v>
      </c>
      <c r="AB62" s="33">
        <v>227.85</v>
      </c>
      <c r="AC62" s="24">
        <v>1925.0</v>
      </c>
    </row>
    <row r="63" ht="15.75" customHeight="1">
      <c r="A63" s="14" t="s">
        <v>101</v>
      </c>
      <c r="B63" s="15" t="s">
        <v>57</v>
      </c>
      <c r="C63" s="16">
        <v>120845.0</v>
      </c>
      <c r="D63" s="16">
        <v>52120.0</v>
      </c>
      <c r="E63" s="17">
        <v>8.61697498078838</v>
      </c>
      <c r="F63" s="18">
        <v>3.71646932846779</v>
      </c>
      <c r="G63" s="19">
        <v>20992.0</v>
      </c>
      <c r="H63" s="19">
        <v>1.1700923E7</v>
      </c>
      <c r="I63" s="20">
        <f t="shared" si="1"/>
        <v>0.819234085</v>
      </c>
      <c r="J63" s="19">
        <v>14872.0</v>
      </c>
      <c r="K63" s="20">
        <f t="shared" si="2"/>
        <v>0.1230667384</v>
      </c>
      <c r="L63" s="21">
        <f t="shared" si="3"/>
        <v>1.271010842</v>
      </c>
      <c r="M63" s="19">
        <v>42885.0</v>
      </c>
      <c r="N63" s="20">
        <f t="shared" si="4"/>
        <v>0.8228127398</v>
      </c>
      <c r="O63" s="22">
        <f t="shared" si="5"/>
        <v>3.66509548</v>
      </c>
      <c r="P63" s="32">
        <v>555.47</v>
      </c>
      <c r="Q63" s="19">
        <v>94528.0</v>
      </c>
      <c r="R63" s="24">
        <v>9032.0</v>
      </c>
      <c r="S63" s="24">
        <v>2059878.0</v>
      </c>
      <c r="T63" s="25">
        <f t="shared" si="6"/>
        <v>0.1442212951</v>
      </c>
      <c r="U63" s="24">
        <v>72744.0</v>
      </c>
      <c r="V63" s="25">
        <f t="shared" si="7"/>
        <v>0.60196119</v>
      </c>
      <c r="W63" s="26">
        <f t="shared" si="8"/>
        <v>0.03531471281</v>
      </c>
      <c r="X63" s="27">
        <f t="shared" si="9"/>
        <v>35.31471281</v>
      </c>
      <c r="Y63" s="24">
        <v>7612.0</v>
      </c>
      <c r="Z63" s="25">
        <f t="shared" si="10"/>
        <v>0.1460475825</v>
      </c>
      <c r="AA63" s="27">
        <f t="shared" si="11"/>
        <v>3.695364483</v>
      </c>
      <c r="AB63" s="33">
        <v>228.06</v>
      </c>
      <c r="AC63" s="24">
        <v>2498.0</v>
      </c>
    </row>
    <row r="64" ht="15.75" customHeight="1">
      <c r="A64" s="1"/>
      <c r="B64" s="1"/>
      <c r="C64" s="1"/>
      <c r="D64" s="1"/>
      <c r="E64" s="34"/>
      <c r="F64" s="35"/>
      <c r="G64" s="32"/>
      <c r="H64" s="32"/>
      <c r="I64" s="32"/>
      <c r="J64" s="32"/>
      <c r="K64" s="32"/>
      <c r="L64" s="36"/>
      <c r="M64" s="32"/>
      <c r="N64" s="32"/>
      <c r="O64" s="32"/>
      <c r="P64" s="32"/>
      <c r="Q64" s="32"/>
      <c r="R64" s="33"/>
      <c r="S64" s="33"/>
      <c r="T64" s="33"/>
      <c r="U64" s="33"/>
      <c r="V64" s="33"/>
      <c r="W64" s="37"/>
      <c r="X64" s="33"/>
      <c r="Y64" s="33"/>
      <c r="Z64" s="33"/>
      <c r="AA64" s="33"/>
      <c r="AB64" s="33"/>
      <c r="AC64" s="33"/>
    </row>
    <row r="65" ht="15.75" customHeight="1">
      <c r="A65" s="1"/>
      <c r="B65" s="1"/>
      <c r="C65" s="1"/>
      <c r="D65" s="1"/>
      <c r="E65" s="34"/>
      <c r="F65" s="35"/>
      <c r="G65" s="32"/>
      <c r="H65" s="32"/>
      <c r="I65" s="32"/>
      <c r="J65" s="32"/>
      <c r="K65" s="32"/>
      <c r="L65" s="36"/>
      <c r="M65" s="32"/>
      <c r="N65" s="32"/>
      <c r="O65" s="32"/>
      <c r="P65" s="32"/>
      <c r="Q65" s="32"/>
      <c r="R65" s="33"/>
      <c r="S65" s="33"/>
      <c r="T65" s="33"/>
      <c r="U65" s="33"/>
      <c r="V65" s="33"/>
      <c r="W65" s="37"/>
      <c r="X65" s="33"/>
      <c r="Y65" s="33"/>
      <c r="Z65" s="33"/>
      <c r="AA65" s="33"/>
      <c r="AB65" s="33"/>
      <c r="AC65" s="33"/>
    </row>
    <row r="66" ht="15.75" customHeight="1">
      <c r="A66" s="1"/>
      <c r="B66" s="1"/>
      <c r="C66" s="1"/>
      <c r="D66" s="1"/>
      <c r="E66" s="34"/>
      <c r="F66" s="35"/>
      <c r="G66" s="32"/>
      <c r="H66" s="32"/>
      <c r="I66" s="32"/>
      <c r="J66" s="32"/>
      <c r="K66" s="32"/>
      <c r="L66" s="36"/>
      <c r="M66" s="32"/>
      <c r="N66" s="32"/>
      <c r="O66" s="32"/>
      <c r="P66" s="32"/>
      <c r="Q66" s="32"/>
      <c r="R66" s="33"/>
      <c r="S66" s="33"/>
      <c r="T66" s="33"/>
      <c r="U66" s="33"/>
      <c r="V66" s="33"/>
      <c r="W66" s="37"/>
      <c r="X66" s="33"/>
      <c r="Y66" s="33"/>
      <c r="Z66" s="33"/>
      <c r="AA66" s="33"/>
      <c r="AB66" s="33"/>
      <c r="AC66" s="33"/>
    </row>
    <row r="67" ht="15.75" customHeight="1">
      <c r="A67" s="2" t="s">
        <v>102</v>
      </c>
      <c r="C67" s="38">
        <f t="shared" ref="C67:AC67" si="12">MIN(C3:C63)</f>
        <v>64980</v>
      </c>
      <c r="D67" s="38">
        <f t="shared" si="12"/>
        <v>694</v>
      </c>
      <c r="E67" s="34">
        <f t="shared" si="12"/>
        <v>4.592738653</v>
      </c>
      <c r="F67" s="35">
        <f t="shared" si="12"/>
        <v>0.04862915532</v>
      </c>
      <c r="G67" s="39">
        <f t="shared" si="12"/>
        <v>11405</v>
      </c>
      <c r="H67" s="39">
        <f t="shared" si="12"/>
        <v>11700923</v>
      </c>
      <c r="I67" s="20">
        <f t="shared" si="12"/>
        <v>0.819234085</v>
      </c>
      <c r="J67" s="39">
        <f t="shared" si="12"/>
        <v>8653</v>
      </c>
      <c r="K67" s="20">
        <f t="shared" si="12"/>
        <v>0.1170319867</v>
      </c>
      <c r="L67" s="21">
        <f t="shared" si="12"/>
        <v>0.6710653125</v>
      </c>
      <c r="M67" s="39">
        <f t="shared" si="12"/>
        <v>618</v>
      </c>
      <c r="N67" s="20">
        <f t="shared" si="12"/>
        <v>0.8228127398</v>
      </c>
      <c r="O67" s="22">
        <f t="shared" si="12"/>
        <v>0.04965949896</v>
      </c>
      <c r="P67" s="40">
        <f t="shared" si="12"/>
        <v>555.47</v>
      </c>
      <c r="Q67" s="39">
        <f t="shared" si="12"/>
        <v>94528</v>
      </c>
      <c r="R67" s="41">
        <f t="shared" si="12"/>
        <v>4864</v>
      </c>
      <c r="S67" s="41">
        <f t="shared" si="12"/>
        <v>1083073</v>
      </c>
      <c r="T67" s="25">
        <f t="shared" si="12"/>
        <v>0.07583079712</v>
      </c>
      <c r="U67" s="41">
        <f t="shared" si="12"/>
        <v>38005</v>
      </c>
      <c r="V67" s="25">
        <f t="shared" si="12"/>
        <v>0.5613086423</v>
      </c>
      <c r="W67" s="26">
        <f t="shared" si="12"/>
        <v>0.03439985592</v>
      </c>
      <c r="X67" s="27">
        <f t="shared" si="12"/>
        <v>34.39985592</v>
      </c>
      <c r="Y67" s="41">
        <f t="shared" si="12"/>
        <v>61</v>
      </c>
      <c r="Z67" s="25">
        <f t="shared" si="12"/>
        <v>0.007730241237</v>
      </c>
      <c r="AA67" s="27">
        <f t="shared" si="12"/>
        <v>0.04196726003</v>
      </c>
      <c r="AB67" s="27">
        <f t="shared" si="12"/>
        <v>217.9846696</v>
      </c>
      <c r="AC67" s="41">
        <f t="shared" si="12"/>
        <v>1388</v>
      </c>
    </row>
    <row r="68" ht="15.75" customHeight="1">
      <c r="A68" s="2" t="s">
        <v>103</v>
      </c>
      <c r="C68" s="38">
        <f t="shared" ref="C68:AC68" si="13">MAX(C3:C63)</f>
        <v>120845</v>
      </c>
      <c r="D68" s="38">
        <f t="shared" si="13"/>
        <v>73978</v>
      </c>
      <c r="E68" s="34">
        <f t="shared" si="13"/>
        <v>8.616974981</v>
      </c>
      <c r="F68" s="35">
        <f t="shared" si="13"/>
        <v>5.21203069</v>
      </c>
      <c r="G68" s="39">
        <f t="shared" si="13"/>
        <v>20992</v>
      </c>
      <c r="H68" s="39">
        <f t="shared" si="13"/>
        <v>12894423</v>
      </c>
      <c r="I68" s="20">
        <f t="shared" si="13"/>
        <v>0.9027963715</v>
      </c>
      <c r="J68" s="39">
        <f t="shared" si="13"/>
        <v>14872</v>
      </c>
      <c r="K68" s="20">
        <f t="shared" si="13"/>
        <v>0.1473296285</v>
      </c>
      <c r="L68" s="21">
        <f t="shared" si="13"/>
        <v>1.271010842</v>
      </c>
      <c r="M68" s="39">
        <f t="shared" si="13"/>
        <v>67146</v>
      </c>
      <c r="N68" s="20">
        <f t="shared" si="13"/>
        <v>0.9902039184</v>
      </c>
      <c r="O68" s="22">
        <f t="shared" si="13"/>
        <v>5.329445442</v>
      </c>
      <c r="P68" s="40">
        <f t="shared" si="13"/>
        <v>1130.593862</v>
      </c>
      <c r="Q68" s="39">
        <f t="shared" si="13"/>
        <v>504197</v>
      </c>
      <c r="R68" s="41">
        <f t="shared" si="13"/>
        <v>9032</v>
      </c>
      <c r="S68" s="41">
        <f t="shared" si="13"/>
        <v>2059878</v>
      </c>
      <c r="T68" s="25">
        <f t="shared" si="13"/>
        <v>0.1442212951</v>
      </c>
      <c r="U68" s="41">
        <f t="shared" si="13"/>
        <v>72744</v>
      </c>
      <c r="V68" s="25">
        <f t="shared" si="13"/>
        <v>0.6093961173</v>
      </c>
      <c r="W68" s="26">
        <f t="shared" si="13"/>
        <v>0.03590738859</v>
      </c>
      <c r="X68" s="27">
        <f t="shared" si="13"/>
        <v>35.90738859</v>
      </c>
      <c r="Y68" s="41">
        <f t="shared" si="13"/>
        <v>8113</v>
      </c>
      <c r="Z68" s="25">
        <f t="shared" si="13"/>
        <v>0.1461702079</v>
      </c>
      <c r="AA68" s="27">
        <f t="shared" si="13"/>
        <v>4.600619918</v>
      </c>
      <c r="AB68" s="27">
        <f t="shared" si="13"/>
        <v>231.7167325</v>
      </c>
      <c r="AC68" s="41">
        <f t="shared" si="13"/>
        <v>3950</v>
      </c>
    </row>
    <row r="69" ht="15.75" customHeight="1">
      <c r="A69" s="2" t="s">
        <v>104</v>
      </c>
      <c r="C69" s="38">
        <f t="shared" ref="C69:AC69" si="14">AVERAGE(C3:C63)</f>
        <v>94535.72131</v>
      </c>
      <c r="D69" s="38">
        <f t="shared" si="14"/>
        <v>49455.19672</v>
      </c>
      <c r="E69" s="34">
        <f t="shared" si="14"/>
        <v>6.698840917</v>
      </c>
      <c r="F69" s="35">
        <f t="shared" si="14"/>
        <v>3.502730506</v>
      </c>
      <c r="G69" s="39">
        <f t="shared" si="14"/>
        <v>16491.70492</v>
      </c>
      <c r="H69" s="39">
        <f t="shared" si="14"/>
        <v>12245759.56</v>
      </c>
      <c r="I69" s="20">
        <f t="shared" si="14"/>
        <v>0.8573805353</v>
      </c>
      <c r="J69" s="39">
        <f t="shared" si="14"/>
        <v>12051.52459</v>
      </c>
      <c r="K69" s="20">
        <f t="shared" si="14"/>
        <v>0.1279135549</v>
      </c>
      <c r="L69" s="21">
        <f t="shared" si="14"/>
        <v>0.9863621004</v>
      </c>
      <c r="M69" s="39">
        <f t="shared" si="14"/>
        <v>43678.47541</v>
      </c>
      <c r="N69" s="20">
        <f t="shared" si="14"/>
        <v>0.89407293</v>
      </c>
      <c r="O69" s="22">
        <f t="shared" si="14"/>
        <v>3.568219368</v>
      </c>
      <c r="P69" s="40">
        <f t="shared" si="14"/>
        <v>754.9215207</v>
      </c>
      <c r="Q69" s="39">
        <f t="shared" si="14"/>
        <v>227676.1803</v>
      </c>
      <c r="R69" s="41">
        <f t="shared" si="14"/>
        <v>7059.04918</v>
      </c>
      <c r="S69" s="41">
        <f t="shared" si="14"/>
        <v>1597289.213</v>
      </c>
      <c r="T69" s="25">
        <f t="shared" si="14"/>
        <v>0.1118333799</v>
      </c>
      <c r="U69" s="41">
        <f t="shared" si="14"/>
        <v>56159.88525</v>
      </c>
      <c r="V69" s="25">
        <f t="shared" si="14"/>
        <v>0.5935017817</v>
      </c>
      <c r="W69" s="26">
        <f t="shared" si="14"/>
        <v>0.03516350375</v>
      </c>
      <c r="X69" s="27">
        <f t="shared" si="14"/>
        <v>35.16350375</v>
      </c>
      <c r="Y69" s="41">
        <f t="shared" si="14"/>
        <v>4809.311475</v>
      </c>
      <c r="Z69" s="25">
        <f t="shared" si="14"/>
        <v>0.08796766123</v>
      </c>
      <c r="AA69" s="27">
        <f t="shared" si="14"/>
        <v>2.961640473</v>
      </c>
      <c r="AB69" s="27">
        <f t="shared" si="14"/>
        <v>226.140778</v>
      </c>
      <c r="AC69" s="41">
        <f t="shared" si="14"/>
        <v>2443.327869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C1:F1"/>
    <mergeCell ref="G1:Q1"/>
    <mergeCell ref="R1:AC1"/>
    <mergeCell ref="A67:B67"/>
    <mergeCell ref="A68:B68"/>
    <mergeCell ref="A69:B69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