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d.ethz.ch\groups\biol\impb\group_pcb\+Users\Menna,Dora,Sancho et al\+Tables and pdfFigures\"/>
    </mc:Choice>
  </mc:AlternateContent>
  <xr:revisionPtr revIDLastSave="0" documentId="13_ncr:1_{5EC4EFBD-A87B-46A0-9750-1F58D5E36EC3}" xr6:coauthVersionLast="45" xr6:coauthVersionMax="45" xr10:uidLastSave="{00000000-0000-0000-0000-000000000000}"/>
  <bookViews>
    <workbookView xWindow="3120" yWindow="3120" windowWidth="23235" windowHeight="11385" xr2:uid="{00000000-000D-0000-FFFF-FFFF00000000}"/>
  </bookViews>
  <sheets>
    <sheet name="Sheet 1" sheetId="1" r:id="rId1"/>
    <sheet name="Sheet 2" sheetId="3" r:id="rId2"/>
    <sheet name="Sheet 3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1" i="1" l="1"/>
  <c r="J51" i="1"/>
  <c r="J48" i="1"/>
  <c r="J49" i="1"/>
  <c r="J50" i="1"/>
  <c r="J47" i="1"/>
  <c r="I48" i="1"/>
  <c r="I49" i="1"/>
  <c r="I50" i="1"/>
  <c r="I47" i="1"/>
  <c r="J43" i="1"/>
  <c r="I43" i="1"/>
  <c r="J40" i="1"/>
  <c r="J41" i="1"/>
  <c r="J42" i="1"/>
  <c r="J39" i="1"/>
  <c r="I40" i="1"/>
  <c r="I41" i="1"/>
  <c r="I42" i="1"/>
  <c r="I39" i="1"/>
  <c r="G39" i="1" l="1"/>
  <c r="H43" i="1" l="1"/>
  <c r="H50" i="1"/>
  <c r="G50" i="1"/>
  <c r="H49" i="1"/>
  <c r="G49" i="1"/>
  <c r="G51" i="1" s="1"/>
  <c r="H48" i="1"/>
  <c r="G48" i="1"/>
  <c r="H47" i="1"/>
  <c r="H51" i="1" s="1"/>
  <c r="G47" i="1"/>
  <c r="H42" i="1"/>
  <c r="G42" i="1"/>
  <c r="H41" i="1"/>
  <c r="G41" i="1"/>
  <c r="H40" i="1"/>
  <c r="G40" i="1"/>
  <c r="H39" i="1"/>
  <c r="G43" i="1"/>
  <c r="J2" i="2" l="1"/>
  <c r="L3" i="3"/>
  <c r="L2" i="3"/>
</calcChain>
</file>

<file path=xl/sharedStrings.xml><?xml version="1.0" encoding="utf-8"?>
<sst xmlns="http://schemas.openxmlformats.org/spreadsheetml/2006/main" count="243" uniqueCount="45">
  <si>
    <t>total read count</t>
  </si>
  <si>
    <t>reads mapped to A. thaliana</t>
  </si>
  <si>
    <t>Time and treatment</t>
  </si>
  <si>
    <t>Replicate</t>
  </si>
  <si>
    <t>0 dpt Fo</t>
  </si>
  <si>
    <t>1 dpt Fo</t>
  </si>
  <si>
    <t>2 dpt Fo</t>
  </si>
  <si>
    <t>3 dpt Fo</t>
  </si>
  <si>
    <t>4 dpt Fo</t>
  </si>
  <si>
    <t>R1</t>
  </si>
  <si>
    <t>R2</t>
  </si>
  <si>
    <t>R3</t>
  </si>
  <si>
    <t>R4</t>
  </si>
  <si>
    <t>6 dpt Fo</t>
  </si>
  <si>
    <t>in vitro Fo</t>
  </si>
  <si>
    <t>-</t>
  </si>
  <si>
    <t>Sample</t>
  </si>
  <si>
    <t>ctl1-2 #1</t>
  </si>
  <si>
    <t>ctl1-2 #2</t>
  </si>
  <si>
    <t>ctl1-2 #3</t>
  </si>
  <si>
    <t>0 dpt mock</t>
  </si>
  <si>
    <t>1 dpt mock</t>
  </si>
  <si>
    <t>2 dpt mock</t>
  </si>
  <si>
    <t>3 dpt mock</t>
  </si>
  <si>
    <t>4 dpt mock</t>
  </si>
  <si>
    <t>6 dpt mock</t>
  </si>
  <si>
    <t>Arabidopsis</t>
  </si>
  <si>
    <r>
      <t>genes with CPM</t>
    </r>
    <r>
      <rPr>
        <sz val="11"/>
        <color theme="1"/>
        <rFont val="Calibri"/>
        <family val="2"/>
      </rPr>
      <t>≥3</t>
    </r>
  </si>
  <si>
    <t>% of genes in genome</t>
  </si>
  <si>
    <t>genes in genome (used reference for transcript mapping)</t>
  </si>
  <si>
    <t>A. thaliana</t>
  </si>
  <si>
    <r>
      <t>total genes with CPM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charset val="1"/>
        <scheme val="minor"/>
      </rPr>
      <t>3 in at least one condition</t>
    </r>
  </si>
  <si>
    <r>
      <t>% of genes with CPM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charset val="1"/>
        <scheme val="minor"/>
      </rPr>
      <t>3 in at least 1 condition</t>
    </r>
  </si>
  <si>
    <r>
      <t>total genes with CPM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charset val="1"/>
        <scheme val="minor"/>
      </rPr>
      <t>3</t>
    </r>
  </si>
  <si>
    <r>
      <t>% of genes with CPM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charset val="1"/>
        <scheme val="minor"/>
      </rPr>
      <t>3</t>
    </r>
  </si>
  <si>
    <t>Fo5176</t>
  </si>
  <si>
    <t>Total</t>
  </si>
  <si>
    <t>Mapped to Arabidopsis</t>
  </si>
  <si>
    <t>Mapped to Fo5176</t>
  </si>
  <si>
    <t>Reads</t>
  </si>
  <si>
    <t>WT #1</t>
  </si>
  <si>
    <t>WT #2</t>
  </si>
  <si>
    <t>WT #3</t>
  </si>
  <si>
    <t>relative to total mapped reads</t>
  </si>
  <si>
    <t>Mapped to Fo5177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</si>
</sst>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charset val="1"/>
      <scheme val="minor"/>
    </font>
    <font>
      <sz val="8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0" fillId="0" borderId="2" xfId="0" applyBorder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0" fillId="0" borderId="2" xfId="0" applyBorder="1" applyAlignment="1">
      <alignment vertical="top"/>
    </xf>
    <xf numFmtId="0" fontId="1" fillId="0" borderId="1" xfId="0" applyFont="1" applyFill="1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Fill="1" applyBorder="1"/>
    <xf numFmtId="0" fontId="0" fillId="0" borderId="6" xfId="0" applyBorder="1"/>
    <xf numFmtId="0" fontId="0" fillId="0" borderId="8" xfId="0" applyBorder="1"/>
    <xf numFmtId="0" fontId="0" fillId="0" borderId="8" xfId="0" quotePrefix="1" applyBorder="1"/>
    <xf numFmtId="0" fontId="0" fillId="0" borderId="4" xfId="0" quotePrefix="1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0" fillId="0" borderId="10" xfId="0" applyBorder="1"/>
    <xf numFmtId="0" fontId="0" fillId="0" borderId="12" xfId="0" applyBorder="1"/>
    <xf numFmtId="0" fontId="0" fillId="0" borderId="10" xfId="0" applyBorder="1" applyAlignment="1">
      <alignment wrapText="1"/>
    </xf>
    <xf numFmtId="0" fontId="0" fillId="0" borderId="13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8" xfId="0" applyBorder="1" applyAlignment="1">
      <alignment wrapText="1"/>
    </xf>
    <xf numFmtId="0" fontId="1" fillId="0" borderId="10" xfId="0" applyFont="1" applyBorder="1" applyAlignment="1">
      <alignment horizontal="right" vertical="center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center"/>
    </xf>
    <xf numFmtId="0" fontId="0" fillId="2" borderId="10" xfId="0" applyFill="1" applyBorder="1" applyAlignment="1">
      <alignment horizontal="left" vertical="center" wrapText="1"/>
    </xf>
    <xf numFmtId="0" fontId="0" fillId="2" borderId="0" xfId="0" applyFill="1"/>
    <xf numFmtId="0" fontId="0" fillId="3" borderId="10" xfId="0" applyFill="1" applyBorder="1" applyAlignment="1">
      <alignment horizontal="left" vertical="center" wrapText="1"/>
    </xf>
    <xf numFmtId="0" fontId="0" fillId="3" borderId="0" xfId="0" applyFill="1"/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topLeftCell="A21" workbookViewId="0">
      <selection activeCell="F52" sqref="F52"/>
    </sheetView>
  </sheetViews>
  <sheetFormatPr baseColWidth="10" defaultColWidth="11.42578125" defaultRowHeight="15" x14ac:dyDescent="0.25"/>
  <cols>
    <col min="1" max="1" width="16.42578125" customWidth="1"/>
  </cols>
  <sheetData>
    <row r="1" spans="1:5" x14ac:dyDescent="0.25">
      <c r="A1" s="1"/>
      <c r="B1" s="1"/>
      <c r="C1" s="42" t="s">
        <v>39</v>
      </c>
      <c r="D1" s="42"/>
      <c r="E1" s="42"/>
    </row>
    <row r="2" spans="1:5" ht="30" x14ac:dyDescent="0.25">
      <c r="A2" s="24" t="s">
        <v>2</v>
      </c>
      <c r="B2" s="23" t="s">
        <v>3</v>
      </c>
      <c r="C2" s="23" t="s">
        <v>36</v>
      </c>
      <c r="D2" s="23" t="s">
        <v>37</v>
      </c>
      <c r="E2" s="23" t="s">
        <v>38</v>
      </c>
    </row>
    <row r="3" spans="1:5" x14ac:dyDescent="0.25">
      <c r="A3" s="44" t="s">
        <v>20</v>
      </c>
      <c r="B3" s="21" t="s">
        <v>9</v>
      </c>
      <c r="C3" s="2">
        <v>4172749</v>
      </c>
      <c r="D3" s="3">
        <v>3323378</v>
      </c>
      <c r="E3" s="13">
        <v>14421</v>
      </c>
    </row>
    <row r="4" spans="1:5" x14ac:dyDescent="0.25">
      <c r="A4" s="44"/>
      <c r="B4" s="21" t="s">
        <v>10</v>
      </c>
      <c r="C4" s="4">
        <v>1608948</v>
      </c>
      <c r="D4" s="3">
        <v>901036</v>
      </c>
      <c r="E4" s="13">
        <v>4956</v>
      </c>
    </row>
    <row r="5" spans="1:5" x14ac:dyDescent="0.25">
      <c r="A5" s="44"/>
      <c r="B5" s="21" t="s">
        <v>11</v>
      </c>
      <c r="C5" s="2">
        <v>10315656</v>
      </c>
      <c r="D5" s="3">
        <v>9466259</v>
      </c>
      <c r="E5" s="13">
        <v>5306</v>
      </c>
    </row>
    <row r="6" spans="1:5" x14ac:dyDescent="0.25">
      <c r="A6" s="45"/>
      <c r="B6" s="22" t="s">
        <v>12</v>
      </c>
      <c r="C6" s="6">
        <v>6255127</v>
      </c>
      <c r="D6" s="7">
        <v>5324143</v>
      </c>
      <c r="E6" s="14">
        <v>532</v>
      </c>
    </row>
    <row r="7" spans="1:5" x14ac:dyDescent="0.25">
      <c r="A7" s="43" t="s">
        <v>4</v>
      </c>
      <c r="B7" s="26" t="s">
        <v>9</v>
      </c>
      <c r="C7" s="9">
        <v>3434524</v>
      </c>
      <c r="D7" s="10">
        <v>2817061</v>
      </c>
      <c r="E7" s="15">
        <v>75</v>
      </c>
    </row>
    <row r="8" spans="1:5" x14ac:dyDescent="0.25">
      <c r="A8" s="44"/>
      <c r="B8" s="21" t="s">
        <v>10</v>
      </c>
      <c r="C8" s="4">
        <v>1484177</v>
      </c>
      <c r="D8" s="3">
        <v>1272937</v>
      </c>
      <c r="E8" s="16">
        <v>2667</v>
      </c>
    </row>
    <row r="9" spans="1:5" x14ac:dyDescent="0.25">
      <c r="A9" s="44"/>
      <c r="B9" s="21" t="s">
        <v>11</v>
      </c>
      <c r="C9" s="2">
        <v>6076538</v>
      </c>
      <c r="D9" s="3">
        <v>5554915</v>
      </c>
      <c r="E9" s="13">
        <v>7106</v>
      </c>
    </row>
    <row r="10" spans="1:5" x14ac:dyDescent="0.25">
      <c r="A10" s="45"/>
      <c r="B10" s="22" t="s">
        <v>12</v>
      </c>
      <c r="C10" s="6">
        <v>8568236</v>
      </c>
      <c r="D10" s="7">
        <v>7671576</v>
      </c>
      <c r="E10" s="14">
        <v>7106</v>
      </c>
    </row>
    <row r="11" spans="1:5" x14ac:dyDescent="0.25">
      <c r="A11" s="43" t="s">
        <v>21</v>
      </c>
      <c r="B11" s="26" t="s">
        <v>9</v>
      </c>
      <c r="C11" s="9">
        <v>938828</v>
      </c>
      <c r="D11" s="10">
        <v>763759</v>
      </c>
      <c r="E11" s="15">
        <v>3872</v>
      </c>
    </row>
    <row r="12" spans="1:5" x14ac:dyDescent="0.25">
      <c r="A12" s="44"/>
      <c r="B12" s="21" t="s">
        <v>10</v>
      </c>
      <c r="C12" s="4">
        <v>1322496</v>
      </c>
      <c r="D12" s="3">
        <v>1144972</v>
      </c>
      <c r="E12" s="13">
        <v>192</v>
      </c>
    </row>
    <row r="13" spans="1:5" x14ac:dyDescent="0.25">
      <c r="A13" s="44"/>
      <c r="B13" s="21" t="s">
        <v>11</v>
      </c>
      <c r="C13" s="2">
        <v>2867218</v>
      </c>
      <c r="D13" s="3">
        <v>2569848</v>
      </c>
      <c r="E13" s="13">
        <v>403</v>
      </c>
    </row>
    <row r="14" spans="1:5" x14ac:dyDescent="0.25">
      <c r="A14" s="45"/>
      <c r="B14" s="22" t="s">
        <v>12</v>
      </c>
      <c r="C14" s="6">
        <v>2681052</v>
      </c>
      <c r="D14" s="7">
        <v>2353749</v>
      </c>
      <c r="E14" s="14">
        <v>152</v>
      </c>
    </row>
    <row r="15" spans="1:5" x14ac:dyDescent="0.25">
      <c r="A15" s="43" t="s">
        <v>5</v>
      </c>
      <c r="B15" s="26" t="s">
        <v>9</v>
      </c>
      <c r="C15" s="9">
        <v>1446772</v>
      </c>
      <c r="D15" s="10">
        <v>1177594</v>
      </c>
      <c r="E15" s="15">
        <v>2219</v>
      </c>
    </row>
    <row r="16" spans="1:5" x14ac:dyDescent="0.25">
      <c r="A16" s="44"/>
      <c r="B16" s="21" t="s">
        <v>10</v>
      </c>
      <c r="C16" s="4">
        <v>1831512</v>
      </c>
      <c r="D16" s="3">
        <v>1515121</v>
      </c>
      <c r="E16" s="16">
        <v>2866</v>
      </c>
    </row>
    <row r="17" spans="1:5" x14ac:dyDescent="0.25">
      <c r="A17" s="44"/>
      <c r="B17" s="21" t="s">
        <v>11</v>
      </c>
      <c r="C17" s="2">
        <v>3669571</v>
      </c>
      <c r="D17" s="3">
        <v>2775462</v>
      </c>
      <c r="E17" s="13">
        <v>34440</v>
      </c>
    </row>
    <row r="18" spans="1:5" x14ac:dyDescent="0.25">
      <c r="A18" s="45"/>
      <c r="B18" s="22" t="s">
        <v>12</v>
      </c>
      <c r="C18" s="6">
        <v>2835392</v>
      </c>
      <c r="D18" s="7">
        <v>2498702</v>
      </c>
      <c r="E18" s="14">
        <v>3661</v>
      </c>
    </row>
    <row r="19" spans="1:5" x14ac:dyDescent="0.25">
      <c r="A19" s="43" t="s">
        <v>22</v>
      </c>
      <c r="B19" s="26" t="s">
        <v>9</v>
      </c>
      <c r="C19" s="9">
        <v>2499352</v>
      </c>
      <c r="D19" s="10">
        <v>2198520</v>
      </c>
      <c r="E19" s="15">
        <v>89</v>
      </c>
    </row>
    <row r="20" spans="1:5" x14ac:dyDescent="0.25">
      <c r="A20" s="44"/>
      <c r="B20" s="21" t="s">
        <v>10</v>
      </c>
      <c r="C20" s="1">
        <v>1400868</v>
      </c>
      <c r="D20" s="3">
        <v>919122</v>
      </c>
      <c r="E20" s="13">
        <v>4160</v>
      </c>
    </row>
    <row r="21" spans="1:5" x14ac:dyDescent="0.25">
      <c r="A21" s="44"/>
      <c r="B21" s="21" t="s">
        <v>11</v>
      </c>
      <c r="C21" s="2">
        <v>2574134</v>
      </c>
      <c r="D21" s="3">
        <v>2230931</v>
      </c>
      <c r="E21" s="13">
        <v>993</v>
      </c>
    </row>
    <row r="22" spans="1:5" x14ac:dyDescent="0.25">
      <c r="A22" s="45"/>
      <c r="B22" s="22" t="s">
        <v>12</v>
      </c>
      <c r="C22" s="6">
        <v>2624011</v>
      </c>
      <c r="D22" s="7">
        <v>2346497</v>
      </c>
      <c r="E22" s="14">
        <v>6295</v>
      </c>
    </row>
    <row r="23" spans="1:5" x14ac:dyDescent="0.25">
      <c r="A23" s="43" t="s">
        <v>6</v>
      </c>
      <c r="B23" s="26" t="s">
        <v>9</v>
      </c>
      <c r="C23" s="9">
        <v>3252672</v>
      </c>
      <c r="D23" s="10">
        <v>2695198</v>
      </c>
      <c r="E23" s="15">
        <v>62589</v>
      </c>
    </row>
    <row r="24" spans="1:5" x14ac:dyDescent="0.25">
      <c r="A24" s="44"/>
      <c r="B24" s="21" t="s">
        <v>10</v>
      </c>
      <c r="C24" s="4">
        <v>1920269</v>
      </c>
      <c r="D24" s="3">
        <v>1546836</v>
      </c>
      <c r="E24" s="16">
        <v>76836</v>
      </c>
    </row>
    <row r="25" spans="1:5" x14ac:dyDescent="0.25">
      <c r="A25" s="44"/>
      <c r="B25" s="21" t="s">
        <v>11</v>
      </c>
      <c r="C25" s="2">
        <v>3027860</v>
      </c>
      <c r="D25" s="3">
        <v>2617377</v>
      </c>
      <c r="E25" s="13">
        <v>120851</v>
      </c>
    </row>
    <row r="26" spans="1:5" x14ac:dyDescent="0.25">
      <c r="A26" s="45"/>
      <c r="B26" s="22" t="s">
        <v>12</v>
      </c>
      <c r="C26" s="6">
        <v>2670621</v>
      </c>
      <c r="D26" s="7">
        <v>1861050</v>
      </c>
      <c r="E26" s="14">
        <v>402938</v>
      </c>
    </row>
    <row r="27" spans="1:5" x14ac:dyDescent="0.25">
      <c r="A27" s="43" t="s">
        <v>23</v>
      </c>
      <c r="B27" s="26" t="s">
        <v>9</v>
      </c>
      <c r="C27" s="9">
        <v>7481605</v>
      </c>
      <c r="D27" s="10">
        <v>6401856</v>
      </c>
      <c r="E27" s="15">
        <v>2701</v>
      </c>
    </row>
    <row r="28" spans="1:5" x14ac:dyDescent="0.25">
      <c r="A28" s="44"/>
      <c r="B28" s="21" t="s">
        <v>10</v>
      </c>
      <c r="C28" s="1">
        <v>3153497</v>
      </c>
      <c r="D28" s="3">
        <v>2706883</v>
      </c>
      <c r="E28" s="13">
        <v>8630</v>
      </c>
    </row>
    <row r="29" spans="1:5" x14ac:dyDescent="0.25">
      <c r="A29" s="44"/>
      <c r="B29" s="21" t="s">
        <v>11</v>
      </c>
      <c r="C29" s="2">
        <v>4421868</v>
      </c>
      <c r="D29" s="3">
        <v>3947118</v>
      </c>
      <c r="E29" s="13">
        <v>354</v>
      </c>
    </row>
    <row r="30" spans="1:5" x14ac:dyDescent="0.25">
      <c r="A30" s="45"/>
      <c r="B30" s="22" t="s">
        <v>12</v>
      </c>
      <c r="C30" s="6">
        <v>2511121</v>
      </c>
      <c r="D30" s="7">
        <v>2201049</v>
      </c>
      <c r="E30" s="14">
        <v>440</v>
      </c>
    </row>
    <row r="31" spans="1:5" x14ac:dyDescent="0.25">
      <c r="A31" s="43" t="s">
        <v>7</v>
      </c>
      <c r="B31" s="26" t="s">
        <v>9</v>
      </c>
      <c r="C31" s="9">
        <v>8761418</v>
      </c>
      <c r="D31" s="10">
        <v>6723023</v>
      </c>
      <c r="E31" s="15">
        <v>1044126</v>
      </c>
    </row>
    <row r="32" spans="1:5" x14ac:dyDescent="0.25">
      <c r="A32" s="44"/>
      <c r="B32" s="21" t="s">
        <v>10</v>
      </c>
      <c r="C32" s="1">
        <v>2509154</v>
      </c>
      <c r="D32" s="3">
        <v>875808</v>
      </c>
      <c r="E32" s="16">
        <v>1258028</v>
      </c>
    </row>
    <row r="33" spans="1:10" x14ac:dyDescent="0.25">
      <c r="A33" s="44"/>
      <c r="B33" s="21" t="s">
        <v>11</v>
      </c>
      <c r="C33" s="2">
        <v>2453142</v>
      </c>
      <c r="D33" s="3">
        <v>964908</v>
      </c>
      <c r="E33" s="13">
        <v>1234262</v>
      </c>
    </row>
    <row r="34" spans="1:10" x14ac:dyDescent="0.25">
      <c r="A34" s="45"/>
      <c r="B34" s="22" t="s">
        <v>12</v>
      </c>
      <c r="C34" s="6">
        <v>2638257</v>
      </c>
      <c r="D34" s="7">
        <v>892562</v>
      </c>
      <c r="E34" s="14">
        <v>1270355</v>
      </c>
    </row>
    <row r="35" spans="1:10" x14ac:dyDescent="0.25">
      <c r="A35" s="43" t="s">
        <v>24</v>
      </c>
      <c r="B35" s="26" t="s">
        <v>9</v>
      </c>
      <c r="C35" s="9">
        <v>7611959</v>
      </c>
      <c r="D35" s="10">
        <v>6678410</v>
      </c>
      <c r="E35" s="15">
        <v>3593</v>
      </c>
    </row>
    <row r="36" spans="1:10" x14ac:dyDescent="0.25">
      <c r="A36" s="44"/>
      <c r="B36" s="21" t="s">
        <v>10</v>
      </c>
      <c r="C36" s="2">
        <v>1653840</v>
      </c>
      <c r="D36" s="3">
        <v>1507458</v>
      </c>
      <c r="E36" s="13">
        <v>1799</v>
      </c>
    </row>
    <row r="37" spans="1:10" x14ac:dyDescent="0.25">
      <c r="A37" s="44"/>
      <c r="B37" s="21" t="s">
        <v>11</v>
      </c>
      <c r="C37" s="2">
        <v>16966424</v>
      </c>
      <c r="D37" s="3">
        <v>15090262</v>
      </c>
      <c r="E37" s="13">
        <v>96571</v>
      </c>
      <c r="I37" t="s">
        <v>43</v>
      </c>
    </row>
    <row r="38" spans="1:10" ht="30" x14ac:dyDescent="0.25">
      <c r="A38" s="45"/>
      <c r="B38" s="22" t="s">
        <v>12</v>
      </c>
      <c r="C38" s="6">
        <v>7397765</v>
      </c>
      <c r="D38" s="7">
        <v>6518249</v>
      </c>
      <c r="E38" s="14">
        <v>567</v>
      </c>
      <c r="G38" s="38" t="s">
        <v>37</v>
      </c>
      <c r="H38" s="38" t="s">
        <v>38</v>
      </c>
      <c r="I38" s="40" t="s">
        <v>37</v>
      </c>
      <c r="J38" s="40" t="s">
        <v>44</v>
      </c>
    </row>
    <row r="39" spans="1:10" x14ac:dyDescent="0.25">
      <c r="A39" s="43" t="s">
        <v>8</v>
      </c>
      <c r="B39" s="26" t="s">
        <v>9</v>
      </c>
      <c r="C39" s="9">
        <v>7818412</v>
      </c>
      <c r="D39" s="10">
        <v>117821</v>
      </c>
      <c r="E39" s="15">
        <v>6435213</v>
      </c>
      <c r="G39" s="39">
        <f>D39/C39</f>
        <v>1.5069684227436467E-2</v>
      </c>
      <c r="H39" s="39">
        <f t="shared" ref="H39:H42" si="0">E39/C39</f>
        <v>0.82308440639863956</v>
      </c>
      <c r="I39" s="41">
        <f>D39/(D39+E39)</f>
        <v>1.7979610665838145E-2</v>
      </c>
      <c r="J39" s="41">
        <f>E39/(E39+D39)</f>
        <v>0.9820203893341618</v>
      </c>
    </row>
    <row r="40" spans="1:10" x14ac:dyDescent="0.25">
      <c r="A40" s="44"/>
      <c r="B40" s="21" t="s">
        <v>10</v>
      </c>
      <c r="C40" s="1">
        <v>1665417</v>
      </c>
      <c r="D40" s="3">
        <v>248324</v>
      </c>
      <c r="E40" s="16">
        <v>1091748</v>
      </c>
      <c r="G40" s="39">
        <f t="shared" ref="G40:G42" si="1">D40/C40</f>
        <v>0.14910619982863152</v>
      </c>
      <c r="H40" s="39">
        <f t="shared" si="0"/>
        <v>0.65554032413503649</v>
      </c>
      <c r="I40" s="41">
        <f>D40/(D40+E40)</f>
        <v>0.1853064611453713</v>
      </c>
      <c r="J40" s="41">
        <f t="shared" ref="J40:J42" si="2">E40/(E40+D40)</f>
        <v>0.8146935388546287</v>
      </c>
    </row>
    <row r="41" spans="1:10" x14ac:dyDescent="0.25">
      <c r="A41" s="44"/>
      <c r="B41" s="21" t="s">
        <v>11</v>
      </c>
      <c r="C41" s="2">
        <v>7869472</v>
      </c>
      <c r="D41" s="3">
        <v>492527</v>
      </c>
      <c r="E41" s="13">
        <v>6379419</v>
      </c>
      <c r="G41" s="39">
        <f t="shared" si="1"/>
        <v>6.258704522997223E-2</v>
      </c>
      <c r="H41" s="39">
        <f t="shared" si="0"/>
        <v>0.81065400575794666</v>
      </c>
      <c r="I41" s="41">
        <f t="shared" ref="I41:I42" si="3">D41/(D41+E41)</f>
        <v>7.1672128971909846E-2</v>
      </c>
      <c r="J41" s="41">
        <f t="shared" si="2"/>
        <v>0.92832787102809011</v>
      </c>
    </row>
    <row r="42" spans="1:10" x14ac:dyDescent="0.25">
      <c r="A42" s="45"/>
      <c r="B42" s="22" t="s">
        <v>12</v>
      </c>
      <c r="C42" s="6">
        <v>5626110</v>
      </c>
      <c r="D42" s="7">
        <v>860825</v>
      </c>
      <c r="E42" s="14">
        <v>3692493</v>
      </c>
      <c r="G42" s="39">
        <f t="shared" si="1"/>
        <v>0.15300536249735608</v>
      </c>
      <c r="H42" s="39">
        <f t="shared" si="0"/>
        <v>0.65631368743234664</v>
      </c>
      <c r="I42" s="41">
        <f t="shared" si="3"/>
        <v>0.18905444337513874</v>
      </c>
      <c r="J42" s="41">
        <f t="shared" si="2"/>
        <v>0.81094555662486123</v>
      </c>
    </row>
    <row r="43" spans="1:10" x14ac:dyDescent="0.25">
      <c r="A43" s="43" t="s">
        <v>25</v>
      </c>
      <c r="B43" s="26" t="s">
        <v>9</v>
      </c>
      <c r="C43" s="9">
        <v>9486311</v>
      </c>
      <c r="D43" s="10">
        <v>7966518</v>
      </c>
      <c r="E43" s="15">
        <v>1314</v>
      </c>
      <c r="G43" s="39">
        <f>AVERAGE(G39:G42)</f>
        <v>9.4942072945849068E-2</v>
      </c>
      <c r="H43" s="39">
        <f>AVERAGE(H39:H42)</f>
        <v>0.73639810593099231</v>
      </c>
      <c r="I43" s="41">
        <f>AVERAGE(I39:I42)</f>
        <v>0.11600316103956451</v>
      </c>
      <c r="J43" s="41">
        <f>AVERAGE(J39:J42)</f>
        <v>0.88399683896043546</v>
      </c>
    </row>
    <row r="44" spans="1:10" x14ac:dyDescent="0.25">
      <c r="A44" s="44"/>
      <c r="B44" s="21" t="s">
        <v>10</v>
      </c>
      <c r="C44" s="1">
        <v>1512751</v>
      </c>
      <c r="D44" s="3">
        <v>1393370</v>
      </c>
      <c r="E44" s="13">
        <v>1012</v>
      </c>
      <c r="G44" s="39"/>
      <c r="H44" s="39"/>
      <c r="I44" s="41"/>
      <c r="J44" s="41"/>
    </row>
    <row r="45" spans="1:10" x14ac:dyDescent="0.25">
      <c r="A45" s="44"/>
      <c r="B45" s="21" t="s">
        <v>11</v>
      </c>
      <c r="C45" s="2">
        <v>19093368</v>
      </c>
      <c r="D45" s="3">
        <v>17034988</v>
      </c>
      <c r="E45" s="13">
        <v>57271</v>
      </c>
      <c r="G45" s="39"/>
      <c r="H45" s="39"/>
      <c r="I45" s="41"/>
      <c r="J45" s="41"/>
    </row>
    <row r="46" spans="1:10" x14ac:dyDescent="0.25">
      <c r="A46" s="45"/>
      <c r="B46" s="22" t="s">
        <v>12</v>
      </c>
      <c r="C46" s="6">
        <v>7910669</v>
      </c>
      <c r="D46" s="7">
        <v>7208911</v>
      </c>
      <c r="E46" s="14">
        <v>5803</v>
      </c>
      <c r="G46" s="39"/>
      <c r="H46" s="39"/>
      <c r="I46" s="41"/>
      <c r="J46" s="41"/>
    </row>
    <row r="47" spans="1:10" x14ac:dyDescent="0.25">
      <c r="A47" s="43" t="s">
        <v>13</v>
      </c>
      <c r="B47" s="26" t="s">
        <v>9</v>
      </c>
      <c r="C47" s="9">
        <v>9309349</v>
      </c>
      <c r="D47" s="10">
        <v>176425</v>
      </c>
      <c r="E47" s="15">
        <v>7549882</v>
      </c>
      <c r="G47" s="39">
        <f t="shared" ref="G47:G50" si="4">D47/C47</f>
        <v>1.895137887729851E-2</v>
      </c>
      <c r="H47" s="39">
        <f t="shared" ref="H47:H50" si="5">E47/C47</f>
        <v>0.81099999581066307</v>
      </c>
      <c r="I47" s="41">
        <f>D47/(D47+E47)</f>
        <v>2.2834324341499762E-2</v>
      </c>
      <c r="J47" s="41">
        <f>E47/(D47+E47)</f>
        <v>0.97716567565850021</v>
      </c>
    </row>
    <row r="48" spans="1:10" x14ac:dyDescent="0.25">
      <c r="A48" s="44"/>
      <c r="B48" s="21" t="s">
        <v>10</v>
      </c>
      <c r="C48" s="1">
        <v>1627816</v>
      </c>
      <c r="D48" s="3">
        <v>31277</v>
      </c>
      <c r="E48" s="16">
        <v>1233646</v>
      </c>
      <c r="G48" s="39">
        <f t="shared" si="4"/>
        <v>1.9214088078750916E-2</v>
      </c>
      <c r="H48" s="39">
        <f t="shared" si="5"/>
        <v>0.7578534674680677</v>
      </c>
      <c r="I48" s="41">
        <f t="shared" ref="I48:I50" si="6">D48/(D48+E48)</f>
        <v>2.4726406271369877E-2</v>
      </c>
      <c r="J48" s="41">
        <f t="shared" ref="J48:J50" si="7">E48/(D48+E48)</f>
        <v>0.97527359372863009</v>
      </c>
    </row>
    <row r="49" spans="1:10" x14ac:dyDescent="0.25">
      <c r="A49" s="44"/>
      <c r="B49" s="21" t="s">
        <v>11</v>
      </c>
      <c r="C49" s="2">
        <v>7264882</v>
      </c>
      <c r="D49" s="3">
        <v>324350</v>
      </c>
      <c r="E49" s="13">
        <v>5919629</v>
      </c>
      <c r="G49" s="39">
        <f t="shared" si="4"/>
        <v>4.4646286064935398E-2</v>
      </c>
      <c r="H49" s="39">
        <f t="shared" si="5"/>
        <v>0.81482796279416514</v>
      </c>
      <c r="I49" s="41">
        <f t="shared" si="6"/>
        <v>5.1946042739733751E-2</v>
      </c>
      <c r="J49" s="41">
        <f t="shared" si="7"/>
        <v>0.9480539572602662</v>
      </c>
    </row>
    <row r="50" spans="1:10" x14ac:dyDescent="0.25">
      <c r="A50" s="45"/>
      <c r="B50" s="22" t="s">
        <v>12</v>
      </c>
      <c r="C50" s="6">
        <v>7705369</v>
      </c>
      <c r="D50" s="7">
        <v>269851</v>
      </c>
      <c r="E50" s="14">
        <v>5518028</v>
      </c>
      <c r="G50" s="39">
        <f t="shared" si="4"/>
        <v>3.5021165112274315E-2</v>
      </c>
      <c r="H50" s="39">
        <f t="shared" si="5"/>
        <v>0.71612767668881272</v>
      </c>
      <c r="I50" s="41">
        <f t="shared" si="6"/>
        <v>4.662346949547494E-2</v>
      </c>
      <c r="J50" s="41">
        <f t="shared" si="7"/>
        <v>0.95337653050452509</v>
      </c>
    </row>
    <row r="51" spans="1:10" x14ac:dyDescent="0.25">
      <c r="A51" s="8" t="s">
        <v>14</v>
      </c>
      <c r="B51" s="26" t="s">
        <v>9</v>
      </c>
      <c r="C51" s="11">
        <v>1715052</v>
      </c>
      <c r="D51" s="8" t="s">
        <v>15</v>
      </c>
      <c r="E51" s="15">
        <v>1447954</v>
      </c>
      <c r="G51" s="39">
        <f>AVERAGE(G47:G50)</f>
        <v>2.9458229533314784E-2</v>
      </c>
      <c r="H51" s="39">
        <f>AVERAGE(H47:H50)</f>
        <v>0.77495227569042713</v>
      </c>
      <c r="I51" s="39">
        <f t="shared" ref="I51:J51" si="8">AVERAGE(I47:I50)</f>
        <v>3.6532560712019581E-2</v>
      </c>
      <c r="J51" s="39">
        <f t="shared" si="8"/>
        <v>0.96346743928798051</v>
      </c>
    </row>
    <row r="52" spans="1:10" x14ac:dyDescent="0.25">
      <c r="A52" s="5"/>
      <c r="B52" s="22" t="s">
        <v>10</v>
      </c>
      <c r="C52" s="12">
        <v>1688108</v>
      </c>
      <c r="D52" s="5" t="s">
        <v>15</v>
      </c>
      <c r="E52" s="14">
        <v>1289343</v>
      </c>
    </row>
    <row r="53" spans="1:10" x14ac:dyDescent="0.25">
      <c r="A53" s="1"/>
      <c r="B53" s="1"/>
      <c r="C53" s="1"/>
      <c r="D53" s="1"/>
      <c r="E53" s="1"/>
    </row>
  </sheetData>
  <mergeCells count="13">
    <mergeCell ref="C1:E1"/>
    <mergeCell ref="A47:A50"/>
    <mergeCell ref="A3:A6"/>
    <mergeCell ref="A7:A10"/>
    <mergeCell ref="A11:A14"/>
    <mergeCell ref="A15:A18"/>
    <mergeCell ref="A19:A22"/>
    <mergeCell ref="A23:A26"/>
    <mergeCell ref="A27:A30"/>
    <mergeCell ref="A31:A34"/>
    <mergeCell ref="A35:A38"/>
    <mergeCell ref="A39:A42"/>
    <mergeCell ref="A43:A46"/>
  </mergeCells>
  <phoneticPr fontId="4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2"/>
  <sheetViews>
    <sheetView zoomScale="83" workbookViewId="0">
      <selection activeCell="H8" sqref="H8"/>
    </sheetView>
  </sheetViews>
  <sheetFormatPr baseColWidth="10" defaultColWidth="11.42578125" defaultRowHeight="15" x14ac:dyDescent="0.25"/>
  <cols>
    <col min="2" max="2" width="11.42578125" style="17"/>
    <col min="9" max="9" width="13.28515625" customWidth="1"/>
    <col min="10" max="10" width="32.7109375" customWidth="1"/>
    <col min="11" max="11" width="24.7109375" customWidth="1"/>
    <col min="12" max="12" width="27.28515625" customWidth="1"/>
  </cols>
  <sheetData>
    <row r="1" spans="1:12" ht="32.25" customHeight="1" x14ac:dyDescent="0.25">
      <c r="A1" s="1"/>
      <c r="B1" s="1"/>
      <c r="C1" s="46" t="s">
        <v>26</v>
      </c>
      <c r="D1" s="47"/>
      <c r="E1" s="48" t="s">
        <v>35</v>
      </c>
      <c r="F1" s="49"/>
      <c r="I1" s="14"/>
      <c r="J1" s="28" t="s">
        <v>29</v>
      </c>
      <c r="K1" s="27" t="s">
        <v>31</v>
      </c>
      <c r="L1" s="27" t="s">
        <v>32</v>
      </c>
    </row>
    <row r="2" spans="1:12" ht="30" x14ac:dyDescent="0.25">
      <c r="A2" s="24" t="s">
        <v>2</v>
      </c>
      <c r="B2" s="23" t="s">
        <v>3</v>
      </c>
      <c r="C2" s="29" t="s">
        <v>27</v>
      </c>
      <c r="D2" s="30" t="s">
        <v>28</v>
      </c>
      <c r="E2" s="31" t="s">
        <v>27</v>
      </c>
      <c r="F2" s="30" t="s">
        <v>28</v>
      </c>
      <c r="I2" s="22" t="s">
        <v>26</v>
      </c>
      <c r="J2" s="25">
        <v>33602</v>
      </c>
      <c r="K2" s="25">
        <v>19614</v>
      </c>
      <c r="L2" s="25">
        <f>K2/J2*100</f>
        <v>58.37152550443426</v>
      </c>
    </row>
    <row r="3" spans="1:12" x14ac:dyDescent="0.25">
      <c r="A3" s="44" t="s">
        <v>20</v>
      </c>
      <c r="B3" s="21" t="s">
        <v>9</v>
      </c>
      <c r="C3" s="1">
        <v>14488</v>
      </c>
      <c r="D3" s="13">
        <v>43.116481161835608</v>
      </c>
      <c r="E3" s="17" t="s">
        <v>15</v>
      </c>
      <c r="F3" s="13" t="s">
        <v>15</v>
      </c>
      <c r="I3" s="25" t="s">
        <v>35</v>
      </c>
      <c r="J3" s="25">
        <v>19095</v>
      </c>
      <c r="K3" s="25">
        <v>8793</v>
      </c>
      <c r="L3" s="25">
        <f>K3/J3*100</f>
        <v>46.048703849175176</v>
      </c>
    </row>
    <row r="4" spans="1:12" x14ac:dyDescent="0.25">
      <c r="A4" s="44"/>
      <c r="B4" s="21" t="s">
        <v>10</v>
      </c>
      <c r="C4" s="1" t="s">
        <v>15</v>
      </c>
      <c r="D4" s="13" t="s">
        <v>15</v>
      </c>
      <c r="E4" s="17" t="s">
        <v>15</v>
      </c>
      <c r="F4" s="13" t="s">
        <v>15</v>
      </c>
    </row>
    <row r="5" spans="1:12" x14ac:dyDescent="0.25">
      <c r="A5" s="44"/>
      <c r="B5" s="21" t="s">
        <v>11</v>
      </c>
      <c r="C5" s="1">
        <v>15318</v>
      </c>
      <c r="D5" s="13">
        <v>45.586572227843583</v>
      </c>
      <c r="E5" s="17" t="s">
        <v>15</v>
      </c>
      <c r="F5" s="13" t="s">
        <v>15</v>
      </c>
    </row>
    <row r="6" spans="1:12" x14ac:dyDescent="0.25">
      <c r="A6" s="45"/>
      <c r="B6" s="22" t="s">
        <v>12</v>
      </c>
      <c r="C6" s="18">
        <v>14996</v>
      </c>
      <c r="D6" s="14">
        <v>44.628295934765788</v>
      </c>
      <c r="E6" s="19" t="s">
        <v>15</v>
      </c>
      <c r="F6" s="20" t="s">
        <v>15</v>
      </c>
    </row>
    <row r="7" spans="1:12" x14ac:dyDescent="0.25">
      <c r="A7" s="43" t="s">
        <v>4</v>
      </c>
      <c r="B7" s="26" t="s">
        <v>9</v>
      </c>
      <c r="C7" s="1">
        <v>14342</v>
      </c>
      <c r="D7" s="13">
        <v>42.681983215284802</v>
      </c>
      <c r="E7" s="17" t="s">
        <v>15</v>
      </c>
      <c r="F7" s="13" t="s">
        <v>15</v>
      </c>
    </row>
    <row r="8" spans="1:12" x14ac:dyDescent="0.25">
      <c r="A8" s="44"/>
      <c r="B8" s="21" t="s">
        <v>10</v>
      </c>
      <c r="C8" s="1">
        <v>14746</v>
      </c>
      <c r="D8" s="13">
        <v>43.884292601630854</v>
      </c>
      <c r="E8" s="17" t="s">
        <v>15</v>
      </c>
      <c r="F8" s="13" t="s">
        <v>15</v>
      </c>
    </row>
    <row r="9" spans="1:12" x14ac:dyDescent="0.25">
      <c r="A9" s="44"/>
      <c r="B9" s="21" t="s">
        <v>11</v>
      </c>
      <c r="C9" s="1">
        <v>15015</v>
      </c>
      <c r="D9" s="13">
        <v>44.684840188084038</v>
      </c>
      <c r="E9" s="17" t="s">
        <v>15</v>
      </c>
      <c r="F9" s="13" t="s">
        <v>15</v>
      </c>
    </row>
    <row r="10" spans="1:12" x14ac:dyDescent="0.25">
      <c r="A10" s="45"/>
      <c r="B10" s="22" t="s">
        <v>12</v>
      </c>
      <c r="C10" s="18">
        <v>14825</v>
      </c>
      <c r="D10" s="14">
        <v>44.119397654901491</v>
      </c>
      <c r="E10" s="18" t="s">
        <v>15</v>
      </c>
      <c r="F10" s="14" t="s">
        <v>15</v>
      </c>
    </row>
    <row r="11" spans="1:12" x14ac:dyDescent="0.25">
      <c r="A11" s="43" t="s">
        <v>21</v>
      </c>
      <c r="B11" s="26" t="s">
        <v>9</v>
      </c>
      <c r="C11" s="1">
        <v>13684</v>
      </c>
      <c r="D11" s="13">
        <v>40.723766442473661</v>
      </c>
      <c r="E11" s="17" t="s">
        <v>15</v>
      </c>
      <c r="F11" s="13" t="s">
        <v>15</v>
      </c>
    </row>
    <row r="12" spans="1:12" x14ac:dyDescent="0.25">
      <c r="A12" s="44"/>
      <c r="B12" s="21" t="s">
        <v>10</v>
      </c>
      <c r="C12" s="1">
        <v>14517</v>
      </c>
      <c r="D12" s="13">
        <v>43.202785548479255</v>
      </c>
      <c r="E12" s="17" t="s">
        <v>15</v>
      </c>
      <c r="F12" s="13" t="s">
        <v>15</v>
      </c>
    </row>
    <row r="13" spans="1:12" x14ac:dyDescent="0.25">
      <c r="A13" s="44"/>
      <c r="B13" s="21" t="s">
        <v>11</v>
      </c>
      <c r="C13" s="1">
        <v>14849</v>
      </c>
      <c r="D13" s="13">
        <v>44.190821974882446</v>
      </c>
      <c r="E13" s="17" t="s">
        <v>15</v>
      </c>
      <c r="F13" s="13" t="s">
        <v>15</v>
      </c>
    </row>
    <row r="14" spans="1:12" x14ac:dyDescent="0.25">
      <c r="A14" s="45"/>
      <c r="B14" s="22" t="s">
        <v>12</v>
      </c>
      <c r="C14" s="18">
        <v>15231</v>
      </c>
      <c r="D14" s="14">
        <v>45.32765906791262</v>
      </c>
      <c r="E14" s="18" t="s">
        <v>15</v>
      </c>
      <c r="F14" s="14" t="s">
        <v>15</v>
      </c>
    </row>
    <row r="15" spans="1:12" x14ac:dyDescent="0.25">
      <c r="A15" s="43" t="s">
        <v>5</v>
      </c>
      <c r="B15" s="26" t="s">
        <v>9</v>
      </c>
      <c r="C15" s="1">
        <v>14119</v>
      </c>
      <c r="D15" s="13">
        <v>42.018332242128444</v>
      </c>
      <c r="E15" s="17" t="s">
        <v>15</v>
      </c>
      <c r="F15" s="13" t="s">
        <v>15</v>
      </c>
    </row>
    <row r="16" spans="1:12" x14ac:dyDescent="0.25">
      <c r="A16" s="44"/>
      <c r="B16" s="21" t="s">
        <v>10</v>
      </c>
      <c r="C16" s="1" t="s">
        <v>15</v>
      </c>
      <c r="D16" s="13" t="s">
        <v>15</v>
      </c>
      <c r="E16" s="17" t="s">
        <v>15</v>
      </c>
      <c r="F16" s="13" t="s">
        <v>15</v>
      </c>
    </row>
    <row r="17" spans="1:6" x14ac:dyDescent="0.25">
      <c r="A17" s="44"/>
      <c r="B17" s="21" t="s">
        <v>11</v>
      </c>
      <c r="C17" s="1">
        <v>15091</v>
      </c>
      <c r="D17" s="13">
        <v>44.911017201357062</v>
      </c>
      <c r="E17" s="17" t="s">
        <v>15</v>
      </c>
      <c r="F17" s="13" t="s">
        <v>15</v>
      </c>
    </row>
    <row r="18" spans="1:6" x14ac:dyDescent="0.25">
      <c r="A18" s="45"/>
      <c r="B18" s="22" t="s">
        <v>12</v>
      </c>
      <c r="C18" s="18">
        <v>14150</v>
      </c>
      <c r="D18" s="14">
        <v>42.110588655437176</v>
      </c>
      <c r="E18" s="18" t="s">
        <v>15</v>
      </c>
      <c r="F18" s="14" t="s">
        <v>15</v>
      </c>
    </row>
    <row r="19" spans="1:6" x14ac:dyDescent="0.25">
      <c r="A19" s="43" t="s">
        <v>22</v>
      </c>
      <c r="B19" s="26" t="s">
        <v>9</v>
      </c>
      <c r="C19" s="1">
        <v>15238</v>
      </c>
      <c r="D19" s="13">
        <v>45.348491161240403</v>
      </c>
      <c r="E19" s="17" t="s">
        <v>15</v>
      </c>
      <c r="F19" s="13" t="s">
        <v>15</v>
      </c>
    </row>
    <row r="20" spans="1:6" x14ac:dyDescent="0.25">
      <c r="A20" s="44"/>
      <c r="B20" s="21" t="s">
        <v>10</v>
      </c>
      <c r="C20" s="1">
        <v>15609</v>
      </c>
      <c r="D20" s="13">
        <v>46.452592107612645</v>
      </c>
      <c r="E20" s="17" t="s">
        <v>15</v>
      </c>
      <c r="F20" s="13" t="s">
        <v>15</v>
      </c>
    </row>
    <row r="21" spans="1:6" x14ac:dyDescent="0.25">
      <c r="A21" s="44"/>
      <c r="B21" s="21" t="s">
        <v>11</v>
      </c>
      <c r="C21" s="1">
        <v>15401</v>
      </c>
      <c r="D21" s="13">
        <v>45.833581334444382</v>
      </c>
      <c r="E21" s="17" t="s">
        <v>15</v>
      </c>
      <c r="F21" s="13" t="s">
        <v>15</v>
      </c>
    </row>
    <row r="22" spans="1:6" x14ac:dyDescent="0.25">
      <c r="A22" s="45"/>
      <c r="B22" s="22" t="s">
        <v>12</v>
      </c>
      <c r="C22" s="18">
        <v>15442</v>
      </c>
      <c r="D22" s="14">
        <v>45.955597881078511</v>
      </c>
      <c r="E22" s="18" t="s">
        <v>15</v>
      </c>
      <c r="F22" s="14" t="s">
        <v>15</v>
      </c>
    </row>
    <row r="23" spans="1:6" x14ac:dyDescent="0.25">
      <c r="A23" s="43" t="s">
        <v>6</v>
      </c>
      <c r="B23" s="26" t="s">
        <v>9</v>
      </c>
      <c r="C23" s="1">
        <v>15071</v>
      </c>
      <c r="D23" s="13">
        <v>44.851496934706269</v>
      </c>
      <c r="E23" s="17">
        <v>3097</v>
      </c>
      <c r="F23" s="13">
        <v>16.218905472636816</v>
      </c>
    </row>
    <row r="24" spans="1:6" x14ac:dyDescent="0.25">
      <c r="A24" s="44"/>
      <c r="B24" s="21" t="s">
        <v>10</v>
      </c>
      <c r="C24" s="1">
        <v>13345</v>
      </c>
      <c r="D24" s="13">
        <v>39.714897922742693</v>
      </c>
      <c r="E24" s="17">
        <v>2644</v>
      </c>
      <c r="F24" s="13">
        <v>13.846556690233044</v>
      </c>
    </row>
    <row r="25" spans="1:6" x14ac:dyDescent="0.25">
      <c r="A25" s="44"/>
      <c r="B25" s="21" t="s">
        <v>11</v>
      </c>
      <c r="C25" s="1">
        <v>14553</v>
      </c>
      <c r="D25" s="13">
        <v>43.309922028450686</v>
      </c>
      <c r="E25" s="17">
        <v>4131</v>
      </c>
      <c r="F25" s="13">
        <v>21.633935585231736</v>
      </c>
    </row>
    <row r="26" spans="1:6" x14ac:dyDescent="0.25">
      <c r="A26" s="45"/>
      <c r="B26" s="22" t="s">
        <v>12</v>
      </c>
      <c r="C26" s="18">
        <v>14098</v>
      </c>
      <c r="D26" s="14">
        <v>41.955835962145109</v>
      </c>
      <c r="E26" s="18">
        <v>6010</v>
      </c>
      <c r="F26" s="14">
        <v>31.474207907829278</v>
      </c>
    </row>
    <row r="27" spans="1:6" x14ac:dyDescent="0.25">
      <c r="A27" s="43" t="s">
        <v>23</v>
      </c>
      <c r="B27" s="26" t="s">
        <v>9</v>
      </c>
      <c r="C27" s="1">
        <v>15470</v>
      </c>
      <c r="D27" s="13">
        <v>46.038926254389615</v>
      </c>
      <c r="E27" s="17" t="s">
        <v>15</v>
      </c>
      <c r="F27" s="13" t="s">
        <v>15</v>
      </c>
    </row>
    <row r="28" spans="1:6" x14ac:dyDescent="0.25">
      <c r="A28" s="44"/>
      <c r="B28" s="21" t="s">
        <v>10</v>
      </c>
      <c r="C28" s="1">
        <v>14538</v>
      </c>
      <c r="D28" s="13">
        <v>43.265281828462591</v>
      </c>
      <c r="E28" s="17" t="s">
        <v>15</v>
      </c>
      <c r="F28" s="13" t="s">
        <v>15</v>
      </c>
    </row>
    <row r="29" spans="1:6" x14ac:dyDescent="0.25">
      <c r="A29" s="44"/>
      <c r="B29" s="21" t="s">
        <v>11</v>
      </c>
      <c r="C29" s="1">
        <v>15034</v>
      </c>
      <c r="D29" s="13">
        <v>44.741384441402296</v>
      </c>
      <c r="E29" s="17" t="s">
        <v>15</v>
      </c>
      <c r="F29" s="13" t="s">
        <v>15</v>
      </c>
    </row>
    <row r="30" spans="1:6" x14ac:dyDescent="0.25">
      <c r="A30" s="45"/>
      <c r="B30" s="22" t="s">
        <v>12</v>
      </c>
      <c r="C30" s="18">
        <v>14774</v>
      </c>
      <c r="D30" s="14">
        <v>43.967620974941966</v>
      </c>
      <c r="E30" s="18" t="s">
        <v>15</v>
      </c>
      <c r="F30" s="14" t="s">
        <v>15</v>
      </c>
    </row>
    <row r="31" spans="1:6" x14ac:dyDescent="0.25">
      <c r="A31" s="43" t="s">
        <v>7</v>
      </c>
      <c r="B31" s="26" t="s">
        <v>9</v>
      </c>
      <c r="C31" s="1" t="s">
        <v>15</v>
      </c>
      <c r="D31" s="13" t="s">
        <v>15</v>
      </c>
      <c r="E31" s="17">
        <v>8320</v>
      </c>
      <c r="F31" s="13">
        <v>43.571615606179627</v>
      </c>
    </row>
    <row r="32" spans="1:6" x14ac:dyDescent="0.25">
      <c r="A32" s="44"/>
      <c r="B32" s="21" t="s">
        <v>10</v>
      </c>
      <c r="C32" s="1">
        <v>13215</v>
      </c>
      <c r="D32" s="13">
        <v>39.328016189512525</v>
      </c>
      <c r="E32" s="17">
        <v>8551</v>
      </c>
      <c r="F32" s="13">
        <v>44.781356376014664</v>
      </c>
    </row>
    <row r="33" spans="1:6" x14ac:dyDescent="0.25">
      <c r="A33" s="44"/>
      <c r="B33" s="21" t="s">
        <v>11</v>
      </c>
      <c r="C33" s="1">
        <v>13957</v>
      </c>
      <c r="D33" s="13">
        <v>41.536218082257008</v>
      </c>
      <c r="E33" s="17">
        <v>8183</v>
      </c>
      <c r="F33" s="13">
        <v>42.854150301125948</v>
      </c>
    </row>
    <row r="34" spans="1:6" x14ac:dyDescent="0.25">
      <c r="A34" s="45"/>
      <c r="B34" s="22" t="s">
        <v>12</v>
      </c>
      <c r="C34" s="18">
        <v>12475</v>
      </c>
      <c r="D34" s="14">
        <v>37.125766323433126</v>
      </c>
      <c r="E34" s="18">
        <v>8568</v>
      </c>
      <c r="F34" s="14">
        <v>44.870384917517676</v>
      </c>
    </row>
    <row r="35" spans="1:6" x14ac:dyDescent="0.25">
      <c r="A35" s="43" t="s">
        <v>24</v>
      </c>
      <c r="B35" s="26" t="s">
        <v>9</v>
      </c>
      <c r="C35" s="1">
        <v>15329</v>
      </c>
      <c r="D35" s="13">
        <v>45.619308374501514</v>
      </c>
      <c r="E35" s="17" t="s">
        <v>15</v>
      </c>
      <c r="F35" s="13" t="s">
        <v>15</v>
      </c>
    </row>
    <row r="36" spans="1:6" x14ac:dyDescent="0.25">
      <c r="A36" s="44"/>
      <c r="B36" s="21" t="s">
        <v>10</v>
      </c>
      <c r="C36" s="1">
        <v>15210</v>
      </c>
      <c r="D36" s="13">
        <v>45.265162787929292</v>
      </c>
      <c r="E36" s="17" t="s">
        <v>15</v>
      </c>
      <c r="F36" s="13" t="s">
        <v>15</v>
      </c>
    </row>
    <row r="37" spans="1:6" x14ac:dyDescent="0.25">
      <c r="A37" s="44"/>
      <c r="B37" s="21" t="s">
        <v>11</v>
      </c>
      <c r="C37" s="1">
        <v>15005</v>
      </c>
      <c r="D37" s="13">
        <v>44.655080054758642</v>
      </c>
      <c r="E37" s="17" t="s">
        <v>15</v>
      </c>
      <c r="F37" s="13" t="s">
        <v>15</v>
      </c>
    </row>
    <row r="38" spans="1:6" x14ac:dyDescent="0.25">
      <c r="A38" s="45"/>
      <c r="B38" s="22" t="s">
        <v>12</v>
      </c>
      <c r="C38" s="18">
        <v>14904</v>
      </c>
      <c r="D38" s="14">
        <v>44.354502708172134</v>
      </c>
      <c r="E38" s="18" t="s">
        <v>15</v>
      </c>
      <c r="F38" s="14" t="s">
        <v>15</v>
      </c>
    </row>
    <row r="39" spans="1:6" x14ac:dyDescent="0.25">
      <c r="A39" s="43" t="s">
        <v>8</v>
      </c>
      <c r="B39" s="26" t="s">
        <v>9</v>
      </c>
      <c r="C39" s="1" t="s">
        <v>15</v>
      </c>
      <c r="D39" s="13" t="s">
        <v>15</v>
      </c>
      <c r="E39" s="17">
        <v>8277</v>
      </c>
      <c r="F39" s="13">
        <v>43.346425765907306</v>
      </c>
    </row>
    <row r="40" spans="1:6" x14ac:dyDescent="0.25">
      <c r="A40" s="44"/>
      <c r="B40" s="21" t="s">
        <v>10</v>
      </c>
      <c r="C40" s="1">
        <v>13054</v>
      </c>
      <c r="D40" s="13">
        <v>38.848878042973631</v>
      </c>
      <c r="E40" s="17">
        <v>9045</v>
      </c>
      <c r="F40" s="13">
        <v>47.368421052631575</v>
      </c>
    </row>
    <row r="41" spans="1:6" x14ac:dyDescent="0.25">
      <c r="A41" s="44"/>
      <c r="B41" s="21" t="s">
        <v>11</v>
      </c>
      <c r="C41" s="1">
        <v>12150</v>
      </c>
      <c r="D41" s="13">
        <v>36.158561990357718</v>
      </c>
      <c r="E41" s="17">
        <v>8565</v>
      </c>
      <c r="F41" s="13">
        <v>44.854673998428908</v>
      </c>
    </row>
    <row r="42" spans="1:6" x14ac:dyDescent="0.25">
      <c r="A42" s="45"/>
      <c r="B42" s="22" t="s">
        <v>12</v>
      </c>
      <c r="C42" s="18">
        <v>11979</v>
      </c>
      <c r="D42" s="14">
        <v>35.649663710493421</v>
      </c>
      <c r="E42" s="18">
        <v>8081</v>
      </c>
      <c r="F42" s="14">
        <v>42.319979052107882</v>
      </c>
    </row>
    <row r="43" spans="1:6" x14ac:dyDescent="0.25">
      <c r="A43" s="43" t="s">
        <v>25</v>
      </c>
      <c r="B43" s="26" t="s">
        <v>9</v>
      </c>
      <c r="C43" s="1">
        <v>15039</v>
      </c>
      <c r="D43" s="13">
        <v>44.756264508064994</v>
      </c>
      <c r="E43" s="17" t="s">
        <v>15</v>
      </c>
      <c r="F43" s="13" t="s">
        <v>15</v>
      </c>
    </row>
    <row r="44" spans="1:6" x14ac:dyDescent="0.25">
      <c r="A44" s="44"/>
      <c r="B44" s="21" t="s">
        <v>10</v>
      </c>
      <c r="C44" s="1">
        <v>14210</v>
      </c>
      <c r="D44" s="13">
        <v>42.289149455389555</v>
      </c>
      <c r="E44" s="17" t="s">
        <v>15</v>
      </c>
      <c r="F44" s="13" t="s">
        <v>15</v>
      </c>
    </row>
    <row r="45" spans="1:6" x14ac:dyDescent="0.25">
      <c r="A45" s="44"/>
      <c r="B45" s="21" t="s">
        <v>11</v>
      </c>
      <c r="C45" s="1">
        <v>15358</v>
      </c>
      <c r="D45" s="13">
        <v>45.705612761145169</v>
      </c>
      <c r="E45" s="17" t="s">
        <v>15</v>
      </c>
      <c r="F45" s="13" t="s">
        <v>15</v>
      </c>
    </row>
    <row r="46" spans="1:6" x14ac:dyDescent="0.25">
      <c r="A46" s="45"/>
      <c r="B46" s="22" t="s">
        <v>12</v>
      </c>
      <c r="C46" s="18">
        <v>15381</v>
      </c>
      <c r="D46" s="14">
        <v>45.774061067793582</v>
      </c>
      <c r="E46" s="18" t="s">
        <v>15</v>
      </c>
      <c r="F46" s="14" t="s">
        <v>15</v>
      </c>
    </row>
    <row r="47" spans="1:6" x14ac:dyDescent="0.25">
      <c r="A47" s="43" t="s">
        <v>13</v>
      </c>
      <c r="B47" s="26" t="s">
        <v>9</v>
      </c>
      <c r="C47" s="1">
        <v>11072</v>
      </c>
      <c r="D47" s="13">
        <v>32.950419617879888</v>
      </c>
      <c r="E47" s="17">
        <v>9224</v>
      </c>
      <c r="F47" s="13">
        <v>48.305839224927993</v>
      </c>
    </row>
    <row r="48" spans="1:6" x14ac:dyDescent="0.25">
      <c r="A48" s="44"/>
      <c r="B48" s="21" t="s">
        <v>10</v>
      </c>
      <c r="C48" s="1" t="s">
        <v>15</v>
      </c>
      <c r="D48" s="13" t="s">
        <v>15</v>
      </c>
      <c r="E48" s="17">
        <v>9290</v>
      </c>
      <c r="F48" s="13">
        <v>48.651479444880856</v>
      </c>
    </row>
    <row r="49" spans="1:6" x14ac:dyDescent="0.25">
      <c r="A49" s="44"/>
      <c r="B49" s="21" t="s">
        <v>11</v>
      </c>
      <c r="C49" s="1">
        <v>12979</v>
      </c>
      <c r="D49" s="13">
        <v>38.62567704303315</v>
      </c>
      <c r="E49" s="17">
        <v>8917</v>
      </c>
      <c r="F49" s="13">
        <v>46.6980885048442</v>
      </c>
    </row>
    <row r="50" spans="1:6" x14ac:dyDescent="0.25">
      <c r="A50" s="45"/>
      <c r="B50" s="22" t="s">
        <v>12</v>
      </c>
      <c r="C50" s="18">
        <v>11639</v>
      </c>
      <c r="D50" s="14">
        <v>34.637819177429911</v>
      </c>
      <c r="E50" s="18">
        <v>7718</v>
      </c>
      <c r="F50" s="14">
        <v>40.418957842367107</v>
      </c>
    </row>
    <row r="51" spans="1:6" x14ac:dyDescent="0.25">
      <c r="A51" s="8" t="s">
        <v>14</v>
      </c>
      <c r="B51" s="26" t="s">
        <v>9</v>
      </c>
      <c r="C51" s="1" t="s">
        <v>15</v>
      </c>
      <c r="D51" s="13" t="s">
        <v>15</v>
      </c>
      <c r="E51" s="17">
        <v>7933</v>
      </c>
      <c r="F51" s="13">
        <v>41.54490704372872</v>
      </c>
    </row>
    <row r="52" spans="1:6" x14ac:dyDescent="0.25">
      <c r="A52" s="5"/>
      <c r="B52" s="22" t="s">
        <v>10</v>
      </c>
      <c r="C52" s="18" t="s">
        <v>15</v>
      </c>
      <c r="D52" s="14" t="s">
        <v>15</v>
      </c>
      <c r="E52" s="18">
        <v>7883</v>
      </c>
      <c r="F52" s="14">
        <v>41.283058392249281</v>
      </c>
    </row>
  </sheetData>
  <mergeCells count="14">
    <mergeCell ref="A43:A46"/>
    <mergeCell ref="A47:A50"/>
    <mergeCell ref="C1:D1"/>
    <mergeCell ref="E1:F1"/>
    <mergeCell ref="A19:A22"/>
    <mergeCell ref="A23:A26"/>
    <mergeCell ref="A27:A30"/>
    <mergeCell ref="A31:A34"/>
    <mergeCell ref="A35:A38"/>
    <mergeCell ref="A39:A42"/>
    <mergeCell ref="A3:A6"/>
    <mergeCell ref="A7:A10"/>
    <mergeCell ref="A11:A14"/>
    <mergeCell ref="A15:A18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"/>
  <sheetViews>
    <sheetView workbookViewId="0">
      <selection activeCell="F14" sqref="F14"/>
    </sheetView>
  </sheetViews>
  <sheetFormatPr baseColWidth="10" defaultColWidth="11.42578125" defaultRowHeight="15" x14ac:dyDescent="0.25"/>
  <cols>
    <col min="3" max="3" width="13.42578125" customWidth="1"/>
    <col min="8" max="8" width="30.5703125" customWidth="1"/>
    <col min="9" max="9" width="20" customWidth="1"/>
    <col min="10" max="10" width="24.28515625" customWidth="1"/>
  </cols>
  <sheetData>
    <row r="1" spans="1:10" ht="31.5" customHeight="1" x14ac:dyDescent="0.25">
      <c r="A1" s="23" t="s">
        <v>16</v>
      </c>
      <c r="B1" s="36" t="s">
        <v>0</v>
      </c>
      <c r="C1" s="23" t="s">
        <v>1</v>
      </c>
      <c r="D1" s="1"/>
      <c r="G1" s="13"/>
      <c r="H1" s="35" t="s">
        <v>29</v>
      </c>
      <c r="I1" s="33" t="s">
        <v>33</v>
      </c>
      <c r="J1" s="33" t="s">
        <v>34</v>
      </c>
    </row>
    <row r="2" spans="1:10" x14ac:dyDescent="0.25">
      <c r="A2" s="25" t="s">
        <v>40</v>
      </c>
      <c r="B2" s="37">
        <v>13744082</v>
      </c>
      <c r="C2" s="32">
        <v>12349081</v>
      </c>
      <c r="D2" s="1"/>
      <c r="G2" s="25" t="s">
        <v>30</v>
      </c>
      <c r="H2" s="25">
        <v>33602</v>
      </c>
      <c r="I2" s="25">
        <v>19705</v>
      </c>
      <c r="J2" s="25">
        <f>I2/H2*100</f>
        <v>58.642342717695371</v>
      </c>
    </row>
    <row r="3" spans="1:10" x14ac:dyDescent="0.25">
      <c r="A3" s="25" t="s">
        <v>41</v>
      </c>
      <c r="B3" s="37">
        <v>8607579</v>
      </c>
      <c r="C3" s="32">
        <v>7556656</v>
      </c>
      <c r="D3" s="1"/>
    </row>
    <row r="4" spans="1:10" x14ac:dyDescent="0.25">
      <c r="A4" s="25" t="s">
        <v>42</v>
      </c>
      <c r="B4" s="37">
        <v>6571007</v>
      </c>
      <c r="C4" s="32">
        <v>6231019</v>
      </c>
      <c r="D4" s="1"/>
    </row>
    <row r="5" spans="1:10" x14ac:dyDescent="0.25">
      <c r="A5" s="25" t="s">
        <v>17</v>
      </c>
      <c r="B5" s="37">
        <v>7074692</v>
      </c>
      <c r="C5" s="32">
        <v>6231019</v>
      </c>
      <c r="D5" s="1"/>
    </row>
    <row r="6" spans="1:10" x14ac:dyDescent="0.25">
      <c r="A6" s="25" t="s">
        <v>18</v>
      </c>
      <c r="B6" s="37">
        <v>7528937</v>
      </c>
      <c r="C6" s="32">
        <v>6683311</v>
      </c>
      <c r="D6" s="1"/>
    </row>
    <row r="7" spans="1:10" x14ac:dyDescent="0.25">
      <c r="A7" s="25" t="s">
        <v>19</v>
      </c>
      <c r="B7" s="37">
        <v>8071990</v>
      </c>
      <c r="C7" s="32">
        <v>7185864</v>
      </c>
      <c r="D7" s="1"/>
    </row>
    <row r="8" spans="1:10" x14ac:dyDescent="0.25">
      <c r="A8" s="1"/>
      <c r="B8" s="2"/>
      <c r="C8" s="3"/>
      <c r="D8" s="1"/>
    </row>
    <row r="11" spans="1:10" x14ac:dyDescent="0.25">
      <c r="I11" s="34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Sheet 1</vt:lpstr>
      <vt:lpstr>Sheet 2</vt:lpstr>
      <vt:lpstr>Sheet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Dora</dc:creator>
  <cp:lastModifiedBy>Susanne Dora</cp:lastModifiedBy>
  <dcterms:created xsi:type="dcterms:W3CDTF">2020-12-16T11:32:00Z</dcterms:created>
  <dcterms:modified xsi:type="dcterms:W3CDTF">2021-06-23T15:23:42Z</dcterms:modified>
</cp:coreProperties>
</file>