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G:\Il mio Drive\GM-YP\Lavoro SRCAP 2020\Versioni COMPLETE\BMC Biology\Revision 2\"/>
    </mc:Choice>
  </mc:AlternateContent>
  <xr:revisionPtr revIDLastSave="0" documentId="13_ncr:1_{9A3C5909-4394-438F-8127-F6A1B8FC7DC9}" xr6:coauthVersionLast="47" xr6:coauthVersionMax="47" xr10:uidLastSave="{00000000-0000-0000-0000-000000000000}"/>
  <bookViews>
    <workbookView xWindow="-23148" yWindow="-108" windowWidth="23256" windowHeight="12576" tabRatio="432" xr2:uid="{00000000-000D-0000-FFFF-FFFF00000000}"/>
  </bookViews>
  <sheets>
    <sheet name="Table3 - Domino Defects" sheetId="2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25" roundtripDataSignature="AMtx7mgumsxiojKXSj9mBBMz+xQvMrhH+w=="/>
    </ext>
  </extLst>
</workbook>
</file>

<file path=xl/calcChain.xml><?xml version="1.0" encoding="utf-8"?>
<calcChain xmlns="http://schemas.openxmlformats.org/spreadsheetml/2006/main">
  <c r="C14" i="29" l="1"/>
  <c r="D14" i="29"/>
  <c r="B14" i="29"/>
  <c r="I16" i="29"/>
  <c r="H16" i="29"/>
  <c r="J14" i="29" l="1"/>
  <c r="I14" i="29"/>
  <c r="H14" i="29"/>
  <c r="L14" i="29" s="1"/>
  <c r="I13" i="29"/>
  <c r="J13" i="29"/>
  <c r="H12" i="29"/>
  <c r="H13" i="29"/>
  <c r="C13" i="29"/>
  <c r="D13" i="29"/>
  <c r="B13" i="29"/>
  <c r="H15" i="29"/>
  <c r="D15" i="29"/>
  <c r="C15" i="29"/>
  <c r="B15" i="29"/>
  <c r="C12" i="29"/>
  <c r="D12" i="29"/>
  <c r="B12" i="29"/>
  <c r="I12" i="29"/>
  <c r="J12" i="29"/>
  <c r="E15" i="29" l="1"/>
  <c r="F15" i="29"/>
  <c r="L12" i="29"/>
  <c r="J16" i="29" l="1"/>
  <c r="D16" i="29"/>
  <c r="C16" i="29"/>
  <c r="B16" i="29"/>
  <c r="A16" i="29"/>
  <c r="J15" i="29"/>
  <c r="I15" i="29"/>
  <c r="A15" i="29"/>
  <c r="A14" i="29"/>
  <c r="A13" i="29"/>
  <c r="A12" i="29"/>
  <c r="J11" i="29"/>
  <c r="I11" i="29"/>
  <c r="D11" i="29"/>
  <c r="C11" i="29"/>
  <c r="B11" i="29"/>
  <c r="H10" i="29"/>
  <c r="B10" i="29"/>
  <c r="M3" i="29"/>
  <c r="L3" i="29"/>
  <c r="H3" i="29"/>
  <c r="K3" i="29" s="1"/>
  <c r="G3" i="29"/>
  <c r="F3" i="29"/>
  <c r="E3" i="29"/>
  <c r="E16" i="29" l="1"/>
  <c r="E13" i="29"/>
  <c r="E14" i="29"/>
  <c r="F13" i="29"/>
  <c r="G15" i="29"/>
  <c r="G16" i="29"/>
  <c r="F16" i="29"/>
  <c r="G13" i="29"/>
  <c r="F14" i="29"/>
  <c r="F12" i="29"/>
  <c r="G14" i="29"/>
  <c r="H11" i="29"/>
  <c r="L13" i="29" l="1"/>
  <c r="K13" i="29"/>
  <c r="M13" i="29"/>
  <c r="L15" i="29"/>
  <c r="K15" i="29"/>
  <c r="M15" i="29"/>
  <c r="L16" i="29"/>
  <c r="K16" i="29"/>
  <c r="M16" i="29"/>
  <c r="M12" i="29"/>
  <c r="K12" i="29"/>
  <c r="K14" i="29"/>
  <c r="G12" i="29"/>
  <c r="E12" i="29"/>
</calcChain>
</file>

<file path=xl/sharedStrings.xml><?xml version="1.0" encoding="utf-8"?>
<sst xmlns="http://schemas.openxmlformats.org/spreadsheetml/2006/main" count="20" uniqueCount="14">
  <si>
    <t>Mock</t>
  </si>
  <si>
    <t>TOT</t>
  </si>
  <si>
    <t>Mean</t>
  </si>
  <si>
    <t>SD</t>
  </si>
  <si>
    <t>N</t>
  </si>
  <si>
    <t>MC</t>
  </si>
  <si>
    <t>MS</t>
  </si>
  <si>
    <t>CM</t>
  </si>
  <si>
    <t>CB</t>
  </si>
  <si>
    <t>LIB</t>
  </si>
  <si>
    <t>First</t>
  </si>
  <si>
    <t>Second</t>
  </si>
  <si>
    <t>Third</t>
  </si>
  <si>
    <t>Domino RNAi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</si>
</sst>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0.0000000"/>
    <numFmt numFmtId="166" formatCode="0.00000000"/>
  </numFmts>
  <fonts count="9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aj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3" borderId="0" applyNumberFormat="0" applyBorder="0" applyAlignment="0" applyProtection="0"/>
    <xf numFmtId="0" fontId="1" fillId="4" borderId="0" applyNumberFormat="0" applyBorder="0" applyAlignment="0" applyProtection="0"/>
    <xf numFmtId="0" fontId="7" fillId="5" borderId="0" applyNumberFormat="0" applyBorder="0" applyAlignment="0" applyProtection="0"/>
    <xf numFmtId="0" fontId="1" fillId="6" borderId="0" applyNumberFormat="0" applyBorder="0" applyAlignment="0" applyProtection="0"/>
  </cellStyleXfs>
  <cellXfs count="69">
    <xf numFmtId="0" fontId="0" fillId="0" borderId="0" xfId="0" applyFont="1" applyAlignment="1"/>
    <xf numFmtId="0" fontId="4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/>
    <xf numFmtId="0" fontId="3" fillId="0" borderId="0" xfId="0" applyFont="1" applyAlignment="1"/>
    <xf numFmtId="0" fontId="0" fillId="0" borderId="2" xfId="0" applyFont="1" applyBorder="1" applyAlignment="1"/>
    <xf numFmtId="0" fontId="0" fillId="0" borderId="2" xfId="0" applyBorder="1"/>
    <xf numFmtId="49" fontId="2" fillId="0" borderId="0" xfId="0" applyNumberFormat="1" applyFont="1" applyAlignment="1">
      <alignment horizontal="center" vertical="center"/>
    </xf>
    <xf numFmtId="0" fontId="0" fillId="0" borderId="0" xfId="0" applyFont="1" applyAlignment="1"/>
    <xf numFmtId="49" fontId="6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0" fillId="0" borderId="0" xfId="0"/>
    <xf numFmtId="49" fontId="1" fillId="0" borderId="2" xfId="2" applyNumberFormat="1" applyFill="1" applyBorder="1" applyAlignment="1">
      <alignment horizontal="center" vertical="center"/>
    </xf>
    <xf numFmtId="49" fontId="1" fillId="0" borderId="2" xfId="4" applyNumberFormat="1" applyFill="1" applyBorder="1"/>
    <xf numFmtId="49" fontId="1" fillId="8" borderId="2" xfId="2" applyNumberFormat="1" applyFill="1" applyBorder="1" applyAlignment="1">
      <alignment horizontal="center"/>
    </xf>
    <xf numFmtId="165" fontId="1" fillId="8" borderId="1" xfId="2" applyNumberFormat="1" applyFill="1" applyBorder="1"/>
    <xf numFmtId="0" fontId="1" fillId="9" borderId="2" xfId="4" applyFill="1" applyBorder="1"/>
    <xf numFmtId="165" fontId="1" fillId="9" borderId="1" xfId="4" applyNumberFormat="1" applyFill="1" applyBorder="1"/>
    <xf numFmtId="165" fontId="1" fillId="8" borderId="2" xfId="2" applyNumberFormat="1" applyFill="1" applyBorder="1"/>
    <xf numFmtId="166" fontId="1" fillId="8" borderId="1" xfId="2" applyNumberFormat="1" applyFill="1" applyBorder="1"/>
    <xf numFmtId="165" fontId="1" fillId="9" borderId="2" xfId="4" applyNumberFormat="1" applyFill="1" applyBorder="1"/>
    <xf numFmtId="0" fontId="5" fillId="0" borderId="0" xfId="0" applyFont="1"/>
    <xf numFmtId="0" fontId="0" fillId="0" borderId="10" xfId="0" applyFont="1" applyBorder="1" applyAlignment="1"/>
    <xf numFmtId="0" fontId="0" fillId="0" borderId="11" xfId="0" applyFont="1" applyBorder="1" applyAlignment="1"/>
    <xf numFmtId="164" fontId="3" fillId="0" borderId="9" xfId="0" applyNumberFormat="1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49" fontId="6" fillId="0" borderId="7" xfId="0" applyNumberFormat="1" applyFont="1" applyBorder="1" applyAlignment="1">
      <alignment horizontal="center" vertical="center"/>
    </xf>
    <xf numFmtId="165" fontId="1" fillId="8" borderId="15" xfId="2" applyNumberFormat="1" applyFill="1" applyBorder="1"/>
    <xf numFmtId="0" fontId="1" fillId="8" borderId="16" xfId="2" applyFill="1" applyBorder="1"/>
    <xf numFmtId="166" fontId="1" fillId="8" borderId="17" xfId="2" applyNumberFormat="1" applyFill="1" applyBorder="1"/>
    <xf numFmtId="166" fontId="1" fillId="8" borderId="18" xfId="2" applyNumberFormat="1" applyFill="1" applyBorder="1"/>
    <xf numFmtId="0" fontId="1" fillId="8" borderId="19" xfId="2" applyFill="1" applyBorder="1"/>
    <xf numFmtId="165" fontId="1" fillId="9" borderId="15" xfId="4" applyNumberFormat="1" applyFill="1" applyBorder="1"/>
    <xf numFmtId="0" fontId="1" fillId="9" borderId="16" xfId="4" applyFill="1" applyBorder="1"/>
    <xf numFmtId="165" fontId="1" fillId="9" borderId="17" xfId="4" applyNumberFormat="1" applyFill="1" applyBorder="1"/>
    <xf numFmtId="165" fontId="1" fillId="9" borderId="18" xfId="4" applyNumberFormat="1" applyFill="1" applyBorder="1"/>
    <xf numFmtId="0" fontId="1" fillId="9" borderId="19" xfId="4" applyFill="1" applyBorder="1"/>
    <xf numFmtId="49" fontId="0" fillId="0" borderId="7" xfId="0" applyNumberFormat="1" applyFont="1" applyBorder="1" applyAlignment="1"/>
    <xf numFmtId="49" fontId="3" fillId="0" borderId="8" xfId="0" applyNumberFormat="1" applyFont="1" applyBorder="1" applyAlignment="1">
      <alignment horizontal="center" vertical="center"/>
    </xf>
    <xf numFmtId="0" fontId="3" fillId="0" borderId="10" xfId="0" applyFont="1" applyBorder="1" applyAlignment="1"/>
    <xf numFmtId="0" fontId="3" fillId="0" borderId="2" xfId="0" applyFont="1" applyBorder="1" applyAlignment="1"/>
    <xf numFmtId="49" fontId="6" fillId="0" borderId="8" xfId="0" applyNumberFormat="1" applyFont="1" applyBorder="1" applyAlignment="1">
      <alignment horizontal="center" vertical="center"/>
    </xf>
    <xf numFmtId="0" fontId="3" fillId="0" borderId="13" xfId="0" applyFont="1" applyBorder="1" applyAlignment="1"/>
    <xf numFmtId="49" fontId="6" fillId="0" borderId="9" xfId="0" applyNumberFormat="1" applyFont="1" applyBorder="1" applyAlignment="1">
      <alignment horizontal="center" vertical="center"/>
    </xf>
    <xf numFmtId="0" fontId="5" fillId="0" borderId="10" xfId="0" applyFont="1" applyBorder="1"/>
    <xf numFmtId="0" fontId="5" fillId="0" borderId="11" xfId="0" applyFont="1" applyBorder="1"/>
    <xf numFmtId="0" fontId="3" fillId="0" borderId="11" xfId="0" applyFont="1" applyBorder="1" applyAlignment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3" fillId="0" borderId="12" xfId="0" applyFont="1" applyBorder="1" applyAlignment="1"/>
    <xf numFmtId="0" fontId="3" fillId="0" borderId="14" xfId="0" applyFont="1" applyBorder="1" applyAlignment="1"/>
    <xf numFmtId="49" fontId="1" fillId="8" borderId="15" xfId="2" applyNumberFormat="1" applyFill="1" applyBorder="1" applyAlignment="1">
      <alignment horizontal="center"/>
    </xf>
    <xf numFmtId="49" fontId="1" fillId="8" borderId="16" xfId="2" applyNumberFormat="1" applyFill="1" applyBorder="1" applyAlignment="1">
      <alignment horizontal="center"/>
    </xf>
    <xf numFmtId="0" fontId="1" fillId="9" borderId="15" xfId="4" applyFill="1" applyBorder="1"/>
    <xf numFmtId="0" fontId="8" fillId="7" borderId="3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center"/>
    </xf>
    <xf numFmtId="0" fontId="8" fillId="2" borderId="6" xfId="3" applyFont="1" applyFill="1" applyBorder="1" applyAlignment="1">
      <alignment horizontal="center"/>
    </xf>
    <xf numFmtId="0" fontId="8" fillId="2" borderId="4" xfId="3" applyFont="1" applyFill="1" applyBorder="1" applyAlignment="1">
      <alignment horizontal="center"/>
    </xf>
    <xf numFmtId="0" fontId="8" fillId="2" borderId="5" xfId="3" applyFont="1" applyFill="1" applyBorder="1" applyAlignment="1">
      <alignment horizontal="center"/>
    </xf>
    <xf numFmtId="0" fontId="8" fillId="7" borderId="20" xfId="1" applyFont="1" applyFill="1" applyBorder="1" applyAlignment="1">
      <alignment horizontal="center" vertical="center"/>
    </xf>
    <xf numFmtId="0" fontId="8" fillId="7" borderId="21" xfId="1" applyFont="1" applyFill="1" applyBorder="1" applyAlignment="1">
      <alignment horizontal="center" vertical="center"/>
    </xf>
    <xf numFmtId="0" fontId="8" fillId="2" borderId="21" xfId="3" applyFont="1" applyFill="1" applyBorder="1" applyAlignment="1">
      <alignment horizontal="center"/>
    </xf>
    <xf numFmtId="0" fontId="8" fillId="2" borderId="21" xfId="3" applyFont="1" applyFill="1" applyBorder="1"/>
    <xf numFmtId="0" fontId="8" fillId="2" borderId="22" xfId="3" applyFont="1" applyFill="1" applyBorder="1"/>
  </cellXfs>
  <cellStyles count="5">
    <cellStyle name="60% - Accent1" xfId="2" builtinId="32"/>
    <cellStyle name="60% - Accent4" xfId="4" builtinId="44"/>
    <cellStyle name="Accent1" xfId="1" builtinId="29"/>
    <cellStyle name="Accent4" xfId="3" builtinId="4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theme" Target="theme/theme1.xml"/><Relationship Id="rId25" Type="http://customschemas.google.com/relationships/workbookmetadata" Target="metadata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28" Type="http://schemas.openxmlformats.org/officeDocument/2006/relationships/sharedStrings" Target="sharedStrings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074D9-CEE0-4696-9440-818E6C76CAC6}">
  <dimension ref="A2:M980"/>
  <sheetViews>
    <sheetView tabSelected="1" zoomScale="80" zoomScaleNormal="80" workbookViewId="0">
      <pane xSplit="1" topLeftCell="B1" activePane="topRight" state="frozen"/>
      <selection pane="topRight" activeCell="K8" sqref="K8"/>
    </sheetView>
  </sheetViews>
  <sheetFormatPr defaultColWidth="12.59765625" defaultRowHeight="15" customHeight="1" x14ac:dyDescent="0.25"/>
  <cols>
    <col min="1" max="1" width="15.8984375" style="10" customWidth="1"/>
    <col min="2" max="4" width="10.296875" style="10" bestFit="1" customWidth="1"/>
    <col min="5" max="7" width="9.3984375" style="10" customWidth="1"/>
    <col min="8" max="9" width="10.296875" style="10" bestFit="1" customWidth="1"/>
    <col min="10" max="10" width="9.5" style="10" customWidth="1"/>
    <col min="11" max="11" width="9.3984375" style="10" customWidth="1"/>
    <col min="12" max="12" width="9.09765625" style="10" customWidth="1"/>
    <col min="13" max="13" width="9.8984375" style="10" customWidth="1"/>
    <col min="14" max="16384" width="12.59765625" style="10"/>
  </cols>
  <sheetData>
    <row r="2" spans="1:13" ht="14.4" x14ac:dyDescent="0.3">
      <c r="B2" s="59" t="s">
        <v>0</v>
      </c>
      <c r="C2" s="59"/>
      <c r="D2" s="59"/>
      <c r="E2" s="60" t="s">
        <v>1</v>
      </c>
      <c r="F2" s="60"/>
      <c r="G2" s="60"/>
      <c r="H2" s="61" t="s">
        <v>13</v>
      </c>
      <c r="I2" s="62"/>
      <c r="J2" s="62"/>
      <c r="K2" s="61" t="s">
        <v>1</v>
      </c>
      <c r="L2" s="62"/>
      <c r="M2" s="63"/>
    </row>
    <row r="3" spans="1:13" ht="14.4" x14ac:dyDescent="0.25">
      <c r="B3" s="11" t="s">
        <v>10</v>
      </c>
      <c r="C3" s="13" t="s">
        <v>11</v>
      </c>
      <c r="D3" s="13" t="s">
        <v>12</v>
      </c>
      <c r="E3" s="30" t="str">
        <f>B3</f>
        <v>First</v>
      </c>
      <c r="F3" s="45" t="str">
        <f>C3</f>
        <v>Second</v>
      </c>
      <c r="G3" s="47" t="str">
        <f>D3</f>
        <v>Third</v>
      </c>
      <c r="H3" s="9" t="str">
        <f>$B$3</f>
        <v>First</v>
      </c>
      <c r="I3" s="12" t="s">
        <v>11</v>
      </c>
      <c r="J3" s="12" t="s">
        <v>12</v>
      </c>
      <c r="K3" s="41" t="str">
        <f>H3</f>
        <v>First</v>
      </c>
      <c r="L3" s="42" t="str">
        <f>I3</f>
        <v>Second</v>
      </c>
      <c r="M3" s="27" t="str">
        <f>J3</f>
        <v>Third</v>
      </c>
    </row>
    <row r="4" spans="1:13" ht="14.4" x14ac:dyDescent="0.3">
      <c r="A4" s="4" t="s">
        <v>6</v>
      </c>
      <c r="B4" s="2">
        <v>2</v>
      </c>
      <c r="C4" s="1">
        <v>3</v>
      </c>
      <c r="D4" s="10">
        <v>3</v>
      </c>
      <c r="E4" s="25">
        <v>23</v>
      </c>
      <c r="F4" s="7">
        <v>22</v>
      </c>
      <c r="G4" s="26">
        <v>27</v>
      </c>
      <c r="H4" s="2">
        <v>3</v>
      </c>
      <c r="I4" s="2">
        <v>19</v>
      </c>
      <c r="J4" s="2">
        <v>7</v>
      </c>
      <c r="K4" s="28">
        <v>13</v>
      </c>
      <c r="L4" s="5">
        <v>33</v>
      </c>
      <c r="M4" s="29">
        <v>12</v>
      </c>
    </row>
    <row r="5" spans="1:13" ht="13.8" x14ac:dyDescent="0.25">
      <c r="A5" s="4" t="s">
        <v>7</v>
      </c>
      <c r="B5" s="10">
        <v>0</v>
      </c>
      <c r="C5" s="10">
        <v>2</v>
      </c>
      <c r="D5" s="10">
        <v>1</v>
      </c>
      <c r="E5" s="25">
        <v>23</v>
      </c>
      <c r="F5" s="7">
        <v>22</v>
      </c>
      <c r="G5" s="26">
        <v>28</v>
      </c>
      <c r="H5" s="10">
        <v>4</v>
      </c>
      <c r="I5" s="10">
        <v>5</v>
      </c>
      <c r="J5" s="10">
        <v>2</v>
      </c>
      <c r="K5" s="25">
        <v>13</v>
      </c>
      <c r="L5" s="7">
        <v>33</v>
      </c>
      <c r="M5" s="26">
        <v>12</v>
      </c>
    </row>
    <row r="6" spans="1:13" ht="13.8" x14ac:dyDescent="0.25">
      <c r="A6" s="4" t="s">
        <v>8</v>
      </c>
      <c r="B6" s="14">
        <v>0</v>
      </c>
      <c r="C6" s="24">
        <v>0</v>
      </c>
      <c r="D6" s="24">
        <v>0</v>
      </c>
      <c r="E6" s="48">
        <v>83</v>
      </c>
      <c r="F6" s="8">
        <v>86</v>
      </c>
      <c r="G6" s="49">
        <v>82</v>
      </c>
      <c r="H6" s="10">
        <v>4</v>
      </c>
      <c r="I6" s="10">
        <v>3</v>
      </c>
      <c r="J6" s="10">
        <v>0</v>
      </c>
      <c r="K6" s="25">
        <v>66</v>
      </c>
      <c r="L6" s="7">
        <v>56</v>
      </c>
      <c r="M6" s="26">
        <v>26</v>
      </c>
    </row>
    <row r="7" spans="1:13" ht="14.4" x14ac:dyDescent="0.3">
      <c r="A7" s="4" t="s">
        <v>9</v>
      </c>
      <c r="B7" s="3">
        <v>1</v>
      </c>
      <c r="C7" s="3">
        <v>1</v>
      </c>
      <c r="D7" s="3">
        <v>1</v>
      </c>
      <c r="E7" s="43">
        <v>81</v>
      </c>
      <c r="F7" s="44">
        <v>41</v>
      </c>
      <c r="G7" s="50">
        <v>61</v>
      </c>
      <c r="H7" s="10">
        <v>18</v>
      </c>
      <c r="I7" s="10">
        <v>1</v>
      </c>
      <c r="J7" s="10">
        <v>8</v>
      </c>
      <c r="K7" s="25">
        <v>69</v>
      </c>
      <c r="L7" s="7">
        <v>29</v>
      </c>
      <c r="M7" s="26">
        <v>31</v>
      </c>
    </row>
    <row r="8" spans="1:13" ht="14.4" x14ac:dyDescent="0.3">
      <c r="A8" s="4" t="s">
        <v>5</v>
      </c>
      <c r="B8" s="10">
        <v>14</v>
      </c>
      <c r="C8" s="6">
        <v>9</v>
      </c>
      <c r="D8" s="10">
        <v>16</v>
      </c>
      <c r="E8" s="51">
        <v>1110</v>
      </c>
      <c r="F8" s="52">
        <v>1478</v>
      </c>
      <c r="G8" s="53">
        <v>996</v>
      </c>
      <c r="H8" s="3">
        <v>80</v>
      </c>
      <c r="I8" s="3">
        <v>118</v>
      </c>
      <c r="J8" s="3">
        <v>176</v>
      </c>
      <c r="K8" s="54">
        <v>1004</v>
      </c>
      <c r="L8" s="46">
        <v>878</v>
      </c>
      <c r="M8" s="55">
        <v>1154</v>
      </c>
    </row>
    <row r="9" spans="1:13" ht="14.4" thickBot="1" x14ac:dyDescent="0.3">
      <c r="A9" s="4"/>
    </row>
    <row r="10" spans="1:13" thickBot="1" x14ac:dyDescent="0.35">
      <c r="B10" s="64" t="str">
        <f t="shared" ref="B10" si="0">$B$2</f>
        <v>Mock</v>
      </c>
      <c r="C10" s="65"/>
      <c r="D10" s="65"/>
      <c r="E10" s="65"/>
      <c r="F10" s="65"/>
      <c r="G10" s="65"/>
      <c r="H10" s="66" t="str">
        <f t="shared" ref="H10" si="1">$H$2</f>
        <v>Domino RNAi</v>
      </c>
      <c r="I10" s="67"/>
      <c r="J10" s="67"/>
      <c r="K10" s="67"/>
      <c r="L10" s="67"/>
      <c r="M10" s="68"/>
    </row>
    <row r="11" spans="1:13" ht="14.4" x14ac:dyDescent="0.3">
      <c r="B11" s="15" t="str">
        <f>B3</f>
        <v>First</v>
      </c>
      <c r="C11" s="15" t="str">
        <f>C3</f>
        <v>Second</v>
      </c>
      <c r="D11" s="15" t="str">
        <f>D3</f>
        <v>Third</v>
      </c>
      <c r="E11" s="56" t="s">
        <v>2</v>
      </c>
      <c r="F11" s="17" t="s">
        <v>3</v>
      </c>
      <c r="G11" s="57" t="s">
        <v>4</v>
      </c>
      <c r="H11" s="16" t="str">
        <f>H3</f>
        <v>First</v>
      </c>
      <c r="I11" s="16" t="str">
        <f>I3</f>
        <v>Second</v>
      </c>
      <c r="J11" s="16" t="str">
        <f>J3</f>
        <v>Third</v>
      </c>
      <c r="K11" s="58" t="s">
        <v>2</v>
      </c>
      <c r="L11" s="19" t="s">
        <v>3</v>
      </c>
      <c r="M11" s="37" t="s">
        <v>4</v>
      </c>
    </row>
    <row r="12" spans="1:13" ht="14.4" x14ac:dyDescent="0.3">
      <c r="A12" s="4" t="str">
        <f>A4</f>
        <v>MS</v>
      </c>
      <c r="B12" s="18">
        <f t="shared" ref="B12:D16" si="2">B4/E4*100</f>
        <v>8.695652173913043</v>
      </c>
      <c r="C12" s="18">
        <f t="shared" si="2"/>
        <v>13.636363636363635</v>
      </c>
      <c r="D12" s="18">
        <f t="shared" si="2"/>
        <v>11.111111111111111</v>
      </c>
      <c r="E12" s="31">
        <f ca="1">AVERAGE(B12:G12)</f>
        <v>11.147708973795929</v>
      </c>
      <c r="F12" s="21">
        <f>STDEV(B12:D12)</f>
        <v>2.4705590443182146</v>
      </c>
      <c r="G12" s="32">
        <f ca="1">COUNT(B12:G12)</f>
        <v>3</v>
      </c>
      <c r="H12" s="20">
        <f t="shared" ref="H12:J16" si="3">H4/K4*100</f>
        <v>23.076923076923077</v>
      </c>
      <c r="I12" s="20">
        <f t="shared" si="3"/>
        <v>57.575757575757578</v>
      </c>
      <c r="J12" s="20">
        <f t="shared" si="3"/>
        <v>58.333333333333336</v>
      </c>
      <c r="K12" s="36">
        <f>AVERAGE(H12:J12)</f>
        <v>46.328671328671334</v>
      </c>
      <c r="L12" s="23">
        <f>STDEV(H12:J12)</f>
        <v>20.140167025849721</v>
      </c>
      <c r="M12" s="37">
        <f>COUNT(H12:J12)</f>
        <v>3</v>
      </c>
    </row>
    <row r="13" spans="1:13" ht="14.4" x14ac:dyDescent="0.3">
      <c r="A13" s="4" t="str">
        <f>A5</f>
        <v>CM</v>
      </c>
      <c r="B13" s="18">
        <f t="shared" si="2"/>
        <v>0</v>
      </c>
      <c r="C13" s="18">
        <f t="shared" si="2"/>
        <v>9.0909090909090917</v>
      </c>
      <c r="D13" s="18">
        <f t="shared" si="2"/>
        <v>3.5714285714285712</v>
      </c>
      <c r="E13" s="31">
        <f>AVERAGE(B13:D13)</f>
        <v>4.220779220779221</v>
      </c>
      <c r="F13" s="21">
        <f>STDEV(B13:D13)</f>
        <v>4.5801090843071055</v>
      </c>
      <c r="G13" s="32">
        <f>COUNT(B13:D13)</f>
        <v>3</v>
      </c>
      <c r="H13" s="20">
        <f t="shared" si="3"/>
        <v>30.76923076923077</v>
      </c>
      <c r="I13" s="20">
        <f t="shared" si="3"/>
        <v>15.151515151515152</v>
      </c>
      <c r="J13" s="20">
        <f t="shared" si="3"/>
        <v>16.666666666666664</v>
      </c>
      <c r="K13" s="36">
        <f>AVERAGE(H13:J13)</f>
        <v>20.862470862470861</v>
      </c>
      <c r="L13" s="23">
        <f>STDEV(H13:J13)</f>
        <v>8.6128880125138956</v>
      </c>
      <c r="M13" s="37">
        <f>COUNT(H13:J13)</f>
        <v>3</v>
      </c>
    </row>
    <row r="14" spans="1:13" ht="14.4" x14ac:dyDescent="0.3">
      <c r="A14" s="4" t="str">
        <f>A6</f>
        <v>CB</v>
      </c>
      <c r="B14" s="18">
        <f t="shared" si="2"/>
        <v>0</v>
      </c>
      <c r="C14" s="18">
        <f t="shared" si="2"/>
        <v>0</v>
      </c>
      <c r="D14" s="18">
        <f t="shared" si="2"/>
        <v>0</v>
      </c>
      <c r="E14" s="31">
        <f>AVERAGE(B14:D14)</f>
        <v>0</v>
      </c>
      <c r="F14" s="21">
        <f>STDEV(B14:D14)</f>
        <v>0</v>
      </c>
      <c r="G14" s="32">
        <f>COUNT(B14:D14)</f>
        <v>3</v>
      </c>
      <c r="H14" s="20">
        <f t="shared" si="3"/>
        <v>6.0606060606060606</v>
      </c>
      <c r="I14" s="20">
        <f t="shared" si="3"/>
        <v>5.3571428571428568</v>
      </c>
      <c r="J14" s="20">
        <f t="shared" si="3"/>
        <v>0</v>
      </c>
      <c r="K14" s="36">
        <f>AVERAGE(H14:J14)</f>
        <v>3.8059163059163055</v>
      </c>
      <c r="L14" s="23">
        <f>STDEV(H14:I14)</f>
        <v>0.49742360148404341</v>
      </c>
      <c r="M14" s="37">
        <v>3</v>
      </c>
    </row>
    <row r="15" spans="1:13" ht="14.4" x14ac:dyDescent="0.3">
      <c r="A15" s="4" t="str">
        <f>A7</f>
        <v>LIB</v>
      </c>
      <c r="B15" s="18">
        <f t="shared" si="2"/>
        <v>1.2345679012345678</v>
      </c>
      <c r="C15" s="18">
        <f t="shared" si="2"/>
        <v>2.4390243902439024</v>
      </c>
      <c r="D15" s="18">
        <f t="shared" si="2"/>
        <v>1.639344262295082</v>
      </c>
      <c r="E15" s="31">
        <f>AVERAGE(B15:D15)</f>
        <v>1.7709788512578506</v>
      </c>
      <c r="F15" s="21">
        <f>STDEV(B15:D15)</f>
        <v>0.61292300269913313</v>
      </c>
      <c r="G15" s="32">
        <f>COUNT(B15:D15)</f>
        <v>3</v>
      </c>
      <c r="H15" s="20">
        <f t="shared" si="3"/>
        <v>26.086956521739129</v>
      </c>
      <c r="I15" s="20">
        <f t="shared" si="3"/>
        <v>3.4482758620689653</v>
      </c>
      <c r="J15" s="20">
        <f t="shared" si="3"/>
        <v>25.806451612903224</v>
      </c>
      <c r="K15" s="36">
        <f>AVERAGE(H15:J15)</f>
        <v>18.447227998903774</v>
      </c>
      <c r="L15" s="23">
        <f>STDEV(H15:J15)</f>
        <v>12.990230739031018</v>
      </c>
      <c r="M15" s="37">
        <f>COUNT(H15:J15)</f>
        <v>3</v>
      </c>
    </row>
    <row r="16" spans="1:13" ht="15.75" customHeight="1" thickBot="1" x14ac:dyDescent="0.35">
      <c r="A16" s="10" t="str">
        <f>A8</f>
        <v>MC</v>
      </c>
      <c r="B16" s="22">
        <f t="shared" si="2"/>
        <v>1.2612612612612613</v>
      </c>
      <c r="C16" s="22">
        <f t="shared" si="2"/>
        <v>0.60893098782138022</v>
      </c>
      <c r="D16" s="22">
        <f t="shared" si="2"/>
        <v>1.6064257028112447</v>
      </c>
      <c r="E16" s="33">
        <f>AVERAGE(B16:D16)</f>
        <v>1.1588726506312954</v>
      </c>
      <c r="F16" s="34">
        <f>STDEV(B16:D16)</f>
        <v>0.50656835402364875</v>
      </c>
      <c r="G16" s="35">
        <f>COUNT(B16:D16)</f>
        <v>3</v>
      </c>
      <c r="H16" s="20">
        <f t="shared" si="3"/>
        <v>7.9681274900398407</v>
      </c>
      <c r="I16" s="20">
        <f t="shared" si="3"/>
        <v>13.439635535307518</v>
      </c>
      <c r="J16" s="20">
        <f t="shared" si="3"/>
        <v>15.251299826689774</v>
      </c>
      <c r="K16" s="38">
        <f>AVERAGE(H16:J16)</f>
        <v>12.219687617345711</v>
      </c>
      <c r="L16" s="39">
        <f>STDEV(H16:J16)</f>
        <v>3.7917482133232752</v>
      </c>
      <c r="M16" s="40">
        <f>COUNT(H16:J16)</f>
        <v>3</v>
      </c>
    </row>
    <row r="17" spans="1:1" ht="15.75" customHeight="1" x14ac:dyDescent="0.25"/>
    <row r="18" spans="1:1" ht="15.75" customHeight="1" x14ac:dyDescent="0.25">
      <c r="A18" s="4"/>
    </row>
    <row r="19" spans="1:1" ht="15.75" customHeight="1" x14ac:dyDescent="0.25">
      <c r="A19" s="4"/>
    </row>
    <row r="20" spans="1:1" ht="15.75" customHeight="1" x14ac:dyDescent="0.25">
      <c r="A20" s="4"/>
    </row>
    <row r="21" spans="1:1" ht="15.75" customHeight="1" x14ac:dyDescent="0.25">
      <c r="A21" s="4"/>
    </row>
    <row r="22" spans="1:1" ht="15.75" customHeight="1" x14ac:dyDescent="0.25">
      <c r="A22" s="4"/>
    </row>
    <row r="23" spans="1:1" ht="15.75" customHeight="1" x14ac:dyDescent="0.25">
      <c r="A23" s="4"/>
    </row>
    <row r="24" spans="1:1" ht="15.75" customHeight="1" x14ac:dyDescent="0.25">
      <c r="A24" s="4"/>
    </row>
    <row r="25" spans="1:1" ht="15.75" customHeight="1" x14ac:dyDescent="0.25"/>
    <row r="26" spans="1:1" ht="15.75" customHeight="1" x14ac:dyDescent="0.25"/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</sheetData>
  <mergeCells count="6">
    <mergeCell ref="B2:D2"/>
    <mergeCell ref="E2:G2"/>
    <mergeCell ref="H2:J2"/>
    <mergeCell ref="K2:M2"/>
    <mergeCell ref="B10:G10"/>
    <mergeCell ref="H10:M10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Table3 - Domino Defects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giovanni.messina giovanni.messina</cp:lastModifiedBy>
  <dcterms:created xsi:type="dcterms:W3CDTF">2016-11-16T14:47:49Z</dcterms:created>
  <dcterms:modified xsi:type="dcterms:W3CDTF">2021-07-21T09:14:58Z</dcterms:modified>
</cp:coreProperties>
</file>