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NIH workspace\DATA\i3N Characterization\BMC revision\minor revision\"/>
    </mc:Choice>
  </mc:AlternateContent>
  <xr:revisionPtr revIDLastSave="0" documentId="13_ncr:1_{F3E9F19D-E8C3-40BE-9F18-FAAE0F271C54}" xr6:coauthVersionLast="47" xr6:coauthVersionMax="47" xr10:uidLastSave="{00000000-0000-0000-0000-000000000000}"/>
  <bookViews>
    <workbookView xWindow="28680" yWindow="-120" windowWidth="29040" windowHeight="15840" activeTab="8" xr2:uid="{00000000-000D-0000-FFFF-FFFF00000000}"/>
  </bookViews>
  <sheets>
    <sheet name="Sphingoid Bases" sheetId="1" r:id="rId1"/>
    <sheet name="Cer " sheetId="2" r:id="rId2"/>
    <sheet name="SM " sheetId="7" r:id="rId3"/>
    <sheet name="MHC" sheetId="3" r:id="rId4"/>
    <sheet name="DHC " sheetId="8" r:id="rId5"/>
    <sheet name="GB3" sheetId="4" r:id="rId6"/>
    <sheet name="GM1GM2" sheetId="5" r:id="rId7"/>
    <sheet name="GM3" sheetId="9" r:id="rId8"/>
    <sheet name="Oxysterol and Cholesterol" sheetId="6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0" i="1"/>
  <c r="F9" i="1"/>
  <c r="F7" i="1"/>
  <c r="F6" i="1"/>
  <c r="F5" i="1"/>
  <c r="F4" i="1"/>
  <c r="G4" i="1" s="1"/>
  <c r="I4" i="1" s="1"/>
  <c r="L4" i="1" l="1"/>
  <c r="M4" i="1" s="1"/>
  <c r="O4" i="1" s="1"/>
  <c r="R4" i="1"/>
  <c r="S4" i="1" s="1"/>
  <c r="U4" i="1" s="1"/>
  <c r="X4" i="1"/>
  <c r="Y4" i="1" s="1"/>
  <c r="AA4" i="1" s="1"/>
  <c r="G5" i="1"/>
  <c r="I5" i="1" s="1"/>
  <c r="L5" i="1"/>
  <c r="M5" i="1" s="1"/>
  <c r="O5" i="1" s="1"/>
  <c r="R5" i="1"/>
  <c r="S5" i="1" s="1"/>
  <c r="U5" i="1" s="1"/>
  <c r="X5" i="1"/>
  <c r="Y5" i="1" s="1"/>
  <c r="AA5" i="1" s="1"/>
  <c r="G6" i="1"/>
  <c r="I6" i="1" s="1"/>
  <c r="L6" i="1"/>
  <c r="M6" i="1" s="1"/>
  <c r="O6" i="1" s="1"/>
  <c r="R6" i="1"/>
  <c r="S6" i="1" s="1"/>
  <c r="U6" i="1" s="1"/>
  <c r="X6" i="1"/>
  <c r="Y6" i="1" s="1"/>
  <c r="AA6" i="1" s="1"/>
  <c r="G7" i="1"/>
  <c r="L7" i="1"/>
  <c r="M7" i="1" s="1"/>
  <c r="R7" i="1"/>
  <c r="S7" i="1" s="1"/>
  <c r="X7" i="1"/>
  <c r="Y7" i="1" s="1"/>
  <c r="F8" i="1"/>
  <c r="G8" i="1" s="1"/>
  <c r="L8" i="1"/>
  <c r="M8" i="1" s="1"/>
  <c r="R8" i="1"/>
  <c r="S8" i="1" s="1"/>
  <c r="X8" i="1"/>
  <c r="Y8" i="1" s="1"/>
  <c r="G9" i="1"/>
  <c r="L9" i="1"/>
  <c r="M9" i="1" s="1"/>
  <c r="R9" i="1"/>
  <c r="S9" i="1" s="1"/>
  <c r="X9" i="1"/>
  <c r="Y9" i="1" s="1"/>
  <c r="G10" i="1"/>
  <c r="I10" i="1" s="1"/>
  <c r="L10" i="1"/>
  <c r="M10" i="1" s="1"/>
  <c r="O10" i="1" s="1"/>
  <c r="R10" i="1"/>
  <c r="S10" i="1" s="1"/>
  <c r="U10" i="1" s="1"/>
  <c r="X10" i="1"/>
  <c r="Y10" i="1" s="1"/>
  <c r="AA10" i="1" s="1"/>
  <c r="F11" i="1"/>
  <c r="G11" i="1" s="1"/>
  <c r="I11" i="1" s="1"/>
  <c r="L11" i="1"/>
  <c r="M11" i="1" s="1"/>
  <c r="O11" i="1" s="1"/>
  <c r="R11" i="1"/>
  <c r="S11" i="1" s="1"/>
  <c r="U11" i="1" s="1"/>
  <c r="X11" i="1"/>
  <c r="Y11" i="1" s="1"/>
  <c r="AA11" i="1" s="1"/>
  <c r="G12" i="1"/>
  <c r="I12" i="1" s="1"/>
  <c r="L12" i="1"/>
  <c r="M12" i="1" s="1"/>
  <c r="O12" i="1" s="1"/>
  <c r="R12" i="1"/>
  <c r="S12" i="1" s="1"/>
  <c r="U12" i="1" s="1"/>
  <c r="X12" i="1"/>
  <c r="Y12" i="1" s="1"/>
  <c r="AA12" i="1" s="1"/>
  <c r="F13" i="1"/>
  <c r="G13" i="1" s="1"/>
  <c r="L13" i="1"/>
  <c r="M13" i="1" s="1"/>
  <c r="R13" i="1"/>
  <c r="S13" i="1" s="1"/>
  <c r="X13" i="1"/>
  <c r="Y13" i="1" s="1"/>
  <c r="F14" i="1"/>
  <c r="G14" i="1" s="1"/>
  <c r="L14" i="1"/>
  <c r="M14" i="1" s="1"/>
  <c r="R14" i="1"/>
  <c r="S14" i="1" s="1"/>
  <c r="X14" i="1"/>
  <c r="Y14" i="1" s="1"/>
  <c r="F15" i="1"/>
  <c r="G15" i="1" s="1"/>
  <c r="L15" i="1"/>
  <c r="M15" i="1" s="1"/>
  <c r="R15" i="1"/>
  <c r="S15" i="1" s="1"/>
  <c r="X15" i="1"/>
  <c r="Y15" i="1" s="1"/>
  <c r="F16" i="1"/>
  <c r="G16" i="1" s="1"/>
  <c r="L16" i="1"/>
  <c r="M16" i="1" s="1"/>
  <c r="O16" i="1" s="1"/>
  <c r="R16" i="1"/>
  <c r="S16" i="1" s="1"/>
  <c r="U16" i="1" s="1"/>
  <c r="X16" i="1"/>
  <c r="Y16" i="1" s="1"/>
  <c r="AA16" i="1" s="1"/>
  <c r="F17" i="1"/>
  <c r="G17" i="1" s="1"/>
  <c r="I17" i="1" s="1"/>
  <c r="L17" i="1"/>
  <c r="M17" i="1" s="1"/>
  <c r="O17" i="1" s="1"/>
  <c r="R17" i="1"/>
  <c r="S17" i="1" s="1"/>
  <c r="U17" i="1" s="1"/>
  <c r="X17" i="1"/>
  <c r="Y17" i="1" s="1"/>
  <c r="AA17" i="1" s="1"/>
  <c r="F18" i="1"/>
  <c r="G18" i="1" s="1"/>
  <c r="I18" i="1" s="1"/>
  <c r="L18" i="1"/>
  <c r="M18" i="1" s="1"/>
  <c r="O18" i="1" s="1"/>
  <c r="R18" i="1"/>
  <c r="S18" i="1" s="1"/>
  <c r="U18" i="1" s="1"/>
  <c r="X18" i="1"/>
  <c r="Y18" i="1" s="1"/>
  <c r="AA18" i="1" s="1"/>
  <c r="F19" i="1"/>
  <c r="G19" i="1" s="1"/>
  <c r="L19" i="1"/>
  <c r="M19" i="1" s="1"/>
  <c r="R19" i="1"/>
  <c r="S19" i="1" s="1"/>
  <c r="X19" i="1"/>
  <c r="Y19" i="1" s="1"/>
  <c r="F20" i="1"/>
  <c r="G20" i="1" s="1"/>
  <c r="L20" i="1"/>
  <c r="M20" i="1" s="1"/>
  <c r="R20" i="1"/>
  <c r="S20" i="1" s="1"/>
  <c r="X20" i="1"/>
  <c r="Y20" i="1" s="1"/>
  <c r="F21" i="1"/>
  <c r="G21" i="1" s="1"/>
  <c r="L21" i="1"/>
  <c r="M21" i="1" s="1"/>
  <c r="R21" i="1"/>
  <c r="S21" i="1" s="1"/>
  <c r="X21" i="1"/>
  <c r="Y21" i="1" s="1"/>
  <c r="H19" i="1" l="1"/>
  <c r="AA8" i="1"/>
  <c r="U15" i="1"/>
  <c r="U14" i="1"/>
  <c r="AA15" i="1"/>
  <c r="I16" i="1"/>
  <c r="H16" i="1"/>
  <c r="I20" i="1" s="1"/>
  <c r="H13" i="1"/>
  <c r="AA13" i="1"/>
  <c r="H10" i="1"/>
  <c r="H7" i="1"/>
  <c r="H4" i="1"/>
  <c r="I9" i="1" s="1"/>
  <c r="Z13" i="1"/>
  <c r="Z4" i="1"/>
  <c r="AA9" i="1" s="1"/>
  <c r="T4" i="1"/>
  <c r="U9" i="1" s="1"/>
  <c r="Z16" i="1"/>
  <c r="Z19" i="1"/>
  <c r="T13" i="1"/>
  <c r="N16" i="1"/>
  <c r="N13" i="1"/>
  <c r="N4" i="1"/>
  <c r="T19" i="1"/>
  <c r="T10" i="1"/>
  <c r="U13" i="1" s="1"/>
  <c r="T7" i="1"/>
  <c r="N19" i="1"/>
  <c r="N10" i="1"/>
  <c r="O13" i="1" s="1"/>
  <c r="N7" i="1"/>
  <c r="T16" i="1"/>
  <c r="U19" i="1" s="1"/>
  <c r="Z10" i="1"/>
  <c r="Z7" i="1"/>
  <c r="I8" i="1" l="1"/>
  <c r="I7" i="1"/>
  <c r="U20" i="1"/>
  <c r="I21" i="1"/>
  <c r="O15" i="1"/>
  <c r="AA19" i="1"/>
  <c r="O20" i="1"/>
  <c r="AA7" i="1"/>
  <c r="O21" i="1"/>
  <c r="U8" i="1"/>
  <c r="O7" i="1"/>
  <c r="I14" i="1"/>
  <c r="O14" i="1"/>
  <c r="I19" i="1"/>
  <c r="AA21" i="1"/>
  <c r="O8" i="1"/>
  <c r="AA20" i="1"/>
  <c r="I13" i="1"/>
  <c r="O9" i="1"/>
  <c r="U7" i="1"/>
  <c r="O19" i="1"/>
  <c r="AA14" i="1"/>
  <c r="I15" i="1"/>
  <c r="U21" i="1"/>
  <c r="AD21" i="9"/>
  <c r="AE21" i="9" s="1"/>
  <c r="X21" i="9"/>
  <c r="Y21" i="9" s="1"/>
  <c r="R21" i="9"/>
  <c r="S21" i="9" s="1"/>
  <c r="L21" i="9"/>
  <c r="M21" i="9" s="1"/>
  <c r="F21" i="9"/>
  <c r="G21" i="9" s="1"/>
  <c r="AD20" i="9"/>
  <c r="AE20" i="9" s="1"/>
  <c r="X20" i="9"/>
  <c r="Y20" i="9" s="1"/>
  <c r="R20" i="9"/>
  <c r="S20" i="9" s="1"/>
  <c r="L20" i="9"/>
  <c r="M20" i="9" s="1"/>
  <c r="F20" i="9"/>
  <c r="G20" i="9" s="1"/>
  <c r="AD19" i="9"/>
  <c r="AE19" i="9" s="1"/>
  <c r="X19" i="9"/>
  <c r="Y19" i="9" s="1"/>
  <c r="R19" i="9"/>
  <c r="S19" i="9" s="1"/>
  <c r="L19" i="9"/>
  <c r="M19" i="9" s="1"/>
  <c r="F19" i="9"/>
  <c r="G19" i="9" s="1"/>
  <c r="AD18" i="9"/>
  <c r="AE18" i="9" s="1"/>
  <c r="AG18" i="9" s="1"/>
  <c r="X18" i="9"/>
  <c r="Y18" i="9" s="1"/>
  <c r="AA18" i="9" s="1"/>
  <c r="R18" i="9"/>
  <c r="S18" i="9" s="1"/>
  <c r="U18" i="9" s="1"/>
  <c r="L18" i="9"/>
  <c r="M18" i="9" s="1"/>
  <c r="O18" i="9" s="1"/>
  <c r="F18" i="9"/>
  <c r="G18" i="9" s="1"/>
  <c r="I18" i="9" s="1"/>
  <c r="AD17" i="9"/>
  <c r="AE17" i="9" s="1"/>
  <c r="AG17" i="9" s="1"/>
  <c r="X17" i="9"/>
  <c r="Y17" i="9" s="1"/>
  <c r="AA17" i="9" s="1"/>
  <c r="R17" i="9"/>
  <c r="S17" i="9" s="1"/>
  <c r="U17" i="9" s="1"/>
  <c r="L17" i="9"/>
  <c r="M17" i="9" s="1"/>
  <c r="O17" i="9" s="1"/>
  <c r="F17" i="9"/>
  <c r="G17" i="9" s="1"/>
  <c r="I17" i="9" s="1"/>
  <c r="AD16" i="9"/>
  <c r="AE16" i="9" s="1"/>
  <c r="AG16" i="9" s="1"/>
  <c r="X16" i="9"/>
  <c r="Y16" i="9" s="1"/>
  <c r="AA16" i="9" s="1"/>
  <c r="R16" i="9"/>
  <c r="S16" i="9" s="1"/>
  <c r="U16" i="9" s="1"/>
  <c r="L16" i="9"/>
  <c r="M16" i="9" s="1"/>
  <c r="O16" i="9" s="1"/>
  <c r="F16" i="9"/>
  <c r="G16" i="9" s="1"/>
  <c r="I16" i="9" s="1"/>
  <c r="AD15" i="9"/>
  <c r="AE15" i="9" s="1"/>
  <c r="X15" i="9"/>
  <c r="Y15" i="9" s="1"/>
  <c r="R15" i="9"/>
  <c r="S15" i="9" s="1"/>
  <c r="L15" i="9"/>
  <c r="M15" i="9" s="1"/>
  <c r="F15" i="9"/>
  <c r="G15" i="9" s="1"/>
  <c r="AD14" i="9"/>
  <c r="AE14" i="9" s="1"/>
  <c r="X14" i="9"/>
  <c r="Y14" i="9" s="1"/>
  <c r="R14" i="9"/>
  <c r="S14" i="9" s="1"/>
  <c r="L14" i="9"/>
  <c r="M14" i="9" s="1"/>
  <c r="F14" i="9"/>
  <c r="G14" i="9" s="1"/>
  <c r="AD13" i="9"/>
  <c r="AE13" i="9" s="1"/>
  <c r="X13" i="9"/>
  <c r="Y13" i="9" s="1"/>
  <c r="R13" i="9"/>
  <c r="S13" i="9" s="1"/>
  <c r="L13" i="9"/>
  <c r="M13" i="9" s="1"/>
  <c r="F13" i="9"/>
  <c r="G13" i="9" s="1"/>
  <c r="AD12" i="9"/>
  <c r="AE12" i="9" s="1"/>
  <c r="AG12" i="9" s="1"/>
  <c r="X12" i="9"/>
  <c r="Y12" i="9" s="1"/>
  <c r="AA12" i="9" s="1"/>
  <c r="R12" i="9"/>
  <c r="S12" i="9" s="1"/>
  <c r="U12" i="9" s="1"/>
  <c r="L12" i="9"/>
  <c r="M12" i="9" s="1"/>
  <c r="O12" i="9" s="1"/>
  <c r="F12" i="9"/>
  <c r="G12" i="9" s="1"/>
  <c r="I12" i="9" s="1"/>
  <c r="AD11" i="9"/>
  <c r="AE11" i="9" s="1"/>
  <c r="AG11" i="9" s="1"/>
  <c r="X11" i="9"/>
  <c r="Y11" i="9" s="1"/>
  <c r="AA11" i="9" s="1"/>
  <c r="R11" i="9"/>
  <c r="S11" i="9" s="1"/>
  <c r="U11" i="9" s="1"/>
  <c r="L11" i="9"/>
  <c r="M11" i="9" s="1"/>
  <c r="O11" i="9" s="1"/>
  <c r="F11" i="9"/>
  <c r="G11" i="9" s="1"/>
  <c r="I11" i="9" s="1"/>
  <c r="AD10" i="9"/>
  <c r="AE10" i="9" s="1"/>
  <c r="AG10" i="9" s="1"/>
  <c r="X10" i="9"/>
  <c r="Y10" i="9" s="1"/>
  <c r="AA10" i="9" s="1"/>
  <c r="R10" i="9"/>
  <c r="S10" i="9" s="1"/>
  <c r="L10" i="9"/>
  <c r="M10" i="9" s="1"/>
  <c r="O10" i="9" s="1"/>
  <c r="F10" i="9"/>
  <c r="G10" i="9" s="1"/>
  <c r="I10" i="9" s="1"/>
  <c r="AD9" i="9"/>
  <c r="AE9" i="9" s="1"/>
  <c r="X9" i="9"/>
  <c r="Y9" i="9" s="1"/>
  <c r="R9" i="9"/>
  <c r="S9" i="9" s="1"/>
  <c r="L9" i="9"/>
  <c r="M9" i="9" s="1"/>
  <c r="F9" i="9"/>
  <c r="G9" i="9" s="1"/>
  <c r="AD8" i="9"/>
  <c r="AE8" i="9" s="1"/>
  <c r="X8" i="9"/>
  <c r="Y8" i="9" s="1"/>
  <c r="R8" i="9"/>
  <c r="S8" i="9" s="1"/>
  <c r="L8" i="9"/>
  <c r="M8" i="9" s="1"/>
  <c r="F8" i="9"/>
  <c r="G8" i="9" s="1"/>
  <c r="AD7" i="9"/>
  <c r="AE7" i="9" s="1"/>
  <c r="X7" i="9"/>
  <c r="Y7" i="9" s="1"/>
  <c r="R7" i="9"/>
  <c r="S7" i="9" s="1"/>
  <c r="L7" i="9"/>
  <c r="M7" i="9" s="1"/>
  <c r="F7" i="9"/>
  <c r="G7" i="9" s="1"/>
  <c r="AD6" i="9"/>
  <c r="AE6" i="9" s="1"/>
  <c r="AG6" i="9" s="1"/>
  <c r="X6" i="9"/>
  <c r="Y6" i="9" s="1"/>
  <c r="AA6" i="9" s="1"/>
  <c r="R6" i="9"/>
  <c r="S6" i="9" s="1"/>
  <c r="U6" i="9" s="1"/>
  <c r="L6" i="9"/>
  <c r="M6" i="9" s="1"/>
  <c r="O6" i="9" s="1"/>
  <c r="F6" i="9"/>
  <c r="G6" i="9" s="1"/>
  <c r="I6" i="9" s="1"/>
  <c r="AD5" i="9"/>
  <c r="AE5" i="9" s="1"/>
  <c r="AG5" i="9" s="1"/>
  <c r="X5" i="9"/>
  <c r="Y5" i="9" s="1"/>
  <c r="AA5" i="9" s="1"/>
  <c r="R5" i="9"/>
  <c r="S5" i="9" s="1"/>
  <c r="U5" i="9" s="1"/>
  <c r="L5" i="9"/>
  <c r="M5" i="9" s="1"/>
  <c r="O5" i="9" s="1"/>
  <c r="F5" i="9"/>
  <c r="G5" i="9" s="1"/>
  <c r="I5" i="9" s="1"/>
  <c r="AD4" i="9"/>
  <c r="AE4" i="9" s="1"/>
  <c r="AG4" i="9" s="1"/>
  <c r="X4" i="9"/>
  <c r="Y4" i="9" s="1"/>
  <c r="AA4" i="9" s="1"/>
  <c r="R4" i="9"/>
  <c r="S4" i="9" s="1"/>
  <c r="U4" i="9" s="1"/>
  <c r="L4" i="9"/>
  <c r="M4" i="9" s="1"/>
  <c r="O4" i="9" s="1"/>
  <c r="F4" i="9"/>
  <c r="G4" i="9" s="1"/>
  <c r="I4" i="9" s="1"/>
  <c r="AJ21" i="8"/>
  <c r="AK21" i="8" s="1"/>
  <c r="AD21" i="8"/>
  <c r="AE21" i="8" s="1"/>
  <c r="X21" i="8"/>
  <c r="Y21" i="8" s="1"/>
  <c r="R21" i="8"/>
  <c r="S21" i="8" s="1"/>
  <c r="L21" i="8"/>
  <c r="M21" i="8" s="1"/>
  <c r="F21" i="8"/>
  <c r="G21" i="8" s="1"/>
  <c r="AJ20" i="8"/>
  <c r="AK20" i="8" s="1"/>
  <c r="AD20" i="8"/>
  <c r="AE20" i="8" s="1"/>
  <c r="X20" i="8"/>
  <c r="Y20" i="8" s="1"/>
  <c r="R20" i="8"/>
  <c r="S20" i="8" s="1"/>
  <c r="L20" i="8"/>
  <c r="M20" i="8" s="1"/>
  <c r="F20" i="8"/>
  <c r="G20" i="8" s="1"/>
  <c r="AJ19" i="8"/>
  <c r="AK19" i="8" s="1"/>
  <c r="AD19" i="8"/>
  <c r="AE19" i="8" s="1"/>
  <c r="X19" i="8"/>
  <c r="Y19" i="8" s="1"/>
  <c r="R19" i="8"/>
  <c r="S19" i="8" s="1"/>
  <c r="L19" i="8"/>
  <c r="M19" i="8" s="1"/>
  <c r="F19" i="8"/>
  <c r="G19" i="8" s="1"/>
  <c r="AJ18" i="8"/>
  <c r="AK18" i="8" s="1"/>
  <c r="AM18" i="8" s="1"/>
  <c r="AD18" i="8"/>
  <c r="AE18" i="8" s="1"/>
  <c r="AG18" i="8" s="1"/>
  <c r="X18" i="8"/>
  <c r="Y18" i="8" s="1"/>
  <c r="AA18" i="8" s="1"/>
  <c r="R18" i="8"/>
  <c r="S18" i="8" s="1"/>
  <c r="U18" i="8" s="1"/>
  <c r="L18" i="8"/>
  <c r="M18" i="8" s="1"/>
  <c r="O18" i="8" s="1"/>
  <c r="F18" i="8"/>
  <c r="G18" i="8" s="1"/>
  <c r="I18" i="8" s="1"/>
  <c r="AJ17" i="8"/>
  <c r="AK17" i="8" s="1"/>
  <c r="AM17" i="8" s="1"/>
  <c r="AD17" i="8"/>
  <c r="AE17" i="8" s="1"/>
  <c r="AG17" i="8" s="1"/>
  <c r="X17" i="8"/>
  <c r="Y17" i="8" s="1"/>
  <c r="AA17" i="8" s="1"/>
  <c r="R17" i="8"/>
  <c r="S17" i="8" s="1"/>
  <c r="U17" i="8" s="1"/>
  <c r="L17" i="8"/>
  <c r="M17" i="8" s="1"/>
  <c r="O17" i="8" s="1"/>
  <c r="F17" i="8"/>
  <c r="G17" i="8" s="1"/>
  <c r="I17" i="8" s="1"/>
  <c r="AJ16" i="8"/>
  <c r="AK16" i="8" s="1"/>
  <c r="AD16" i="8"/>
  <c r="AE16" i="8" s="1"/>
  <c r="AG16" i="8" s="1"/>
  <c r="X16" i="8"/>
  <c r="Y16" i="8" s="1"/>
  <c r="R16" i="8"/>
  <c r="S16" i="8" s="1"/>
  <c r="L16" i="8"/>
  <c r="M16" i="8" s="1"/>
  <c r="F16" i="8"/>
  <c r="G16" i="8" s="1"/>
  <c r="I16" i="8" s="1"/>
  <c r="AJ15" i="8"/>
  <c r="AK15" i="8" s="1"/>
  <c r="AD15" i="8"/>
  <c r="AE15" i="8" s="1"/>
  <c r="X15" i="8"/>
  <c r="Y15" i="8" s="1"/>
  <c r="R15" i="8"/>
  <c r="S15" i="8" s="1"/>
  <c r="L15" i="8"/>
  <c r="M15" i="8" s="1"/>
  <c r="F15" i="8"/>
  <c r="G15" i="8" s="1"/>
  <c r="AJ14" i="8"/>
  <c r="AK14" i="8" s="1"/>
  <c r="AD14" i="8"/>
  <c r="AE14" i="8" s="1"/>
  <c r="X14" i="8"/>
  <c r="Y14" i="8" s="1"/>
  <c r="R14" i="8"/>
  <c r="S14" i="8" s="1"/>
  <c r="L14" i="8"/>
  <c r="M14" i="8" s="1"/>
  <c r="F14" i="8"/>
  <c r="G14" i="8" s="1"/>
  <c r="AJ13" i="8"/>
  <c r="AK13" i="8" s="1"/>
  <c r="AD13" i="8"/>
  <c r="AE13" i="8" s="1"/>
  <c r="X13" i="8"/>
  <c r="Y13" i="8" s="1"/>
  <c r="R13" i="8"/>
  <c r="S13" i="8" s="1"/>
  <c r="L13" i="8"/>
  <c r="M13" i="8" s="1"/>
  <c r="F13" i="8"/>
  <c r="G13" i="8" s="1"/>
  <c r="AJ12" i="8"/>
  <c r="AK12" i="8" s="1"/>
  <c r="AM12" i="8" s="1"/>
  <c r="AD12" i="8"/>
  <c r="AE12" i="8" s="1"/>
  <c r="AG12" i="8" s="1"/>
  <c r="X12" i="8"/>
  <c r="Y12" i="8" s="1"/>
  <c r="AA12" i="8" s="1"/>
  <c r="R12" i="8"/>
  <c r="S12" i="8" s="1"/>
  <c r="U12" i="8" s="1"/>
  <c r="L12" i="8"/>
  <c r="M12" i="8" s="1"/>
  <c r="O12" i="8" s="1"/>
  <c r="F12" i="8"/>
  <c r="G12" i="8" s="1"/>
  <c r="I12" i="8" s="1"/>
  <c r="AJ11" i="8"/>
  <c r="AK11" i="8" s="1"/>
  <c r="AM11" i="8" s="1"/>
  <c r="AD11" i="8"/>
  <c r="AE11" i="8" s="1"/>
  <c r="AG11" i="8" s="1"/>
  <c r="X11" i="8"/>
  <c r="Y11" i="8" s="1"/>
  <c r="AA11" i="8" s="1"/>
  <c r="R11" i="8"/>
  <c r="S11" i="8" s="1"/>
  <c r="U11" i="8" s="1"/>
  <c r="L11" i="8"/>
  <c r="M11" i="8" s="1"/>
  <c r="O11" i="8" s="1"/>
  <c r="F11" i="8"/>
  <c r="G11" i="8" s="1"/>
  <c r="I11" i="8" s="1"/>
  <c r="AJ10" i="8"/>
  <c r="AK10" i="8" s="1"/>
  <c r="AD10" i="8"/>
  <c r="AE10" i="8" s="1"/>
  <c r="X10" i="8"/>
  <c r="Y10" i="8" s="1"/>
  <c r="R10" i="8"/>
  <c r="S10" i="8" s="1"/>
  <c r="U10" i="8" s="1"/>
  <c r="L10" i="8"/>
  <c r="M10" i="8" s="1"/>
  <c r="F10" i="8"/>
  <c r="G10" i="8" s="1"/>
  <c r="AJ9" i="8"/>
  <c r="AK9" i="8" s="1"/>
  <c r="AD9" i="8"/>
  <c r="AE9" i="8" s="1"/>
  <c r="X9" i="8"/>
  <c r="Y9" i="8" s="1"/>
  <c r="R9" i="8"/>
  <c r="S9" i="8" s="1"/>
  <c r="L9" i="8"/>
  <c r="M9" i="8" s="1"/>
  <c r="F9" i="8"/>
  <c r="G9" i="8" s="1"/>
  <c r="AJ8" i="8"/>
  <c r="AK8" i="8" s="1"/>
  <c r="AD8" i="8"/>
  <c r="AE8" i="8" s="1"/>
  <c r="X8" i="8"/>
  <c r="Y8" i="8" s="1"/>
  <c r="R8" i="8"/>
  <c r="S8" i="8" s="1"/>
  <c r="L8" i="8"/>
  <c r="M8" i="8" s="1"/>
  <c r="F8" i="8"/>
  <c r="G8" i="8" s="1"/>
  <c r="AJ7" i="8"/>
  <c r="AK7" i="8" s="1"/>
  <c r="AD7" i="8"/>
  <c r="AE7" i="8" s="1"/>
  <c r="X7" i="8"/>
  <c r="Y7" i="8" s="1"/>
  <c r="R7" i="8"/>
  <c r="S7" i="8" s="1"/>
  <c r="L7" i="8"/>
  <c r="M7" i="8" s="1"/>
  <c r="F7" i="8"/>
  <c r="G7" i="8" s="1"/>
  <c r="AJ6" i="8"/>
  <c r="AK6" i="8" s="1"/>
  <c r="AM6" i="8" s="1"/>
  <c r="AD6" i="8"/>
  <c r="AE6" i="8" s="1"/>
  <c r="AG6" i="8" s="1"/>
  <c r="X6" i="8"/>
  <c r="Y6" i="8" s="1"/>
  <c r="AA6" i="8" s="1"/>
  <c r="R6" i="8"/>
  <c r="S6" i="8" s="1"/>
  <c r="U6" i="8" s="1"/>
  <c r="L6" i="8"/>
  <c r="M6" i="8" s="1"/>
  <c r="O6" i="8" s="1"/>
  <c r="F6" i="8"/>
  <c r="G6" i="8" s="1"/>
  <c r="I6" i="8" s="1"/>
  <c r="AJ5" i="8"/>
  <c r="AK5" i="8" s="1"/>
  <c r="AM5" i="8" s="1"/>
  <c r="AD5" i="8"/>
  <c r="AE5" i="8" s="1"/>
  <c r="AG5" i="8" s="1"/>
  <c r="X5" i="8"/>
  <c r="Y5" i="8" s="1"/>
  <c r="AA5" i="8" s="1"/>
  <c r="R5" i="8"/>
  <c r="S5" i="8" s="1"/>
  <c r="U5" i="8" s="1"/>
  <c r="L5" i="8"/>
  <c r="M5" i="8" s="1"/>
  <c r="O5" i="8" s="1"/>
  <c r="F5" i="8"/>
  <c r="G5" i="8" s="1"/>
  <c r="I5" i="8" s="1"/>
  <c r="AJ4" i="8"/>
  <c r="AK4" i="8" s="1"/>
  <c r="AD4" i="8"/>
  <c r="AE4" i="8" s="1"/>
  <c r="AG4" i="8" s="1"/>
  <c r="X4" i="8"/>
  <c r="Y4" i="8" s="1"/>
  <c r="R4" i="8"/>
  <c r="S4" i="8" s="1"/>
  <c r="L4" i="8"/>
  <c r="M4" i="8" s="1"/>
  <c r="F4" i="8"/>
  <c r="G4" i="8" s="1"/>
  <c r="I4" i="8" s="1"/>
  <c r="AJ21" i="7"/>
  <c r="AK21" i="7" s="1"/>
  <c r="AD21" i="7"/>
  <c r="AE21" i="7" s="1"/>
  <c r="X21" i="7"/>
  <c r="Y21" i="7" s="1"/>
  <c r="R21" i="7"/>
  <c r="S21" i="7" s="1"/>
  <c r="L21" i="7"/>
  <c r="M21" i="7" s="1"/>
  <c r="F21" i="7"/>
  <c r="G21" i="7" s="1"/>
  <c r="AJ20" i="7"/>
  <c r="AK20" i="7" s="1"/>
  <c r="AD20" i="7"/>
  <c r="AE20" i="7" s="1"/>
  <c r="X20" i="7"/>
  <c r="Y20" i="7" s="1"/>
  <c r="R20" i="7"/>
  <c r="S20" i="7" s="1"/>
  <c r="L20" i="7"/>
  <c r="M20" i="7" s="1"/>
  <c r="F20" i="7"/>
  <c r="G20" i="7" s="1"/>
  <c r="AJ19" i="7"/>
  <c r="AK19" i="7" s="1"/>
  <c r="AD19" i="7"/>
  <c r="AE19" i="7" s="1"/>
  <c r="X19" i="7"/>
  <c r="Y19" i="7" s="1"/>
  <c r="R19" i="7"/>
  <c r="S19" i="7" s="1"/>
  <c r="L19" i="7"/>
  <c r="M19" i="7" s="1"/>
  <c r="F19" i="7"/>
  <c r="G19" i="7" s="1"/>
  <c r="AJ18" i="7"/>
  <c r="AK18" i="7" s="1"/>
  <c r="AM18" i="7" s="1"/>
  <c r="AD18" i="7"/>
  <c r="AE18" i="7" s="1"/>
  <c r="AG18" i="7" s="1"/>
  <c r="X18" i="7"/>
  <c r="Y18" i="7" s="1"/>
  <c r="AA18" i="7" s="1"/>
  <c r="R18" i="7"/>
  <c r="S18" i="7" s="1"/>
  <c r="U18" i="7" s="1"/>
  <c r="L18" i="7"/>
  <c r="M18" i="7" s="1"/>
  <c r="O18" i="7" s="1"/>
  <c r="F18" i="7"/>
  <c r="G18" i="7" s="1"/>
  <c r="I18" i="7" s="1"/>
  <c r="AJ17" i="7"/>
  <c r="AK17" i="7" s="1"/>
  <c r="AM17" i="7" s="1"/>
  <c r="AD17" i="7"/>
  <c r="AE17" i="7" s="1"/>
  <c r="AG17" i="7" s="1"/>
  <c r="X17" i="7"/>
  <c r="Y17" i="7" s="1"/>
  <c r="AA17" i="7" s="1"/>
  <c r="R17" i="7"/>
  <c r="S17" i="7" s="1"/>
  <c r="U17" i="7" s="1"/>
  <c r="L17" i="7"/>
  <c r="M17" i="7" s="1"/>
  <c r="O17" i="7" s="1"/>
  <c r="F17" i="7"/>
  <c r="G17" i="7" s="1"/>
  <c r="I17" i="7" s="1"/>
  <c r="AJ16" i="7"/>
  <c r="AK16" i="7" s="1"/>
  <c r="AD16" i="7"/>
  <c r="AE16" i="7" s="1"/>
  <c r="AG16" i="7" s="1"/>
  <c r="X16" i="7"/>
  <c r="Y16" i="7" s="1"/>
  <c r="R16" i="7"/>
  <c r="S16" i="7" s="1"/>
  <c r="U16" i="7" s="1"/>
  <c r="L16" i="7"/>
  <c r="M16" i="7" s="1"/>
  <c r="F16" i="7"/>
  <c r="G16" i="7" s="1"/>
  <c r="I16" i="7" s="1"/>
  <c r="AJ15" i="7"/>
  <c r="AK15" i="7" s="1"/>
  <c r="AD15" i="7"/>
  <c r="AE15" i="7" s="1"/>
  <c r="X15" i="7"/>
  <c r="Y15" i="7" s="1"/>
  <c r="R15" i="7"/>
  <c r="S15" i="7" s="1"/>
  <c r="L15" i="7"/>
  <c r="M15" i="7" s="1"/>
  <c r="F15" i="7"/>
  <c r="G15" i="7" s="1"/>
  <c r="AJ14" i="7"/>
  <c r="AK14" i="7" s="1"/>
  <c r="AD14" i="7"/>
  <c r="AE14" i="7" s="1"/>
  <c r="X14" i="7"/>
  <c r="Y14" i="7" s="1"/>
  <c r="R14" i="7"/>
  <c r="S14" i="7" s="1"/>
  <c r="L14" i="7"/>
  <c r="M14" i="7" s="1"/>
  <c r="F14" i="7"/>
  <c r="G14" i="7" s="1"/>
  <c r="AJ13" i="7"/>
  <c r="AK13" i="7" s="1"/>
  <c r="AD13" i="7"/>
  <c r="AE13" i="7" s="1"/>
  <c r="X13" i="7"/>
  <c r="Y13" i="7" s="1"/>
  <c r="R13" i="7"/>
  <c r="S13" i="7" s="1"/>
  <c r="L13" i="7"/>
  <c r="M13" i="7" s="1"/>
  <c r="F13" i="7"/>
  <c r="G13" i="7" s="1"/>
  <c r="AJ12" i="7"/>
  <c r="AK12" i="7" s="1"/>
  <c r="AM12" i="7" s="1"/>
  <c r="AD12" i="7"/>
  <c r="AE12" i="7" s="1"/>
  <c r="AG12" i="7" s="1"/>
  <c r="X12" i="7"/>
  <c r="Y12" i="7" s="1"/>
  <c r="AA12" i="7" s="1"/>
  <c r="R12" i="7"/>
  <c r="S12" i="7" s="1"/>
  <c r="U12" i="7" s="1"/>
  <c r="L12" i="7"/>
  <c r="M12" i="7" s="1"/>
  <c r="O12" i="7" s="1"/>
  <c r="F12" i="7"/>
  <c r="G12" i="7" s="1"/>
  <c r="I12" i="7" s="1"/>
  <c r="AJ11" i="7"/>
  <c r="AK11" i="7" s="1"/>
  <c r="AM11" i="7" s="1"/>
  <c r="AD11" i="7"/>
  <c r="AE11" i="7" s="1"/>
  <c r="AG11" i="7" s="1"/>
  <c r="X11" i="7"/>
  <c r="Y11" i="7" s="1"/>
  <c r="AA11" i="7" s="1"/>
  <c r="R11" i="7"/>
  <c r="S11" i="7" s="1"/>
  <c r="U11" i="7" s="1"/>
  <c r="L11" i="7"/>
  <c r="M11" i="7" s="1"/>
  <c r="O11" i="7" s="1"/>
  <c r="F11" i="7"/>
  <c r="G11" i="7" s="1"/>
  <c r="I11" i="7" s="1"/>
  <c r="AJ10" i="7"/>
  <c r="AK10" i="7" s="1"/>
  <c r="AD10" i="7"/>
  <c r="AE10" i="7" s="1"/>
  <c r="AG10" i="7" s="1"/>
  <c r="X10" i="7"/>
  <c r="Y10" i="7" s="1"/>
  <c r="R10" i="7"/>
  <c r="S10" i="7" s="1"/>
  <c r="U10" i="7" s="1"/>
  <c r="L10" i="7"/>
  <c r="M10" i="7" s="1"/>
  <c r="F10" i="7"/>
  <c r="G10" i="7" s="1"/>
  <c r="I10" i="7" s="1"/>
  <c r="AJ9" i="7"/>
  <c r="AK9" i="7" s="1"/>
  <c r="AD9" i="7"/>
  <c r="AE9" i="7" s="1"/>
  <c r="X9" i="7"/>
  <c r="Y9" i="7" s="1"/>
  <c r="R9" i="7"/>
  <c r="S9" i="7" s="1"/>
  <c r="L9" i="7"/>
  <c r="M9" i="7" s="1"/>
  <c r="F9" i="7"/>
  <c r="G9" i="7" s="1"/>
  <c r="AJ8" i="7"/>
  <c r="AK8" i="7" s="1"/>
  <c r="AD8" i="7"/>
  <c r="AE8" i="7" s="1"/>
  <c r="X8" i="7"/>
  <c r="Y8" i="7" s="1"/>
  <c r="R8" i="7"/>
  <c r="S8" i="7" s="1"/>
  <c r="L8" i="7"/>
  <c r="M8" i="7" s="1"/>
  <c r="F8" i="7"/>
  <c r="G8" i="7" s="1"/>
  <c r="AJ7" i="7"/>
  <c r="AK7" i="7" s="1"/>
  <c r="AD7" i="7"/>
  <c r="AE7" i="7" s="1"/>
  <c r="X7" i="7"/>
  <c r="Y7" i="7" s="1"/>
  <c r="R7" i="7"/>
  <c r="S7" i="7" s="1"/>
  <c r="L7" i="7"/>
  <c r="M7" i="7" s="1"/>
  <c r="F7" i="7"/>
  <c r="G7" i="7" s="1"/>
  <c r="AJ6" i="7"/>
  <c r="AK6" i="7" s="1"/>
  <c r="AM6" i="7" s="1"/>
  <c r="AD6" i="7"/>
  <c r="AE6" i="7" s="1"/>
  <c r="AG6" i="7" s="1"/>
  <c r="X6" i="7"/>
  <c r="Y6" i="7" s="1"/>
  <c r="AA6" i="7" s="1"/>
  <c r="R6" i="7"/>
  <c r="S6" i="7" s="1"/>
  <c r="U6" i="7" s="1"/>
  <c r="L6" i="7"/>
  <c r="M6" i="7" s="1"/>
  <c r="O6" i="7" s="1"/>
  <c r="F6" i="7"/>
  <c r="G6" i="7" s="1"/>
  <c r="I6" i="7" s="1"/>
  <c r="AJ5" i="7"/>
  <c r="AK5" i="7" s="1"/>
  <c r="AM5" i="7" s="1"/>
  <c r="AD5" i="7"/>
  <c r="AE5" i="7" s="1"/>
  <c r="AG5" i="7" s="1"/>
  <c r="X5" i="7"/>
  <c r="Y5" i="7" s="1"/>
  <c r="AA5" i="7" s="1"/>
  <c r="R5" i="7"/>
  <c r="S5" i="7" s="1"/>
  <c r="U5" i="7" s="1"/>
  <c r="L5" i="7"/>
  <c r="M5" i="7" s="1"/>
  <c r="O5" i="7" s="1"/>
  <c r="F5" i="7"/>
  <c r="G5" i="7" s="1"/>
  <c r="I5" i="7" s="1"/>
  <c r="AJ4" i="7"/>
  <c r="AK4" i="7" s="1"/>
  <c r="AM4" i="7" s="1"/>
  <c r="AD4" i="7"/>
  <c r="AE4" i="7" s="1"/>
  <c r="AG4" i="7" s="1"/>
  <c r="X4" i="7"/>
  <c r="Y4" i="7" s="1"/>
  <c r="R4" i="7"/>
  <c r="S4" i="7" s="1"/>
  <c r="U4" i="7" s="1"/>
  <c r="L4" i="7"/>
  <c r="M4" i="7" s="1"/>
  <c r="O4" i="7" s="1"/>
  <c r="F4" i="7"/>
  <c r="G4" i="7" s="1"/>
  <c r="I4" i="7" s="1"/>
  <c r="T4" i="8" l="1"/>
  <c r="U4" i="8"/>
  <c r="H7" i="8"/>
  <c r="U8" i="8"/>
  <c r="AF10" i="8"/>
  <c r="AG15" i="8" s="1"/>
  <c r="AG10" i="8"/>
  <c r="T13" i="8"/>
  <c r="AG14" i="8"/>
  <c r="AF19" i="8"/>
  <c r="Z10" i="8"/>
  <c r="AA10" i="8"/>
  <c r="AM15" i="8"/>
  <c r="AL16" i="8"/>
  <c r="AM20" i="8" s="1"/>
  <c r="AM16" i="8"/>
  <c r="AL7" i="7"/>
  <c r="N10" i="7"/>
  <c r="O15" i="7" s="1"/>
  <c r="O10" i="7"/>
  <c r="O14" i="7"/>
  <c r="Z16" i="7"/>
  <c r="AA20" i="7" s="1"/>
  <c r="AA16" i="7"/>
  <c r="N19" i="7"/>
  <c r="Z4" i="8"/>
  <c r="AA9" i="8" s="1"/>
  <c r="AA4" i="8"/>
  <c r="N7" i="8"/>
  <c r="AL10" i="8"/>
  <c r="AM14" i="8" s="1"/>
  <c r="AM10" i="8"/>
  <c r="Z13" i="8"/>
  <c r="AA13" i="8"/>
  <c r="AL19" i="8"/>
  <c r="I7" i="9"/>
  <c r="T10" i="9"/>
  <c r="U15" i="9" s="1"/>
  <c r="U10" i="9"/>
  <c r="Z13" i="9"/>
  <c r="N4" i="8"/>
  <c r="O8" i="8" s="1"/>
  <c r="O4" i="8"/>
  <c r="U7" i="8"/>
  <c r="AG13" i="8"/>
  <c r="I15" i="8"/>
  <c r="Z10" i="7"/>
  <c r="AA13" i="7" s="1"/>
  <c r="AA10" i="7"/>
  <c r="N13" i="7"/>
  <c r="O13" i="7"/>
  <c r="AM15" i="7"/>
  <c r="AL16" i="7"/>
  <c r="AM20" i="7" s="1"/>
  <c r="AM16" i="7"/>
  <c r="Z19" i="7"/>
  <c r="AL4" i="8"/>
  <c r="AM4" i="8"/>
  <c r="Z7" i="8"/>
  <c r="AL13" i="8"/>
  <c r="N16" i="8"/>
  <c r="O20" i="8" s="1"/>
  <c r="O16" i="8"/>
  <c r="N16" i="7"/>
  <c r="O19" i="7" s="1"/>
  <c r="O16" i="7"/>
  <c r="N13" i="8"/>
  <c r="Z19" i="8"/>
  <c r="U9" i="7"/>
  <c r="U19" i="7"/>
  <c r="AF7" i="8"/>
  <c r="H10" i="8"/>
  <c r="I10" i="8"/>
  <c r="I14" i="8"/>
  <c r="T16" i="8"/>
  <c r="U21" i="8" s="1"/>
  <c r="U16" i="8"/>
  <c r="H19" i="8"/>
  <c r="U20" i="8"/>
  <c r="U7" i="7"/>
  <c r="U9" i="8"/>
  <c r="I13" i="8"/>
  <c r="AL13" i="7"/>
  <c r="AA14" i="8"/>
  <c r="Z4" i="7"/>
  <c r="AA7" i="7" s="1"/>
  <c r="AA4" i="7"/>
  <c r="N7" i="7"/>
  <c r="AL10" i="7"/>
  <c r="AM14" i="7" s="1"/>
  <c r="AM10" i="7"/>
  <c r="Z13" i="7"/>
  <c r="AM19" i="7"/>
  <c r="AL7" i="8"/>
  <c r="N10" i="8"/>
  <c r="O15" i="8" s="1"/>
  <c r="O10" i="8"/>
  <c r="AA15" i="8"/>
  <c r="Z16" i="8"/>
  <c r="AA19" i="8" s="1"/>
  <c r="AA16" i="8"/>
  <c r="N19" i="8"/>
  <c r="AA20" i="8"/>
  <c r="AM21" i="8"/>
  <c r="AF10" i="9"/>
  <c r="AG15" i="9" s="1"/>
  <c r="AF16" i="9"/>
  <c r="AG19" i="9" s="1"/>
  <c r="AF4" i="9"/>
  <c r="AG9" i="9" s="1"/>
  <c r="T13" i="9"/>
  <c r="Z19" i="9"/>
  <c r="T4" i="9"/>
  <c r="U8" i="9" s="1"/>
  <c r="T7" i="9"/>
  <c r="H16" i="9"/>
  <c r="I19" i="9" s="1"/>
  <c r="Z4" i="9"/>
  <c r="AA8" i="9" s="1"/>
  <c r="Z7" i="9"/>
  <c r="H10" i="9"/>
  <c r="Z10" i="9"/>
  <c r="AA14" i="9" s="1"/>
  <c r="N16" i="9"/>
  <c r="H19" i="9"/>
  <c r="AF19" i="9"/>
  <c r="AF7" i="9"/>
  <c r="N10" i="9"/>
  <c r="O15" i="9" s="1"/>
  <c r="H13" i="9"/>
  <c r="T16" i="9"/>
  <c r="U19" i="9" s="1"/>
  <c r="N19" i="9"/>
  <c r="H4" i="9"/>
  <c r="H7" i="9"/>
  <c r="N4" i="9"/>
  <c r="N7" i="9"/>
  <c r="N13" i="9"/>
  <c r="AF13" i="9"/>
  <c r="Z16" i="9"/>
  <c r="AA21" i="9" s="1"/>
  <c r="T19" i="9"/>
  <c r="H4" i="8"/>
  <c r="I8" i="8" s="1"/>
  <c r="AF4" i="8"/>
  <c r="T7" i="8"/>
  <c r="T10" i="8"/>
  <c r="H13" i="8"/>
  <c r="AF13" i="8"/>
  <c r="H16" i="8"/>
  <c r="AF16" i="8"/>
  <c r="T19" i="8"/>
  <c r="AL19" i="7"/>
  <c r="AF4" i="7"/>
  <c r="AG8" i="7" s="1"/>
  <c r="T7" i="7"/>
  <c r="T10" i="7"/>
  <c r="U13" i="7" s="1"/>
  <c r="H13" i="7"/>
  <c r="AF13" i="7"/>
  <c r="H16" i="7"/>
  <c r="I20" i="7" s="1"/>
  <c r="AF16" i="7"/>
  <c r="AG19" i="7" s="1"/>
  <c r="T19" i="7"/>
  <c r="H4" i="7"/>
  <c r="T4" i="7"/>
  <c r="U8" i="7" s="1"/>
  <c r="H7" i="7"/>
  <c r="AF7" i="7"/>
  <c r="H10" i="7"/>
  <c r="I14" i="7" s="1"/>
  <c r="AF10" i="7"/>
  <c r="T13" i="7"/>
  <c r="T16" i="7"/>
  <c r="H19" i="7"/>
  <c r="AF19" i="7"/>
  <c r="N4" i="7"/>
  <c r="O7" i="7" s="1"/>
  <c r="AL4" i="7"/>
  <c r="Z7" i="7"/>
  <c r="AG20" i="9" l="1"/>
  <c r="O14" i="9"/>
  <c r="I8" i="9"/>
  <c r="U14" i="9"/>
  <c r="AA19" i="9"/>
  <c r="AA7" i="9"/>
  <c r="AG13" i="9"/>
  <c r="AA13" i="9"/>
  <c r="I20" i="9"/>
  <c r="AA7" i="8"/>
  <c r="O13" i="8"/>
  <c r="AA8" i="8"/>
  <c r="O7" i="8"/>
  <c r="U19" i="8"/>
  <c r="O14" i="8"/>
  <c r="I9" i="8"/>
  <c r="AM13" i="8"/>
  <c r="AM13" i="7"/>
  <c r="AA21" i="7"/>
  <c r="AA19" i="7"/>
  <c r="AA9" i="7"/>
  <c r="O21" i="7"/>
  <c r="U14" i="7"/>
  <c r="I13" i="7"/>
  <c r="AG20" i="7"/>
  <c r="AG21" i="7"/>
  <c r="AG8" i="8"/>
  <c r="AG13" i="7"/>
  <c r="AG9" i="8"/>
  <c r="O9" i="8"/>
  <c r="I8" i="7"/>
  <c r="I13" i="9"/>
  <c r="U15" i="8"/>
  <c r="AG7" i="8"/>
  <c r="AG15" i="7"/>
  <c r="AA15" i="9"/>
  <c r="AG21" i="9"/>
  <c r="AM9" i="8"/>
  <c r="AM21" i="7"/>
  <c r="O9" i="7"/>
  <c r="AM8" i="7"/>
  <c r="U20" i="7"/>
  <c r="I9" i="7"/>
  <c r="AM7" i="8"/>
  <c r="U21" i="9"/>
  <c r="O9" i="9"/>
  <c r="I19" i="8"/>
  <c r="AG14" i="7"/>
  <c r="I14" i="9"/>
  <c r="AG14" i="9"/>
  <c r="AG8" i="9"/>
  <c r="O20" i="9"/>
  <c r="AA15" i="7"/>
  <c r="AM7" i="7"/>
  <c r="O21" i="9"/>
  <c r="U14" i="8"/>
  <c r="I15" i="9"/>
  <c r="I21" i="8"/>
  <c r="U13" i="8"/>
  <c r="I7" i="8"/>
  <c r="I19" i="7"/>
  <c r="AG7" i="7"/>
  <c r="U13" i="9"/>
  <c r="AG19" i="8"/>
  <c r="AG21" i="8"/>
  <c r="I20" i="8"/>
  <c r="AG9" i="7"/>
  <c r="U9" i="9"/>
  <c r="AM9" i="7"/>
  <c r="I7" i="7"/>
  <c r="O19" i="9"/>
  <c r="AA14" i="7"/>
  <c r="O8" i="7"/>
  <c r="O20" i="7"/>
  <c r="AM19" i="8"/>
  <c r="I15" i="7"/>
  <c r="O19" i="8"/>
  <c r="O7" i="9"/>
  <c r="AA8" i="7"/>
  <c r="I21" i="7"/>
  <c r="O8" i="9"/>
  <c r="AA20" i="9"/>
  <c r="I9" i="9"/>
  <c r="AA21" i="8"/>
  <c r="U21" i="7"/>
  <c r="O13" i="9"/>
  <c r="AA9" i="9"/>
  <c r="U15" i="7"/>
  <c r="AG20" i="8"/>
  <c r="AM8" i="8"/>
  <c r="U20" i="9"/>
  <c r="O21" i="8"/>
  <c r="I21" i="9"/>
  <c r="AG7" i="9"/>
  <c r="U7" i="9"/>
  <c r="X21" i="6" l="1"/>
  <c r="Y21" i="6" s="1"/>
  <c r="R21" i="6"/>
  <c r="S21" i="6" s="1"/>
  <c r="L21" i="6"/>
  <c r="M21" i="6" s="1"/>
  <c r="F21" i="6"/>
  <c r="G21" i="6" s="1"/>
  <c r="X20" i="6"/>
  <c r="Y20" i="6" s="1"/>
  <c r="R20" i="6"/>
  <c r="S20" i="6" s="1"/>
  <c r="L20" i="6"/>
  <c r="M20" i="6" s="1"/>
  <c r="F20" i="6"/>
  <c r="G20" i="6" s="1"/>
  <c r="X19" i="6"/>
  <c r="Y19" i="6" s="1"/>
  <c r="R19" i="6"/>
  <c r="S19" i="6" s="1"/>
  <c r="L19" i="6"/>
  <c r="M19" i="6" s="1"/>
  <c r="F19" i="6"/>
  <c r="G19" i="6" s="1"/>
  <c r="X18" i="6"/>
  <c r="Y18" i="6" s="1"/>
  <c r="R18" i="6"/>
  <c r="S18" i="6" s="1"/>
  <c r="U18" i="6" s="1"/>
  <c r="L18" i="6"/>
  <c r="M18" i="6" s="1"/>
  <c r="O18" i="6" s="1"/>
  <c r="F18" i="6"/>
  <c r="G18" i="6" s="1"/>
  <c r="I18" i="6" s="1"/>
  <c r="X17" i="6"/>
  <c r="Y17" i="6" s="1"/>
  <c r="R17" i="6"/>
  <c r="S17" i="6" s="1"/>
  <c r="U17" i="6" s="1"/>
  <c r="L17" i="6"/>
  <c r="M17" i="6" s="1"/>
  <c r="O17" i="6" s="1"/>
  <c r="F17" i="6"/>
  <c r="G17" i="6" s="1"/>
  <c r="I17" i="6" s="1"/>
  <c r="X16" i="6"/>
  <c r="Y16" i="6" s="1"/>
  <c r="R16" i="6"/>
  <c r="S16" i="6" s="1"/>
  <c r="L16" i="6"/>
  <c r="M16" i="6" s="1"/>
  <c r="F16" i="6"/>
  <c r="G16" i="6" s="1"/>
  <c r="X15" i="6"/>
  <c r="Y15" i="6" s="1"/>
  <c r="R15" i="6"/>
  <c r="S15" i="6" s="1"/>
  <c r="L15" i="6"/>
  <c r="M15" i="6" s="1"/>
  <c r="F15" i="6"/>
  <c r="G15" i="6" s="1"/>
  <c r="X14" i="6"/>
  <c r="Y14" i="6" s="1"/>
  <c r="R14" i="6"/>
  <c r="S14" i="6" s="1"/>
  <c r="L14" i="6"/>
  <c r="M14" i="6" s="1"/>
  <c r="F14" i="6"/>
  <c r="G14" i="6" s="1"/>
  <c r="X13" i="6"/>
  <c r="Y13" i="6" s="1"/>
  <c r="R13" i="6"/>
  <c r="S13" i="6" s="1"/>
  <c r="L13" i="6"/>
  <c r="M13" i="6" s="1"/>
  <c r="F13" i="6"/>
  <c r="G13" i="6" s="1"/>
  <c r="X12" i="6"/>
  <c r="Y12" i="6" s="1"/>
  <c r="R12" i="6"/>
  <c r="S12" i="6" s="1"/>
  <c r="U12" i="6" s="1"/>
  <c r="L12" i="6"/>
  <c r="M12" i="6" s="1"/>
  <c r="O12" i="6" s="1"/>
  <c r="F12" i="6"/>
  <c r="G12" i="6" s="1"/>
  <c r="I12" i="6" s="1"/>
  <c r="X11" i="6"/>
  <c r="Y11" i="6" s="1"/>
  <c r="R11" i="6"/>
  <c r="S11" i="6" s="1"/>
  <c r="U11" i="6" s="1"/>
  <c r="L11" i="6"/>
  <c r="M11" i="6" s="1"/>
  <c r="O11" i="6" s="1"/>
  <c r="F11" i="6"/>
  <c r="G11" i="6" s="1"/>
  <c r="I11" i="6" s="1"/>
  <c r="X10" i="6"/>
  <c r="Y10" i="6" s="1"/>
  <c r="R10" i="6"/>
  <c r="S10" i="6" s="1"/>
  <c r="L10" i="6"/>
  <c r="M10" i="6" s="1"/>
  <c r="F10" i="6"/>
  <c r="G10" i="6" s="1"/>
  <c r="X9" i="6"/>
  <c r="Y9" i="6" s="1"/>
  <c r="R9" i="6"/>
  <c r="S9" i="6" s="1"/>
  <c r="L9" i="6"/>
  <c r="M9" i="6" s="1"/>
  <c r="F9" i="6"/>
  <c r="G9" i="6" s="1"/>
  <c r="X8" i="6"/>
  <c r="Y8" i="6" s="1"/>
  <c r="R8" i="6"/>
  <c r="S8" i="6" s="1"/>
  <c r="L8" i="6"/>
  <c r="M8" i="6" s="1"/>
  <c r="F8" i="6"/>
  <c r="G8" i="6" s="1"/>
  <c r="X7" i="6"/>
  <c r="Y7" i="6" s="1"/>
  <c r="R7" i="6"/>
  <c r="S7" i="6" s="1"/>
  <c r="L7" i="6"/>
  <c r="M7" i="6" s="1"/>
  <c r="F7" i="6"/>
  <c r="G7" i="6" s="1"/>
  <c r="X6" i="6"/>
  <c r="Y6" i="6" s="1"/>
  <c r="R6" i="6"/>
  <c r="S6" i="6" s="1"/>
  <c r="U6" i="6" s="1"/>
  <c r="L6" i="6"/>
  <c r="M6" i="6" s="1"/>
  <c r="O6" i="6" s="1"/>
  <c r="F6" i="6"/>
  <c r="G6" i="6" s="1"/>
  <c r="I6" i="6" s="1"/>
  <c r="X5" i="6"/>
  <c r="Y5" i="6" s="1"/>
  <c r="R5" i="6"/>
  <c r="S5" i="6" s="1"/>
  <c r="U5" i="6" s="1"/>
  <c r="L5" i="6"/>
  <c r="M5" i="6" s="1"/>
  <c r="O5" i="6" s="1"/>
  <c r="F5" i="6"/>
  <c r="G5" i="6" s="1"/>
  <c r="I5" i="6" s="1"/>
  <c r="X4" i="6"/>
  <c r="Y4" i="6" s="1"/>
  <c r="R4" i="6"/>
  <c r="S4" i="6" s="1"/>
  <c r="L4" i="6"/>
  <c r="M4" i="6" s="1"/>
  <c r="F4" i="6"/>
  <c r="G4" i="6" s="1"/>
  <c r="N10" i="6" l="1"/>
  <c r="O10" i="6"/>
  <c r="T19" i="6"/>
  <c r="AA5" i="6"/>
  <c r="Z7" i="6"/>
  <c r="Z10" i="6"/>
  <c r="AA14" i="6" s="1"/>
  <c r="AA10" i="6"/>
  <c r="AA12" i="6"/>
  <c r="H16" i="6"/>
  <c r="I20" i="6" s="1"/>
  <c r="I16" i="6"/>
  <c r="H13" i="6"/>
  <c r="I13" i="6"/>
  <c r="N16" i="6"/>
  <c r="O16" i="6"/>
  <c r="O20" i="6"/>
  <c r="N13" i="6"/>
  <c r="O13" i="6"/>
  <c r="T16" i="6"/>
  <c r="U19" i="6" s="1"/>
  <c r="U16" i="6"/>
  <c r="T10" i="6"/>
  <c r="U13" i="6" s="1"/>
  <c r="U10" i="6"/>
  <c r="AA17" i="6"/>
  <c r="N4" i="6"/>
  <c r="O9" i="6" s="1"/>
  <c r="O4" i="6"/>
  <c r="T13" i="6"/>
  <c r="U15" i="6"/>
  <c r="Z16" i="6"/>
  <c r="AA16" i="6"/>
  <c r="AA18" i="6"/>
  <c r="T7" i="6"/>
  <c r="H4" i="6"/>
  <c r="I8" i="6" s="1"/>
  <c r="I4" i="6"/>
  <c r="T4" i="6"/>
  <c r="U4" i="6"/>
  <c r="Z4" i="6"/>
  <c r="AA9" i="6" s="1"/>
  <c r="AA4" i="6"/>
  <c r="AA6" i="6"/>
  <c r="AA11" i="6"/>
  <c r="Z13" i="6"/>
  <c r="AA13" i="6"/>
  <c r="AA15" i="6"/>
  <c r="H19" i="6"/>
  <c r="N7" i="6"/>
  <c r="Z19" i="6"/>
  <c r="AA19" i="6"/>
  <c r="H7" i="6"/>
  <c r="H10" i="6"/>
  <c r="I10" i="6"/>
  <c r="I14" i="6"/>
  <c r="N19" i="6"/>
  <c r="O19" i="6"/>
  <c r="O21" i="6"/>
  <c r="AD21" i="5"/>
  <c r="AE21" i="5" s="1"/>
  <c r="AD20" i="5"/>
  <c r="AE20" i="5" s="1"/>
  <c r="AD19" i="5"/>
  <c r="AE19" i="5" s="1"/>
  <c r="AD18" i="5"/>
  <c r="AE18" i="5" s="1"/>
  <c r="AG18" i="5" s="1"/>
  <c r="AD17" i="5"/>
  <c r="AE17" i="5" s="1"/>
  <c r="AG17" i="5" s="1"/>
  <c r="AD16" i="5"/>
  <c r="AE16" i="5" s="1"/>
  <c r="AD15" i="5"/>
  <c r="AE15" i="5" s="1"/>
  <c r="AD14" i="5"/>
  <c r="AE14" i="5" s="1"/>
  <c r="AD13" i="5"/>
  <c r="AE13" i="5" s="1"/>
  <c r="AD12" i="5"/>
  <c r="AE12" i="5" s="1"/>
  <c r="AG12" i="5" s="1"/>
  <c r="AD11" i="5"/>
  <c r="AE11" i="5" s="1"/>
  <c r="AG11" i="5" s="1"/>
  <c r="AD10" i="5"/>
  <c r="AE10" i="5" s="1"/>
  <c r="AG10" i="5" s="1"/>
  <c r="AD9" i="5"/>
  <c r="AE9" i="5" s="1"/>
  <c r="AD8" i="5"/>
  <c r="AE8" i="5" s="1"/>
  <c r="AD7" i="5"/>
  <c r="AE7" i="5" s="1"/>
  <c r="AD6" i="5"/>
  <c r="AE6" i="5" s="1"/>
  <c r="AG6" i="5" s="1"/>
  <c r="AD5" i="5"/>
  <c r="AE5" i="5" s="1"/>
  <c r="AG5" i="5" s="1"/>
  <c r="AD4" i="5"/>
  <c r="AE4" i="5" s="1"/>
  <c r="AG4" i="5" s="1"/>
  <c r="X21" i="5"/>
  <c r="Y21" i="5" s="1"/>
  <c r="R21" i="5"/>
  <c r="S21" i="5" s="1"/>
  <c r="L21" i="5"/>
  <c r="M21" i="5" s="1"/>
  <c r="F21" i="5"/>
  <c r="G21" i="5" s="1"/>
  <c r="X20" i="5"/>
  <c r="Y20" i="5" s="1"/>
  <c r="R20" i="5"/>
  <c r="S20" i="5" s="1"/>
  <c r="L20" i="5"/>
  <c r="M20" i="5" s="1"/>
  <c r="F20" i="5"/>
  <c r="G20" i="5" s="1"/>
  <c r="X19" i="5"/>
  <c r="Y19" i="5" s="1"/>
  <c r="R19" i="5"/>
  <c r="S19" i="5" s="1"/>
  <c r="L19" i="5"/>
  <c r="M19" i="5" s="1"/>
  <c r="F19" i="5"/>
  <c r="G19" i="5" s="1"/>
  <c r="X18" i="5"/>
  <c r="Y18" i="5" s="1"/>
  <c r="AA18" i="5" s="1"/>
  <c r="R18" i="5"/>
  <c r="S18" i="5" s="1"/>
  <c r="U18" i="5" s="1"/>
  <c r="L18" i="5"/>
  <c r="M18" i="5" s="1"/>
  <c r="O18" i="5" s="1"/>
  <c r="F18" i="5"/>
  <c r="G18" i="5" s="1"/>
  <c r="I18" i="5" s="1"/>
  <c r="X17" i="5"/>
  <c r="Y17" i="5" s="1"/>
  <c r="AA17" i="5" s="1"/>
  <c r="R17" i="5"/>
  <c r="S17" i="5" s="1"/>
  <c r="U17" i="5" s="1"/>
  <c r="L17" i="5"/>
  <c r="M17" i="5" s="1"/>
  <c r="O17" i="5" s="1"/>
  <c r="F17" i="5"/>
  <c r="G17" i="5" s="1"/>
  <c r="I17" i="5" s="1"/>
  <c r="X16" i="5"/>
  <c r="Y16" i="5" s="1"/>
  <c r="R16" i="5"/>
  <c r="S16" i="5" s="1"/>
  <c r="L16" i="5"/>
  <c r="M16" i="5" s="1"/>
  <c r="F16" i="5"/>
  <c r="G16" i="5" s="1"/>
  <c r="X15" i="5"/>
  <c r="Y15" i="5" s="1"/>
  <c r="R15" i="5"/>
  <c r="S15" i="5" s="1"/>
  <c r="L15" i="5"/>
  <c r="M15" i="5" s="1"/>
  <c r="F15" i="5"/>
  <c r="G15" i="5" s="1"/>
  <c r="X14" i="5"/>
  <c r="Y14" i="5" s="1"/>
  <c r="R14" i="5"/>
  <c r="S14" i="5" s="1"/>
  <c r="L14" i="5"/>
  <c r="M14" i="5" s="1"/>
  <c r="F14" i="5"/>
  <c r="G14" i="5" s="1"/>
  <c r="X13" i="5"/>
  <c r="Y13" i="5" s="1"/>
  <c r="R13" i="5"/>
  <c r="S13" i="5" s="1"/>
  <c r="L13" i="5"/>
  <c r="M13" i="5" s="1"/>
  <c r="F13" i="5"/>
  <c r="G13" i="5" s="1"/>
  <c r="X12" i="5"/>
  <c r="Y12" i="5" s="1"/>
  <c r="AA12" i="5" s="1"/>
  <c r="R12" i="5"/>
  <c r="S12" i="5" s="1"/>
  <c r="U12" i="5" s="1"/>
  <c r="L12" i="5"/>
  <c r="M12" i="5" s="1"/>
  <c r="O12" i="5" s="1"/>
  <c r="F12" i="5"/>
  <c r="G12" i="5" s="1"/>
  <c r="I12" i="5" s="1"/>
  <c r="X11" i="5"/>
  <c r="Y11" i="5" s="1"/>
  <c r="AA11" i="5" s="1"/>
  <c r="R11" i="5"/>
  <c r="S11" i="5" s="1"/>
  <c r="U11" i="5" s="1"/>
  <c r="L11" i="5"/>
  <c r="M11" i="5" s="1"/>
  <c r="O11" i="5" s="1"/>
  <c r="F11" i="5"/>
  <c r="G11" i="5" s="1"/>
  <c r="I11" i="5" s="1"/>
  <c r="X10" i="5"/>
  <c r="Y10" i="5" s="1"/>
  <c r="R10" i="5"/>
  <c r="S10" i="5" s="1"/>
  <c r="L10" i="5"/>
  <c r="M10" i="5" s="1"/>
  <c r="F10" i="5"/>
  <c r="G10" i="5" s="1"/>
  <c r="X9" i="5"/>
  <c r="Y9" i="5" s="1"/>
  <c r="R9" i="5"/>
  <c r="S9" i="5" s="1"/>
  <c r="L9" i="5"/>
  <c r="M9" i="5" s="1"/>
  <c r="F9" i="5"/>
  <c r="G9" i="5" s="1"/>
  <c r="X8" i="5"/>
  <c r="Y8" i="5" s="1"/>
  <c r="R8" i="5"/>
  <c r="S8" i="5" s="1"/>
  <c r="L8" i="5"/>
  <c r="M8" i="5" s="1"/>
  <c r="F8" i="5"/>
  <c r="G8" i="5" s="1"/>
  <c r="X7" i="5"/>
  <c r="Y7" i="5" s="1"/>
  <c r="R7" i="5"/>
  <c r="S7" i="5" s="1"/>
  <c r="L7" i="5"/>
  <c r="M7" i="5" s="1"/>
  <c r="F7" i="5"/>
  <c r="G7" i="5" s="1"/>
  <c r="X6" i="5"/>
  <c r="Y6" i="5" s="1"/>
  <c r="AA6" i="5" s="1"/>
  <c r="R6" i="5"/>
  <c r="S6" i="5" s="1"/>
  <c r="U6" i="5" s="1"/>
  <c r="L6" i="5"/>
  <c r="M6" i="5" s="1"/>
  <c r="O6" i="5" s="1"/>
  <c r="F6" i="5"/>
  <c r="G6" i="5" s="1"/>
  <c r="I6" i="5" s="1"/>
  <c r="X5" i="5"/>
  <c r="Y5" i="5" s="1"/>
  <c r="AA5" i="5" s="1"/>
  <c r="R5" i="5"/>
  <c r="S5" i="5" s="1"/>
  <c r="U5" i="5" s="1"/>
  <c r="L5" i="5"/>
  <c r="M5" i="5" s="1"/>
  <c r="O5" i="5" s="1"/>
  <c r="F5" i="5"/>
  <c r="G5" i="5" s="1"/>
  <c r="I5" i="5" s="1"/>
  <c r="X4" i="5"/>
  <c r="Y4" i="5" s="1"/>
  <c r="R4" i="5"/>
  <c r="S4" i="5" s="1"/>
  <c r="L4" i="5"/>
  <c r="M4" i="5" s="1"/>
  <c r="F4" i="5"/>
  <c r="G4" i="5" s="1"/>
  <c r="AJ21" i="4"/>
  <c r="AK21" i="4" s="1"/>
  <c r="AD21" i="4"/>
  <c r="AE21" i="4" s="1"/>
  <c r="X21" i="4"/>
  <c r="Y21" i="4" s="1"/>
  <c r="R21" i="4"/>
  <c r="S21" i="4" s="1"/>
  <c r="L21" i="4"/>
  <c r="M21" i="4" s="1"/>
  <c r="F21" i="4"/>
  <c r="G21" i="4" s="1"/>
  <c r="AJ20" i="4"/>
  <c r="AK20" i="4" s="1"/>
  <c r="AD20" i="4"/>
  <c r="AE20" i="4" s="1"/>
  <c r="X20" i="4"/>
  <c r="Y20" i="4" s="1"/>
  <c r="R20" i="4"/>
  <c r="S20" i="4" s="1"/>
  <c r="L20" i="4"/>
  <c r="M20" i="4" s="1"/>
  <c r="F20" i="4"/>
  <c r="G20" i="4" s="1"/>
  <c r="AJ19" i="4"/>
  <c r="AK19" i="4" s="1"/>
  <c r="AD19" i="4"/>
  <c r="AE19" i="4" s="1"/>
  <c r="X19" i="4"/>
  <c r="Y19" i="4" s="1"/>
  <c r="R19" i="4"/>
  <c r="S19" i="4" s="1"/>
  <c r="L19" i="4"/>
  <c r="M19" i="4" s="1"/>
  <c r="F19" i="4"/>
  <c r="G19" i="4" s="1"/>
  <c r="AJ18" i="4"/>
  <c r="AK18" i="4" s="1"/>
  <c r="AM18" i="4" s="1"/>
  <c r="AD18" i="4"/>
  <c r="AE18" i="4" s="1"/>
  <c r="AG18" i="4" s="1"/>
  <c r="X18" i="4"/>
  <c r="Y18" i="4" s="1"/>
  <c r="AA18" i="4" s="1"/>
  <c r="R18" i="4"/>
  <c r="S18" i="4" s="1"/>
  <c r="U18" i="4" s="1"/>
  <c r="L18" i="4"/>
  <c r="M18" i="4" s="1"/>
  <c r="O18" i="4" s="1"/>
  <c r="F18" i="4"/>
  <c r="G18" i="4" s="1"/>
  <c r="I18" i="4" s="1"/>
  <c r="AJ17" i="4"/>
  <c r="AK17" i="4" s="1"/>
  <c r="AM17" i="4" s="1"/>
  <c r="AD17" i="4"/>
  <c r="AE17" i="4" s="1"/>
  <c r="AG17" i="4" s="1"/>
  <c r="X17" i="4"/>
  <c r="Y17" i="4" s="1"/>
  <c r="AA17" i="4" s="1"/>
  <c r="R17" i="4"/>
  <c r="S17" i="4" s="1"/>
  <c r="U17" i="4" s="1"/>
  <c r="L17" i="4"/>
  <c r="M17" i="4" s="1"/>
  <c r="O17" i="4" s="1"/>
  <c r="F17" i="4"/>
  <c r="G17" i="4" s="1"/>
  <c r="I17" i="4" s="1"/>
  <c r="AJ16" i="4"/>
  <c r="AK16" i="4" s="1"/>
  <c r="AM16" i="4" s="1"/>
  <c r="AD16" i="4"/>
  <c r="AE16" i="4" s="1"/>
  <c r="AG16" i="4" s="1"/>
  <c r="X16" i="4"/>
  <c r="Y16" i="4" s="1"/>
  <c r="R16" i="4"/>
  <c r="S16" i="4" s="1"/>
  <c r="U16" i="4" s="1"/>
  <c r="L16" i="4"/>
  <c r="M16" i="4" s="1"/>
  <c r="O16" i="4" s="1"/>
  <c r="F16" i="4"/>
  <c r="G16" i="4" s="1"/>
  <c r="I16" i="4" s="1"/>
  <c r="AJ15" i="4"/>
  <c r="AK15" i="4" s="1"/>
  <c r="AD15" i="4"/>
  <c r="AE15" i="4" s="1"/>
  <c r="X15" i="4"/>
  <c r="Y15" i="4" s="1"/>
  <c r="R15" i="4"/>
  <c r="S15" i="4" s="1"/>
  <c r="L15" i="4"/>
  <c r="M15" i="4" s="1"/>
  <c r="F15" i="4"/>
  <c r="G15" i="4" s="1"/>
  <c r="AJ14" i="4"/>
  <c r="AK14" i="4" s="1"/>
  <c r="AD14" i="4"/>
  <c r="AE14" i="4" s="1"/>
  <c r="X14" i="4"/>
  <c r="Y14" i="4" s="1"/>
  <c r="R14" i="4"/>
  <c r="S14" i="4" s="1"/>
  <c r="L14" i="4"/>
  <c r="M14" i="4" s="1"/>
  <c r="F14" i="4"/>
  <c r="G14" i="4" s="1"/>
  <c r="AJ13" i="4"/>
  <c r="AK13" i="4" s="1"/>
  <c r="AD13" i="4"/>
  <c r="AE13" i="4" s="1"/>
  <c r="X13" i="4"/>
  <c r="Y13" i="4" s="1"/>
  <c r="R13" i="4"/>
  <c r="S13" i="4" s="1"/>
  <c r="L13" i="4"/>
  <c r="M13" i="4" s="1"/>
  <c r="F13" i="4"/>
  <c r="G13" i="4" s="1"/>
  <c r="AJ12" i="4"/>
  <c r="AK12" i="4" s="1"/>
  <c r="AM12" i="4" s="1"/>
  <c r="AD12" i="4"/>
  <c r="AE12" i="4" s="1"/>
  <c r="AG12" i="4" s="1"/>
  <c r="X12" i="4"/>
  <c r="Y12" i="4" s="1"/>
  <c r="AA12" i="4" s="1"/>
  <c r="R12" i="4"/>
  <c r="S12" i="4" s="1"/>
  <c r="U12" i="4" s="1"/>
  <c r="L12" i="4"/>
  <c r="M12" i="4" s="1"/>
  <c r="O12" i="4" s="1"/>
  <c r="F12" i="4"/>
  <c r="G12" i="4" s="1"/>
  <c r="I12" i="4" s="1"/>
  <c r="AJ11" i="4"/>
  <c r="AK11" i="4" s="1"/>
  <c r="AM11" i="4" s="1"/>
  <c r="AD11" i="4"/>
  <c r="AE11" i="4" s="1"/>
  <c r="AG11" i="4" s="1"/>
  <c r="X11" i="4"/>
  <c r="Y11" i="4" s="1"/>
  <c r="AA11" i="4" s="1"/>
  <c r="R11" i="4"/>
  <c r="S11" i="4" s="1"/>
  <c r="U11" i="4" s="1"/>
  <c r="L11" i="4"/>
  <c r="M11" i="4" s="1"/>
  <c r="O11" i="4" s="1"/>
  <c r="F11" i="4"/>
  <c r="G11" i="4" s="1"/>
  <c r="I11" i="4" s="1"/>
  <c r="AJ10" i="4"/>
  <c r="AK10" i="4" s="1"/>
  <c r="AD10" i="4"/>
  <c r="AE10" i="4" s="1"/>
  <c r="AG10" i="4" s="1"/>
  <c r="X10" i="4"/>
  <c r="Y10" i="4" s="1"/>
  <c r="AA10" i="4" s="1"/>
  <c r="R10" i="4"/>
  <c r="S10" i="4" s="1"/>
  <c r="U10" i="4" s="1"/>
  <c r="L10" i="4"/>
  <c r="M10" i="4" s="1"/>
  <c r="F10" i="4"/>
  <c r="G10" i="4" s="1"/>
  <c r="I10" i="4" s="1"/>
  <c r="AJ9" i="4"/>
  <c r="AK9" i="4" s="1"/>
  <c r="AD9" i="4"/>
  <c r="AE9" i="4" s="1"/>
  <c r="X9" i="4"/>
  <c r="Y9" i="4" s="1"/>
  <c r="R9" i="4"/>
  <c r="S9" i="4" s="1"/>
  <c r="L9" i="4"/>
  <c r="M9" i="4" s="1"/>
  <c r="F9" i="4"/>
  <c r="G9" i="4" s="1"/>
  <c r="AJ8" i="4"/>
  <c r="AK8" i="4" s="1"/>
  <c r="AD8" i="4"/>
  <c r="AE8" i="4" s="1"/>
  <c r="X8" i="4"/>
  <c r="Y8" i="4" s="1"/>
  <c r="R8" i="4"/>
  <c r="S8" i="4" s="1"/>
  <c r="L8" i="4"/>
  <c r="M8" i="4" s="1"/>
  <c r="F8" i="4"/>
  <c r="G8" i="4" s="1"/>
  <c r="AJ7" i="4"/>
  <c r="AK7" i="4" s="1"/>
  <c r="AD7" i="4"/>
  <c r="AE7" i="4" s="1"/>
  <c r="X7" i="4"/>
  <c r="Y7" i="4" s="1"/>
  <c r="R7" i="4"/>
  <c r="S7" i="4" s="1"/>
  <c r="L7" i="4"/>
  <c r="M7" i="4" s="1"/>
  <c r="F7" i="4"/>
  <c r="G7" i="4" s="1"/>
  <c r="AJ6" i="4"/>
  <c r="AK6" i="4" s="1"/>
  <c r="AM6" i="4" s="1"/>
  <c r="AD6" i="4"/>
  <c r="AE6" i="4" s="1"/>
  <c r="AG6" i="4" s="1"/>
  <c r="X6" i="4"/>
  <c r="Y6" i="4" s="1"/>
  <c r="AA6" i="4" s="1"/>
  <c r="R6" i="4"/>
  <c r="S6" i="4" s="1"/>
  <c r="U6" i="4" s="1"/>
  <c r="L6" i="4"/>
  <c r="M6" i="4" s="1"/>
  <c r="O6" i="4" s="1"/>
  <c r="F6" i="4"/>
  <c r="G6" i="4" s="1"/>
  <c r="I6" i="4" s="1"/>
  <c r="AJ5" i="4"/>
  <c r="AK5" i="4" s="1"/>
  <c r="AM5" i="4" s="1"/>
  <c r="AD5" i="4"/>
  <c r="AE5" i="4" s="1"/>
  <c r="AG5" i="4" s="1"/>
  <c r="X5" i="4"/>
  <c r="Y5" i="4" s="1"/>
  <c r="AA5" i="4" s="1"/>
  <c r="R5" i="4"/>
  <c r="S5" i="4" s="1"/>
  <c r="U5" i="4" s="1"/>
  <c r="L5" i="4"/>
  <c r="M5" i="4" s="1"/>
  <c r="O5" i="4" s="1"/>
  <c r="F5" i="4"/>
  <c r="G5" i="4" s="1"/>
  <c r="I5" i="4" s="1"/>
  <c r="AJ4" i="4"/>
  <c r="AK4" i="4" s="1"/>
  <c r="AM4" i="4" s="1"/>
  <c r="AD4" i="4"/>
  <c r="AE4" i="4" s="1"/>
  <c r="AG4" i="4" s="1"/>
  <c r="X4" i="4"/>
  <c r="Y4" i="4" s="1"/>
  <c r="R4" i="4"/>
  <c r="S4" i="4" s="1"/>
  <c r="U4" i="4" s="1"/>
  <c r="L4" i="4"/>
  <c r="M4" i="4" s="1"/>
  <c r="O4" i="4" s="1"/>
  <c r="F4" i="4"/>
  <c r="G4" i="4" s="1"/>
  <c r="I4" i="4" s="1"/>
  <c r="AJ21" i="3"/>
  <c r="AK21" i="3" s="1"/>
  <c r="AD21" i="3"/>
  <c r="AE21" i="3" s="1"/>
  <c r="X21" i="3"/>
  <c r="Y21" i="3" s="1"/>
  <c r="R21" i="3"/>
  <c r="S21" i="3" s="1"/>
  <c r="L21" i="3"/>
  <c r="M21" i="3" s="1"/>
  <c r="F21" i="3"/>
  <c r="G21" i="3" s="1"/>
  <c r="AJ20" i="3"/>
  <c r="AK20" i="3" s="1"/>
  <c r="AD20" i="3"/>
  <c r="AE20" i="3" s="1"/>
  <c r="X20" i="3"/>
  <c r="Y20" i="3" s="1"/>
  <c r="R20" i="3"/>
  <c r="S20" i="3" s="1"/>
  <c r="L20" i="3"/>
  <c r="M20" i="3" s="1"/>
  <c r="F20" i="3"/>
  <c r="G20" i="3" s="1"/>
  <c r="AJ19" i="3"/>
  <c r="AK19" i="3" s="1"/>
  <c r="AD19" i="3"/>
  <c r="AE19" i="3" s="1"/>
  <c r="X19" i="3"/>
  <c r="Y19" i="3" s="1"/>
  <c r="R19" i="3"/>
  <c r="S19" i="3" s="1"/>
  <c r="L19" i="3"/>
  <c r="M19" i="3" s="1"/>
  <c r="F19" i="3"/>
  <c r="G19" i="3" s="1"/>
  <c r="AJ18" i="3"/>
  <c r="AK18" i="3" s="1"/>
  <c r="AM18" i="3" s="1"/>
  <c r="AD18" i="3"/>
  <c r="AE18" i="3" s="1"/>
  <c r="AG18" i="3" s="1"/>
  <c r="X18" i="3"/>
  <c r="Y18" i="3" s="1"/>
  <c r="AA18" i="3" s="1"/>
  <c r="R18" i="3"/>
  <c r="S18" i="3" s="1"/>
  <c r="U18" i="3" s="1"/>
  <c r="L18" i="3"/>
  <c r="M18" i="3" s="1"/>
  <c r="O18" i="3" s="1"/>
  <c r="F18" i="3"/>
  <c r="G18" i="3" s="1"/>
  <c r="I18" i="3" s="1"/>
  <c r="AJ17" i="3"/>
  <c r="AK17" i="3" s="1"/>
  <c r="AM17" i="3" s="1"/>
  <c r="AD17" i="3"/>
  <c r="AE17" i="3" s="1"/>
  <c r="AG17" i="3" s="1"/>
  <c r="X17" i="3"/>
  <c r="Y17" i="3" s="1"/>
  <c r="AA17" i="3" s="1"/>
  <c r="R17" i="3"/>
  <c r="S17" i="3" s="1"/>
  <c r="U17" i="3" s="1"/>
  <c r="L17" i="3"/>
  <c r="M17" i="3" s="1"/>
  <c r="O17" i="3" s="1"/>
  <c r="F17" i="3"/>
  <c r="G17" i="3" s="1"/>
  <c r="I17" i="3" s="1"/>
  <c r="AJ16" i="3"/>
  <c r="AK16" i="3" s="1"/>
  <c r="AM16" i="3" s="1"/>
  <c r="AD16" i="3"/>
  <c r="AE16" i="3" s="1"/>
  <c r="AG16" i="3" s="1"/>
  <c r="X16" i="3"/>
  <c r="Y16" i="3" s="1"/>
  <c r="R16" i="3"/>
  <c r="S16" i="3" s="1"/>
  <c r="U16" i="3" s="1"/>
  <c r="L16" i="3"/>
  <c r="M16" i="3" s="1"/>
  <c r="O16" i="3" s="1"/>
  <c r="F16" i="3"/>
  <c r="G16" i="3" s="1"/>
  <c r="I16" i="3" s="1"/>
  <c r="AJ15" i="3"/>
  <c r="AK15" i="3" s="1"/>
  <c r="AD15" i="3"/>
  <c r="AE15" i="3" s="1"/>
  <c r="X15" i="3"/>
  <c r="Y15" i="3" s="1"/>
  <c r="R15" i="3"/>
  <c r="S15" i="3" s="1"/>
  <c r="L15" i="3"/>
  <c r="M15" i="3" s="1"/>
  <c r="F15" i="3"/>
  <c r="G15" i="3" s="1"/>
  <c r="AJ14" i="3"/>
  <c r="AK14" i="3" s="1"/>
  <c r="AD14" i="3"/>
  <c r="AE14" i="3" s="1"/>
  <c r="X14" i="3"/>
  <c r="Y14" i="3" s="1"/>
  <c r="R14" i="3"/>
  <c r="S14" i="3" s="1"/>
  <c r="L14" i="3"/>
  <c r="M14" i="3" s="1"/>
  <c r="F14" i="3"/>
  <c r="G14" i="3" s="1"/>
  <c r="AJ13" i="3"/>
  <c r="AK13" i="3" s="1"/>
  <c r="AD13" i="3"/>
  <c r="AE13" i="3" s="1"/>
  <c r="X13" i="3"/>
  <c r="Y13" i="3" s="1"/>
  <c r="R13" i="3"/>
  <c r="S13" i="3" s="1"/>
  <c r="L13" i="3"/>
  <c r="M13" i="3" s="1"/>
  <c r="F13" i="3"/>
  <c r="G13" i="3" s="1"/>
  <c r="AJ12" i="3"/>
  <c r="AK12" i="3" s="1"/>
  <c r="AM12" i="3" s="1"/>
  <c r="AD12" i="3"/>
  <c r="AE12" i="3" s="1"/>
  <c r="AG12" i="3" s="1"/>
  <c r="X12" i="3"/>
  <c r="Y12" i="3" s="1"/>
  <c r="AA12" i="3" s="1"/>
  <c r="R12" i="3"/>
  <c r="S12" i="3" s="1"/>
  <c r="U12" i="3" s="1"/>
  <c r="L12" i="3"/>
  <c r="M12" i="3" s="1"/>
  <c r="O12" i="3" s="1"/>
  <c r="F12" i="3"/>
  <c r="G12" i="3" s="1"/>
  <c r="I12" i="3" s="1"/>
  <c r="AJ11" i="3"/>
  <c r="AK11" i="3" s="1"/>
  <c r="AM11" i="3" s="1"/>
  <c r="AD11" i="3"/>
  <c r="AE11" i="3" s="1"/>
  <c r="AG11" i="3" s="1"/>
  <c r="X11" i="3"/>
  <c r="Y11" i="3" s="1"/>
  <c r="AA11" i="3" s="1"/>
  <c r="R11" i="3"/>
  <c r="S11" i="3" s="1"/>
  <c r="U11" i="3" s="1"/>
  <c r="L11" i="3"/>
  <c r="M11" i="3" s="1"/>
  <c r="O11" i="3" s="1"/>
  <c r="F11" i="3"/>
  <c r="G11" i="3" s="1"/>
  <c r="I11" i="3" s="1"/>
  <c r="AJ10" i="3"/>
  <c r="AK10" i="3" s="1"/>
  <c r="AD10" i="3"/>
  <c r="AE10" i="3" s="1"/>
  <c r="AG10" i="3" s="1"/>
  <c r="X10" i="3"/>
  <c r="Y10" i="3" s="1"/>
  <c r="AA10" i="3" s="1"/>
  <c r="R10" i="3"/>
  <c r="S10" i="3" s="1"/>
  <c r="U10" i="3" s="1"/>
  <c r="L10" i="3"/>
  <c r="M10" i="3" s="1"/>
  <c r="F10" i="3"/>
  <c r="G10" i="3" s="1"/>
  <c r="I10" i="3" s="1"/>
  <c r="AJ9" i="3"/>
  <c r="AK9" i="3" s="1"/>
  <c r="AD9" i="3"/>
  <c r="AE9" i="3" s="1"/>
  <c r="X9" i="3"/>
  <c r="Y9" i="3" s="1"/>
  <c r="R9" i="3"/>
  <c r="S9" i="3" s="1"/>
  <c r="L9" i="3"/>
  <c r="M9" i="3" s="1"/>
  <c r="F9" i="3"/>
  <c r="G9" i="3" s="1"/>
  <c r="AJ8" i="3"/>
  <c r="AK8" i="3" s="1"/>
  <c r="AD8" i="3"/>
  <c r="AE8" i="3" s="1"/>
  <c r="X8" i="3"/>
  <c r="Y8" i="3" s="1"/>
  <c r="R8" i="3"/>
  <c r="S8" i="3" s="1"/>
  <c r="L8" i="3"/>
  <c r="M8" i="3" s="1"/>
  <c r="F8" i="3"/>
  <c r="G8" i="3" s="1"/>
  <c r="AJ7" i="3"/>
  <c r="AK7" i="3" s="1"/>
  <c r="AD7" i="3"/>
  <c r="AE7" i="3" s="1"/>
  <c r="X7" i="3"/>
  <c r="Y7" i="3" s="1"/>
  <c r="R7" i="3"/>
  <c r="S7" i="3" s="1"/>
  <c r="L7" i="3"/>
  <c r="M7" i="3" s="1"/>
  <c r="F7" i="3"/>
  <c r="G7" i="3" s="1"/>
  <c r="AJ6" i="3"/>
  <c r="AK6" i="3" s="1"/>
  <c r="AM6" i="3" s="1"/>
  <c r="AD6" i="3"/>
  <c r="AE6" i="3" s="1"/>
  <c r="AG6" i="3" s="1"/>
  <c r="X6" i="3"/>
  <c r="Y6" i="3" s="1"/>
  <c r="AA6" i="3" s="1"/>
  <c r="R6" i="3"/>
  <c r="S6" i="3" s="1"/>
  <c r="U6" i="3" s="1"/>
  <c r="L6" i="3"/>
  <c r="M6" i="3" s="1"/>
  <c r="O6" i="3" s="1"/>
  <c r="F6" i="3"/>
  <c r="G6" i="3" s="1"/>
  <c r="I6" i="3" s="1"/>
  <c r="AJ5" i="3"/>
  <c r="AK5" i="3" s="1"/>
  <c r="AM5" i="3" s="1"/>
  <c r="AD5" i="3"/>
  <c r="AE5" i="3" s="1"/>
  <c r="AG5" i="3" s="1"/>
  <c r="X5" i="3"/>
  <c r="Y5" i="3" s="1"/>
  <c r="AA5" i="3" s="1"/>
  <c r="R5" i="3"/>
  <c r="S5" i="3" s="1"/>
  <c r="U5" i="3" s="1"/>
  <c r="L5" i="3"/>
  <c r="M5" i="3" s="1"/>
  <c r="O5" i="3" s="1"/>
  <c r="F5" i="3"/>
  <c r="G5" i="3" s="1"/>
  <c r="I5" i="3" s="1"/>
  <c r="AJ4" i="3"/>
  <c r="AK4" i="3" s="1"/>
  <c r="AM4" i="3" s="1"/>
  <c r="AD4" i="3"/>
  <c r="AE4" i="3" s="1"/>
  <c r="AG4" i="3" s="1"/>
  <c r="X4" i="3"/>
  <c r="Y4" i="3" s="1"/>
  <c r="AA4" i="3" s="1"/>
  <c r="R4" i="3"/>
  <c r="S4" i="3" s="1"/>
  <c r="U4" i="3" s="1"/>
  <c r="L4" i="3"/>
  <c r="M4" i="3" s="1"/>
  <c r="O4" i="3" s="1"/>
  <c r="F4" i="3"/>
  <c r="G4" i="3" s="1"/>
  <c r="I4" i="3" s="1"/>
  <c r="AJ21" i="2"/>
  <c r="AK21" i="2" s="1"/>
  <c r="AJ20" i="2"/>
  <c r="AK20" i="2" s="1"/>
  <c r="AJ19" i="2"/>
  <c r="AK19" i="2" s="1"/>
  <c r="AJ18" i="2"/>
  <c r="AK18" i="2" s="1"/>
  <c r="AM18" i="2" s="1"/>
  <c r="AJ17" i="2"/>
  <c r="AK17" i="2" s="1"/>
  <c r="AM17" i="2" s="1"/>
  <c r="AJ16" i="2"/>
  <c r="AK16" i="2" s="1"/>
  <c r="AM16" i="2" s="1"/>
  <c r="AJ15" i="2"/>
  <c r="AK15" i="2" s="1"/>
  <c r="AJ14" i="2"/>
  <c r="AK14" i="2" s="1"/>
  <c r="AJ13" i="2"/>
  <c r="AK13" i="2" s="1"/>
  <c r="AJ12" i="2"/>
  <c r="AK12" i="2" s="1"/>
  <c r="AM12" i="2" s="1"/>
  <c r="AJ11" i="2"/>
  <c r="AK11" i="2" s="1"/>
  <c r="AM11" i="2" s="1"/>
  <c r="AJ10" i="2"/>
  <c r="AK10" i="2" s="1"/>
  <c r="AJ9" i="2"/>
  <c r="AK9" i="2" s="1"/>
  <c r="AJ8" i="2"/>
  <c r="AK8" i="2" s="1"/>
  <c r="AJ7" i="2"/>
  <c r="AK7" i="2" s="1"/>
  <c r="AJ6" i="2"/>
  <c r="AK6" i="2" s="1"/>
  <c r="AM6" i="2" s="1"/>
  <c r="AJ5" i="2"/>
  <c r="AK5" i="2" s="1"/>
  <c r="AM5" i="2" s="1"/>
  <c r="AJ4" i="2"/>
  <c r="AK4" i="2" s="1"/>
  <c r="AD21" i="2"/>
  <c r="AE21" i="2" s="1"/>
  <c r="AD20" i="2"/>
  <c r="AE20" i="2" s="1"/>
  <c r="AD19" i="2"/>
  <c r="AE19" i="2" s="1"/>
  <c r="AD18" i="2"/>
  <c r="AE18" i="2" s="1"/>
  <c r="AG18" i="2" s="1"/>
  <c r="AD17" i="2"/>
  <c r="AE17" i="2" s="1"/>
  <c r="AG17" i="2" s="1"/>
  <c r="AD16" i="2"/>
  <c r="AE16" i="2" s="1"/>
  <c r="AD15" i="2"/>
  <c r="AE15" i="2" s="1"/>
  <c r="AD14" i="2"/>
  <c r="AE14" i="2" s="1"/>
  <c r="AD13" i="2"/>
  <c r="AE13" i="2" s="1"/>
  <c r="AD12" i="2"/>
  <c r="AE12" i="2" s="1"/>
  <c r="AG12" i="2" s="1"/>
  <c r="AD11" i="2"/>
  <c r="AE11" i="2" s="1"/>
  <c r="AG11" i="2" s="1"/>
  <c r="AD10" i="2"/>
  <c r="AE10" i="2" s="1"/>
  <c r="AG10" i="2" s="1"/>
  <c r="AD9" i="2"/>
  <c r="AE9" i="2" s="1"/>
  <c r="AD8" i="2"/>
  <c r="AE8" i="2" s="1"/>
  <c r="AD7" i="2"/>
  <c r="AE7" i="2" s="1"/>
  <c r="AD6" i="2"/>
  <c r="AE6" i="2" s="1"/>
  <c r="AG6" i="2" s="1"/>
  <c r="AD5" i="2"/>
  <c r="AE5" i="2" s="1"/>
  <c r="AG5" i="2" s="1"/>
  <c r="AD4" i="2"/>
  <c r="AE4" i="2" s="1"/>
  <c r="AG4" i="2" s="1"/>
  <c r="I7" i="6" l="1"/>
  <c r="O7" i="6"/>
  <c r="AA21" i="6"/>
  <c r="U14" i="6"/>
  <c r="O14" i="6"/>
  <c r="I9" i="6"/>
  <c r="U8" i="6"/>
  <c r="U20" i="6"/>
  <c r="AA7" i="6"/>
  <c r="AL19" i="2"/>
  <c r="N10" i="3"/>
  <c r="O10" i="3"/>
  <c r="Z16" i="3"/>
  <c r="AA16" i="3"/>
  <c r="N19" i="3"/>
  <c r="AA20" i="3"/>
  <c r="Z4" i="4"/>
  <c r="AA4" i="4"/>
  <c r="N7" i="4"/>
  <c r="AL10" i="4"/>
  <c r="AM14" i="4" s="1"/>
  <c r="AM10" i="4"/>
  <c r="Z13" i="4"/>
  <c r="I15" i="6"/>
  <c r="O8" i="3"/>
  <c r="AA19" i="3"/>
  <c r="AL4" i="2"/>
  <c r="AM9" i="2" s="1"/>
  <c r="AM4" i="2"/>
  <c r="U7" i="6"/>
  <c r="AA20" i="6"/>
  <c r="U9" i="6"/>
  <c r="AL10" i="2"/>
  <c r="AM14" i="2" s="1"/>
  <c r="AM10" i="2"/>
  <c r="O7" i="3"/>
  <c r="AL10" i="3"/>
  <c r="AM14" i="3" s="1"/>
  <c r="AM10" i="3"/>
  <c r="Z13" i="3"/>
  <c r="AL19" i="3"/>
  <c r="O21" i="3"/>
  <c r="AL7" i="4"/>
  <c r="N10" i="4"/>
  <c r="O14" i="4" s="1"/>
  <c r="O10" i="4"/>
  <c r="Z16" i="4"/>
  <c r="AA21" i="4" s="1"/>
  <c r="AA16" i="4"/>
  <c r="N19" i="4"/>
  <c r="AA20" i="4"/>
  <c r="I13" i="3"/>
  <c r="I21" i="6"/>
  <c r="AA8" i="6"/>
  <c r="O8" i="6"/>
  <c r="AM15" i="2"/>
  <c r="O15" i="3"/>
  <c r="AA21" i="3"/>
  <c r="O13" i="4"/>
  <c r="AM15" i="4"/>
  <c r="AA19" i="4"/>
  <c r="I19" i="6"/>
  <c r="U21" i="6"/>
  <c r="U21" i="4"/>
  <c r="AF16" i="2"/>
  <c r="AG21" i="2" s="1"/>
  <c r="AG16" i="2"/>
  <c r="AM8" i="2"/>
  <c r="AL13" i="2"/>
  <c r="AM13" i="2"/>
  <c r="I14" i="3"/>
  <c r="U13" i="4"/>
  <c r="O15" i="6"/>
  <c r="Z4" i="5"/>
  <c r="AA8" i="5" s="1"/>
  <c r="AA4" i="5"/>
  <c r="Z7" i="5"/>
  <c r="Z13" i="5"/>
  <c r="H4" i="5"/>
  <c r="I7" i="5" s="1"/>
  <c r="I4" i="5"/>
  <c r="H7" i="5"/>
  <c r="I8" i="5"/>
  <c r="H10" i="5"/>
  <c r="I13" i="5" s="1"/>
  <c r="I10" i="5"/>
  <c r="H13" i="5"/>
  <c r="H16" i="5"/>
  <c r="I19" i="5" s="1"/>
  <c r="I16" i="5"/>
  <c r="H19" i="5"/>
  <c r="AG13" i="5"/>
  <c r="Z10" i="5"/>
  <c r="AA10" i="5"/>
  <c r="N4" i="5"/>
  <c r="O8" i="5" s="1"/>
  <c r="O4" i="5"/>
  <c r="N7" i="5"/>
  <c r="O9" i="5"/>
  <c r="N10" i="5"/>
  <c r="O13" i="5" s="1"/>
  <c r="O10" i="5"/>
  <c r="N13" i="5"/>
  <c r="N16" i="5"/>
  <c r="O19" i="5" s="1"/>
  <c r="O16" i="5"/>
  <c r="N19" i="5"/>
  <c r="AG14" i="5"/>
  <c r="Z16" i="5"/>
  <c r="AA16" i="5"/>
  <c r="Z19" i="5"/>
  <c r="T4" i="5"/>
  <c r="U7" i="5" s="1"/>
  <c r="U4" i="5"/>
  <c r="T7" i="5"/>
  <c r="U9" i="5"/>
  <c r="T10" i="5"/>
  <c r="U10" i="5"/>
  <c r="T13" i="5"/>
  <c r="T16" i="5"/>
  <c r="U19" i="5" s="1"/>
  <c r="U16" i="5"/>
  <c r="T19" i="5"/>
  <c r="AF16" i="5"/>
  <c r="AG16" i="5"/>
  <c r="AF7" i="5"/>
  <c r="AF4" i="5"/>
  <c r="AF13" i="5"/>
  <c r="AF10" i="5"/>
  <c r="AF19" i="5"/>
  <c r="AF4" i="4"/>
  <c r="AG7" i="4" s="1"/>
  <c r="T7" i="4"/>
  <c r="T10" i="4"/>
  <c r="H13" i="4"/>
  <c r="AF13" i="4"/>
  <c r="H16" i="4"/>
  <c r="I19" i="4" s="1"/>
  <c r="AF16" i="4"/>
  <c r="AG21" i="4" s="1"/>
  <c r="T19" i="4"/>
  <c r="H4" i="4"/>
  <c r="I8" i="4" s="1"/>
  <c r="T4" i="4"/>
  <c r="U9" i="4" s="1"/>
  <c r="H7" i="4"/>
  <c r="AF7" i="4"/>
  <c r="H10" i="4"/>
  <c r="AF10" i="4"/>
  <c r="T13" i="4"/>
  <c r="T16" i="4"/>
  <c r="U20" i="4" s="1"/>
  <c r="H19" i="4"/>
  <c r="AF19" i="4"/>
  <c r="AL19" i="4"/>
  <c r="N4" i="4"/>
  <c r="AL4" i="4"/>
  <c r="Z7" i="4"/>
  <c r="Z10" i="4"/>
  <c r="N13" i="4"/>
  <c r="AL13" i="4"/>
  <c r="N16" i="4"/>
  <c r="AL16" i="4"/>
  <c r="Z19" i="4"/>
  <c r="T4" i="3"/>
  <c r="H7" i="3"/>
  <c r="AF7" i="3"/>
  <c r="H10" i="3"/>
  <c r="AF10" i="3"/>
  <c r="AG13" i="3" s="1"/>
  <c r="T13" i="3"/>
  <c r="T16" i="3"/>
  <c r="H19" i="3"/>
  <c r="AF19" i="3"/>
  <c r="N4" i="3"/>
  <c r="AL4" i="3"/>
  <c r="Z7" i="3"/>
  <c r="Z10" i="3"/>
  <c r="N13" i="3"/>
  <c r="AL13" i="3"/>
  <c r="N16" i="3"/>
  <c r="AL16" i="3"/>
  <c r="AM20" i="3" s="1"/>
  <c r="Z19" i="3"/>
  <c r="Z4" i="3"/>
  <c r="AA9" i="3" s="1"/>
  <c r="N7" i="3"/>
  <c r="AL7" i="3"/>
  <c r="AF4" i="3"/>
  <c r="AG7" i="3" s="1"/>
  <c r="T10" i="3"/>
  <c r="U15" i="3" s="1"/>
  <c r="H13" i="3"/>
  <c r="AF13" i="3"/>
  <c r="H16" i="3"/>
  <c r="I19" i="3" s="1"/>
  <c r="AF16" i="3"/>
  <c r="T19" i="3"/>
  <c r="H4" i="3"/>
  <c r="T7" i="3"/>
  <c r="AF7" i="2"/>
  <c r="AF4" i="2"/>
  <c r="AF13" i="2"/>
  <c r="AL16" i="2"/>
  <c r="AM20" i="2" s="1"/>
  <c r="AF10" i="2"/>
  <c r="AG14" i="2" s="1"/>
  <c r="AF19" i="2"/>
  <c r="AL7" i="2"/>
  <c r="X21" i="2"/>
  <c r="Y21" i="2" s="1"/>
  <c r="R21" i="2"/>
  <c r="S21" i="2" s="1"/>
  <c r="L21" i="2"/>
  <c r="M21" i="2" s="1"/>
  <c r="F21" i="2"/>
  <c r="G21" i="2" s="1"/>
  <c r="X20" i="2"/>
  <c r="Y20" i="2" s="1"/>
  <c r="R20" i="2"/>
  <c r="S20" i="2" s="1"/>
  <c r="L20" i="2"/>
  <c r="M20" i="2" s="1"/>
  <c r="F20" i="2"/>
  <c r="G20" i="2" s="1"/>
  <c r="X19" i="2"/>
  <c r="Y19" i="2" s="1"/>
  <c r="R19" i="2"/>
  <c r="S19" i="2" s="1"/>
  <c r="L19" i="2"/>
  <c r="M19" i="2" s="1"/>
  <c r="F19" i="2"/>
  <c r="G19" i="2" s="1"/>
  <c r="X18" i="2"/>
  <c r="Y18" i="2" s="1"/>
  <c r="AA18" i="2" s="1"/>
  <c r="R18" i="2"/>
  <c r="S18" i="2" s="1"/>
  <c r="U18" i="2" s="1"/>
  <c r="L18" i="2"/>
  <c r="M18" i="2" s="1"/>
  <c r="O18" i="2" s="1"/>
  <c r="F18" i="2"/>
  <c r="G18" i="2" s="1"/>
  <c r="I18" i="2" s="1"/>
  <c r="X17" i="2"/>
  <c r="Y17" i="2" s="1"/>
  <c r="AA17" i="2" s="1"/>
  <c r="R17" i="2"/>
  <c r="S17" i="2" s="1"/>
  <c r="U17" i="2" s="1"/>
  <c r="L17" i="2"/>
  <c r="M17" i="2" s="1"/>
  <c r="O17" i="2" s="1"/>
  <c r="F17" i="2"/>
  <c r="G17" i="2" s="1"/>
  <c r="I17" i="2" s="1"/>
  <c r="X16" i="2"/>
  <c r="Y16" i="2" s="1"/>
  <c r="R16" i="2"/>
  <c r="S16" i="2" s="1"/>
  <c r="L16" i="2"/>
  <c r="M16" i="2" s="1"/>
  <c r="F16" i="2"/>
  <c r="G16" i="2" s="1"/>
  <c r="X15" i="2"/>
  <c r="Y15" i="2" s="1"/>
  <c r="R15" i="2"/>
  <c r="S15" i="2" s="1"/>
  <c r="L15" i="2"/>
  <c r="M15" i="2" s="1"/>
  <c r="F15" i="2"/>
  <c r="G15" i="2" s="1"/>
  <c r="X14" i="2"/>
  <c r="Y14" i="2" s="1"/>
  <c r="R14" i="2"/>
  <c r="S14" i="2" s="1"/>
  <c r="L14" i="2"/>
  <c r="M14" i="2" s="1"/>
  <c r="F14" i="2"/>
  <c r="G14" i="2" s="1"/>
  <c r="X13" i="2"/>
  <c r="Y13" i="2" s="1"/>
  <c r="R13" i="2"/>
  <c r="S13" i="2" s="1"/>
  <c r="L13" i="2"/>
  <c r="M13" i="2" s="1"/>
  <c r="F13" i="2"/>
  <c r="G13" i="2" s="1"/>
  <c r="X12" i="2"/>
  <c r="Y12" i="2" s="1"/>
  <c r="AA12" i="2" s="1"/>
  <c r="R12" i="2"/>
  <c r="S12" i="2" s="1"/>
  <c r="U12" i="2" s="1"/>
  <c r="L12" i="2"/>
  <c r="M12" i="2" s="1"/>
  <c r="O12" i="2" s="1"/>
  <c r="F12" i="2"/>
  <c r="G12" i="2" s="1"/>
  <c r="I12" i="2" s="1"/>
  <c r="X11" i="2"/>
  <c r="Y11" i="2" s="1"/>
  <c r="AA11" i="2" s="1"/>
  <c r="R11" i="2"/>
  <c r="S11" i="2" s="1"/>
  <c r="U11" i="2" s="1"/>
  <c r="L11" i="2"/>
  <c r="M11" i="2" s="1"/>
  <c r="O11" i="2" s="1"/>
  <c r="F11" i="2"/>
  <c r="G11" i="2" s="1"/>
  <c r="I11" i="2" s="1"/>
  <c r="X10" i="2"/>
  <c r="Y10" i="2" s="1"/>
  <c r="R10" i="2"/>
  <c r="S10" i="2" s="1"/>
  <c r="L10" i="2"/>
  <c r="M10" i="2" s="1"/>
  <c r="F10" i="2"/>
  <c r="G10" i="2" s="1"/>
  <c r="X9" i="2"/>
  <c r="Y9" i="2" s="1"/>
  <c r="R9" i="2"/>
  <c r="S9" i="2" s="1"/>
  <c r="L9" i="2"/>
  <c r="M9" i="2" s="1"/>
  <c r="F9" i="2"/>
  <c r="G9" i="2" s="1"/>
  <c r="X8" i="2"/>
  <c r="Y8" i="2" s="1"/>
  <c r="R8" i="2"/>
  <c r="S8" i="2" s="1"/>
  <c r="L8" i="2"/>
  <c r="M8" i="2" s="1"/>
  <c r="F8" i="2"/>
  <c r="G8" i="2" s="1"/>
  <c r="X7" i="2"/>
  <c r="Y7" i="2" s="1"/>
  <c r="R7" i="2"/>
  <c r="S7" i="2" s="1"/>
  <c r="L7" i="2"/>
  <c r="M7" i="2" s="1"/>
  <c r="F7" i="2"/>
  <c r="G7" i="2" s="1"/>
  <c r="X6" i="2"/>
  <c r="Y6" i="2" s="1"/>
  <c r="AA6" i="2" s="1"/>
  <c r="R6" i="2"/>
  <c r="S6" i="2" s="1"/>
  <c r="U6" i="2" s="1"/>
  <c r="L6" i="2"/>
  <c r="M6" i="2" s="1"/>
  <c r="O6" i="2" s="1"/>
  <c r="F6" i="2"/>
  <c r="G6" i="2" s="1"/>
  <c r="I6" i="2" s="1"/>
  <c r="X5" i="2"/>
  <c r="Y5" i="2" s="1"/>
  <c r="AA5" i="2" s="1"/>
  <c r="R5" i="2"/>
  <c r="S5" i="2" s="1"/>
  <c r="U5" i="2" s="1"/>
  <c r="L5" i="2"/>
  <c r="M5" i="2" s="1"/>
  <c r="O5" i="2" s="1"/>
  <c r="F5" i="2"/>
  <c r="G5" i="2" s="1"/>
  <c r="I5" i="2" s="1"/>
  <c r="X4" i="2"/>
  <c r="Y4" i="2" s="1"/>
  <c r="R4" i="2"/>
  <c r="S4" i="2" s="1"/>
  <c r="L4" i="2"/>
  <c r="M4" i="2" s="1"/>
  <c r="F4" i="2"/>
  <c r="G4" i="2" s="1"/>
  <c r="AG8" i="5" l="1"/>
  <c r="O15" i="5"/>
  <c r="U14" i="5"/>
  <c r="O20" i="5"/>
  <c r="O14" i="5"/>
  <c r="U15" i="5"/>
  <c r="O21" i="5"/>
  <c r="U21" i="5"/>
  <c r="U13" i="5"/>
  <c r="O20" i="4"/>
  <c r="U14" i="4"/>
  <c r="U7" i="4"/>
  <c r="AA9" i="4"/>
  <c r="U15" i="4"/>
  <c r="AM13" i="4"/>
  <c r="AM8" i="4"/>
  <c r="AM9" i="4"/>
  <c r="AA7" i="4"/>
  <c r="AA8" i="4"/>
  <c r="AA13" i="3"/>
  <c r="AA15" i="3"/>
  <c r="O14" i="3"/>
  <c r="AM13" i="3"/>
  <c r="O9" i="3"/>
  <c r="AM7" i="3"/>
  <c r="I8" i="3"/>
  <c r="I21" i="3"/>
  <c r="O13" i="3"/>
  <c r="AM7" i="2"/>
  <c r="AA14" i="4"/>
  <c r="AG9" i="2"/>
  <c r="N13" i="2"/>
  <c r="I13" i="4"/>
  <c r="AM21" i="3"/>
  <c r="T16" i="2"/>
  <c r="U21" i="2" s="1"/>
  <c r="U16" i="2"/>
  <c r="AA15" i="5"/>
  <c r="I21" i="5"/>
  <c r="I21" i="4"/>
  <c r="AG21" i="3"/>
  <c r="AM8" i="3"/>
  <c r="U21" i="3"/>
  <c r="AM21" i="4"/>
  <c r="O9" i="4"/>
  <c r="U8" i="3"/>
  <c r="AM15" i="3"/>
  <c r="U19" i="3"/>
  <c r="AM19" i="2"/>
  <c r="I14" i="4"/>
  <c r="AG9" i="3"/>
  <c r="Z4" i="2"/>
  <c r="AA4" i="2"/>
  <c r="AA8" i="2"/>
  <c r="Z13" i="2"/>
  <c r="Z16" i="2"/>
  <c r="AA20" i="2" s="1"/>
  <c r="AA16" i="2"/>
  <c r="I20" i="5"/>
  <c r="AG19" i="4"/>
  <c r="AG9" i="4"/>
  <c r="U20" i="3"/>
  <c r="I9" i="3"/>
  <c r="AM20" i="4"/>
  <c r="O20" i="3"/>
  <c r="AG20" i="4"/>
  <c r="I20" i="3"/>
  <c r="AG8" i="3"/>
  <c r="AA15" i="4"/>
  <c r="AM7" i="4"/>
  <c r="I20" i="4"/>
  <c r="I7" i="3"/>
  <c r="AG13" i="4"/>
  <c r="O15" i="4"/>
  <c r="AA14" i="3"/>
  <c r="AM21" i="2"/>
  <c r="AG15" i="3"/>
  <c r="AA13" i="4"/>
  <c r="O7" i="4"/>
  <c r="O19" i="3"/>
  <c r="N16" i="2"/>
  <c r="O20" i="2" s="1"/>
  <c r="O16" i="2"/>
  <c r="AM19" i="3"/>
  <c r="U4" i="2"/>
  <c r="T4" i="2"/>
  <c r="U8" i="2" s="1"/>
  <c r="T13" i="2"/>
  <c r="H7" i="2"/>
  <c r="I9" i="2"/>
  <c r="H10" i="2"/>
  <c r="I10" i="2"/>
  <c r="H19" i="2"/>
  <c r="AG15" i="5"/>
  <c r="U8" i="4"/>
  <c r="AA7" i="3"/>
  <c r="U19" i="4"/>
  <c r="U7" i="3"/>
  <c r="O19" i="4"/>
  <c r="I15" i="4"/>
  <c r="I9" i="4"/>
  <c r="U9" i="3"/>
  <c r="O21" i="4"/>
  <c r="H13" i="2"/>
  <c r="I13" i="2"/>
  <c r="AG8" i="2"/>
  <c r="AG19" i="3"/>
  <c r="N7" i="2"/>
  <c r="N10" i="2"/>
  <c r="O13" i="2" s="1"/>
  <c r="O10" i="2"/>
  <c r="O14" i="2"/>
  <c r="N19" i="2"/>
  <c r="I7" i="4"/>
  <c r="AG13" i="2"/>
  <c r="O8" i="4"/>
  <c r="AG8" i="4"/>
  <c r="AG14" i="3"/>
  <c r="AG20" i="2"/>
  <c r="AM19" i="4"/>
  <c r="H4" i="2"/>
  <c r="I7" i="2" s="1"/>
  <c r="I4" i="2"/>
  <c r="T10" i="2"/>
  <c r="U15" i="2" s="1"/>
  <c r="U10" i="2"/>
  <c r="T19" i="2"/>
  <c r="I15" i="3"/>
  <c r="AM9" i="3"/>
  <c r="AG20" i="3"/>
  <c r="U13" i="3"/>
  <c r="AG15" i="2"/>
  <c r="U14" i="3"/>
  <c r="AG19" i="2"/>
  <c r="AG7" i="2"/>
  <c r="H16" i="2"/>
  <c r="I21" i="2" s="1"/>
  <c r="I16" i="2"/>
  <c r="N4" i="2"/>
  <c r="O9" i="2" s="1"/>
  <c r="O4" i="2"/>
  <c r="T7" i="2"/>
  <c r="Z7" i="2"/>
  <c r="AA7" i="2"/>
  <c r="AA9" i="2"/>
  <c r="Z10" i="2"/>
  <c r="AA15" i="2" s="1"/>
  <c r="AA10" i="2"/>
  <c r="Z19" i="2"/>
  <c r="AA19" i="2"/>
  <c r="AA21" i="2"/>
  <c r="AA21" i="5"/>
  <c r="I9" i="5"/>
  <c r="AG14" i="4"/>
  <c r="AG15" i="4"/>
  <c r="AA8" i="3"/>
  <c r="AG19" i="5"/>
  <c r="I14" i="5"/>
  <c r="U20" i="5"/>
  <c r="U8" i="5"/>
  <c r="AA20" i="5"/>
  <c r="AG20" i="5"/>
  <c r="AG21" i="5"/>
  <c r="AA19" i="5"/>
  <c r="AA9" i="5"/>
  <c r="O7" i="5"/>
  <c r="AA14" i="5"/>
  <c r="AA7" i="5"/>
  <c r="AG9" i="5"/>
  <c r="AG7" i="5"/>
  <c r="I15" i="5"/>
  <c r="AA13" i="5"/>
  <c r="AA13" i="2" l="1"/>
  <c r="O7" i="2"/>
  <c r="U7" i="2"/>
  <c r="U9" i="2"/>
  <c r="AA14" i="2"/>
  <c r="O8" i="2"/>
  <c r="I20" i="2"/>
  <c r="I19" i="2"/>
  <c r="I8" i="2"/>
  <c r="U20" i="2"/>
  <c r="U13" i="2"/>
  <c r="O21" i="2"/>
  <c r="U19" i="2"/>
  <c r="O19" i="2"/>
  <c r="O15" i="2"/>
  <c r="I14" i="2"/>
  <c r="I15" i="2"/>
  <c r="U14" i="2"/>
</calcChain>
</file>

<file path=xl/sharedStrings.xml><?xml version="1.0" encoding="utf-8"?>
<sst xmlns="http://schemas.openxmlformats.org/spreadsheetml/2006/main" count="894" uniqueCount="87">
  <si>
    <t>1-1</t>
  </si>
  <si>
    <t>WT neurons</t>
  </si>
  <si>
    <t>1-2</t>
  </si>
  <si>
    <t>1-3</t>
  </si>
  <si>
    <t>1-4</t>
  </si>
  <si>
    <t xml:space="preserve">NPC1-null neurons </t>
  </si>
  <si>
    <t>1-5</t>
  </si>
  <si>
    <t>1-6</t>
  </si>
  <si>
    <t>2-1</t>
  </si>
  <si>
    <t>2-2</t>
  </si>
  <si>
    <t>2-3</t>
  </si>
  <si>
    <t>2-4</t>
  </si>
  <si>
    <t>2-5</t>
  </si>
  <si>
    <t>2-6</t>
  </si>
  <si>
    <t>3-1</t>
  </si>
  <si>
    <t>3-2</t>
  </si>
  <si>
    <t>3-3</t>
  </si>
  <si>
    <t>3-4</t>
  </si>
  <si>
    <t>3-5</t>
  </si>
  <si>
    <t>3-6</t>
  </si>
  <si>
    <t>Sample</t>
  </si>
  <si>
    <t>Genotype</t>
  </si>
  <si>
    <t>Protein</t>
  </si>
  <si>
    <t>µg/µL</t>
  </si>
  <si>
    <t>1st Anal</t>
  </si>
  <si>
    <t>2nd anal</t>
  </si>
  <si>
    <t>average</t>
  </si>
  <si>
    <t>Normalized</t>
  </si>
  <si>
    <t>ratio</t>
  </si>
  <si>
    <t>Sphingosine</t>
  </si>
  <si>
    <t>3-keto-Shinganine</t>
  </si>
  <si>
    <t>S1P</t>
  </si>
  <si>
    <t>ratio/mg</t>
  </si>
  <si>
    <t>Cer (d18:1 16:0)</t>
  </si>
  <si>
    <t>Cer (d18:1 18:0)</t>
  </si>
  <si>
    <t>Cer (d18:1 20:0)</t>
  </si>
  <si>
    <t>Cer (d18:1 22:0)</t>
  </si>
  <si>
    <t>Cer (d18:1 24:1)</t>
  </si>
  <si>
    <t>Cer (d18:1 24:0)</t>
  </si>
  <si>
    <t>SM(d18:1 16:0)</t>
  </si>
  <si>
    <t>SM (d18:1 18:0)</t>
  </si>
  <si>
    <t>SM (d18:1 20:0)</t>
  </si>
  <si>
    <t>SM (d18:1 22:0)</t>
  </si>
  <si>
    <t>SM (d18:1 24:1)</t>
  </si>
  <si>
    <t>SM (d18:1 24:0)</t>
  </si>
  <si>
    <t>MHC (d18:1 16:0)</t>
  </si>
  <si>
    <t>MHC (d18:1 18:0)</t>
  </si>
  <si>
    <t>MHC (d18:1 20:0)</t>
  </si>
  <si>
    <t>MHC (d18:1 22:0)</t>
  </si>
  <si>
    <t>MHC (d18:1 24:1)</t>
  </si>
  <si>
    <t>MHC (d18:1 24:0)</t>
  </si>
  <si>
    <t>DHC(d18:1 16:0)</t>
  </si>
  <si>
    <t>DHC (d18:1 18:0)</t>
  </si>
  <si>
    <t>DHC (d18:1 20:0)</t>
  </si>
  <si>
    <t>DHC (d18:1 22:0)</t>
  </si>
  <si>
    <t>DHC (d18:1 24:1)</t>
  </si>
  <si>
    <t>DHC (d18:1 24:0)</t>
  </si>
  <si>
    <t>GB3 (d18:1 16:0)</t>
  </si>
  <si>
    <t>GB3 (d18:1 18:0)</t>
  </si>
  <si>
    <t>GB3 (d18:1 20:0)</t>
  </si>
  <si>
    <t>GB3 (d18:1 22:0)</t>
  </si>
  <si>
    <t>GB3 (d18:1 24:1)</t>
  </si>
  <si>
    <t>GB3 (d18:1 24:0)</t>
  </si>
  <si>
    <t>GM1 (d18:1 16:0)</t>
  </si>
  <si>
    <t>GM1 (d18:1 18:0)</t>
  </si>
  <si>
    <t>GBM1(d18:1 24:1)</t>
  </si>
  <si>
    <t>GM2 (d18:1 16:0)</t>
  </si>
  <si>
    <t>GM3 (d18:1 16:0)</t>
  </si>
  <si>
    <t>GM3 (d18:1 18:0)</t>
  </si>
  <si>
    <t>GM3 (d18:1 20:0)</t>
  </si>
  <si>
    <t>GM3(d18:1 22:0)</t>
  </si>
  <si>
    <t>GM3 (d18:1 24:1)</t>
  </si>
  <si>
    <t>GM2 (d18:1 18:0)</t>
  </si>
  <si>
    <t>24-HC</t>
  </si>
  <si>
    <t>Triol</t>
  </si>
  <si>
    <t>7-keto-cholesterol</t>
  </si>
  <si>
    <t>Free Cholesterol</t>
  </si>
  <si>
    <t>Sphinganine</t>
  </si>
  <si>
    <t>Samples</t>
  </si>
  <si>
    <t>ceramides</t>
  </si>
  <si>
    <t>MHC: monohexosylceramide</t>
  </si>
  <si>
    <t>DHC: dihexosylceramide</t>
  </si>
  <si>
    <t>SM: sphingmyelin</t>
  </si>
  <si>
    <t>cer: ceramide</t>
  </si>
  <si>
    <t>GB3: trihexosylceramide</t>
  </si>
  <si>
    <t>AVG</t>
  </si>
  <si>
    <t>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</si>
</sst>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16" fontId="1" fillId="2" borderId="7" xfId="0" quotePrefix="1" applyNumberFormat="1" applyFont="1" applyFill="1" applyBorder="1"/>
    <xf numFmtId="0" fontId="1" fillId="2" borderId="7" xfId="0" quotePrefix="1" applyFont="1" applyFill="1" applyBorder="1"/>
    <xf numFmtId="16" fontId="1" fillId="3" borderId="7" xfId="0" quotePrefix="1" applyNumberFormat="1" applyFont="1" applyFill="1" applyBorder="1"/>
    <xf numFmtId="0" fontId="1" fillId="3" borderId="7" xfId="0" quotePrefix="1" applyFont="1" applyFill="1" applyBorder="1"/>
    <xf numFmtId="16" fontId="1" fillId="4" borderId="7" xfId="0" quotePrefix="1" applyNumberFormat="1" applyFont="1" applyFill="1" applyBorder="1"/>
    <xf numFmtId="0" fontId="1" fillId="4" borderId="7" xfId="0" quotePrefix="1" applyFont="1" applyFill="1" applyBorder="1"/>
    <xf numFmtId="2" fontId="0" fillId="0" borderId="8" xfId="0" applyNumberFormat="1" applyBorder="1" applyAlignment="1">
      <alignment horizontal="center"/>
    </xf>
    <xf numFmtId="0" fontId="0" fillId="0" borderId="8" xfId="0" applyBorder="1"/>
    <xf numFmtId="16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0" borderId="11" xfId="0" applyBorder="1"/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64" fontId="0" fillId="0" borderId="6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" fontId="1" fillId="2" borderId="15" xfId="0" quotePrefix="1" applyNumberFormat="1" applyFont="1" applyFill="1" applyBorder="1"/>
    <xf numFmtId="16" fontId="1" fillId="2" borderId="16" xfId="0" quotePrefix="1" applyNumberFormat="1" applyFont="1" applyFill="1" applyBorder="1"/>
    <xf numFmtId="0" fontId="1" fillId="2" borderId="16" xfId="0" quotePrefix="1" applyFont="1" applyFill="1" applyBorder="1"/>
    <xf numFmtId="2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8" xfId="0" applyBorder="1"/>
    <xf numFmtId="0" fontId="2" fillId="0" borderId="19" xfId="0" applyFont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164" fontId="0" fillId="4" borderId="20" xfId="0" applyNumberForma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164" fontId="0" fillId="4" borderId="22" xfId="0" applyNumberFormat="1" applyFill="1" applyBorder="1" applyAlignment="1">
      <alignment horizontal="center"/>
    </xf>
    <xf numFmtId="0" fontId="0" fillId="0" borderId="10" xfId="0" applyBorder="1"/>
    <xf numFmtId="16" fontId="1" fillId="3" borderId="16" xfId="0" quotePrefix="1" applyNumberFormat="1" applyFont="1" applyFill="1" applyBorder="1"/>
    <xf numFmtId="0" fontId="1" fillId="3" borderId="16" xfId="0" quotePrefix="1" applyFont="1" applyFill="1" applyBorder="1"/>
    <xf numFmtId="16" fontId="1" fillId="4" borderId="17" xfId="0" quotePrefix="1" applyNumberFormat="1" applyFont="1" applyFill="1" applyBorder="1"/>
    <xf numFmtId="16" fontId="1" fillId="4" borderId="16" xfId="0" quotePrefix="1" applyNumberFormat="1" applyFont="1" applyFill="1" applyBorder="1"/>
    <xf numFmtId="0" fontId="1" fillId="4" borderId="16" xfId="0" quotePrefix="1" applyFont="1" applyFill="1" applyBorder="1"/>
    <xf numFmtId="0" fontId="0" fillId="2" borderId="20" xfId="0" applyFill="1" applyBorder="1"/>
    <xf numFmtId="0" fontId="0" fillId="2" borderId="21" xfId="0" applyFill="1" applyBorder="1"/>
    <xf numFmtId="0" fontId="0" fillId="3" borderId="22" xfId="0" applyFill="1" applyBorder="1"/>
    <xf numFmtId="0" fontId="0" fillId="3" borderId="21" xfId="0" applyFill="1" applyBorder="1"/>
    <xf numFmtId="0" fontId="0" fillId="4" borderId="20" xfId="0" applyFill="1" applyBorder="1"/>
    <xf numFmtId="0" fontId="0" fillId="4" borderId="21" xfId="0" applyFill="1" applyBorder="1"/>
    <xf numFmtId="16" fontId="1" fillId="3" borderId="17" xfId="0" quotePrefix="1" applyNumberFormat="1" applyFont="1" applyFill="1" applyBorder="1"/>
    <xf numFmtId="0" fontId="0" fillId="3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3" borderId="23" xfId="0" applyFill="1" applyBorder="1"/>
    <xf numFmtId="0" fontId="0" fillId="3" borderId="24" xfId="0" applyFill="1" applyBorder="1"/>
    <xf numFmtId="0" fontId="0" fillId="4" borderId="25" xfId="0" applyFill="1" applyBorder="1"/>
    <xf numFmtId="0" fontId="0" fillId="4" borderId="24" xfId="0" applyFill="1" applyBorder="1"/>
    <xf numFmtId="0" fontId="0" fillId="0" borderId="19" xfId="0" applyBorder="1"/>
    <xf numFmtId="16" fontId="1" fillId="2" borderId="22" xfId="0" quotePrefix="1" applyNumberFormat="1" applyFont="1" applyFill="1" applyBorder="1"/>
    <xf numFmtId="16" fontId="1" fillId="2" borderId="21" xfId="0" quotePrefix="1" applyNumberFormat="1" applyFont="1" applyFill="1" applyBorder="1"/>
    <xf numFmtId="0" fontId="1" fillId="2" borderId="21" xfId="0" quotePrefix="1" applyFont="1" applyFill="1" applyBorder="1"/>
    <xf numFmtId="16" fontId="1" fillId="3" borderId="20" xfId="0" quotePrefix="1" applyNumberFormat="1" applyFont="1" applyFill="1" applyBorder="1"/>
    <xf numFmtId="16" fontId="1" fillId="3" borderId="21" xfId="0" quotePrefix="1" applyNumberFormat="1" applyFont="1" applyFill="1" applyBorder="1"/>
    <xf numFmtId="0" fontId="1" fillId="3" borderId="21" xfId="0" quotePrefix="1" applyFont="1" applyFill="1" applyBorder="1"/>
    <xf numFmtId="16" fontId="1" fillId="4" borderId="22" xfId="0" quotePrefix="1" applyNumberFormat="1" applyFont="1" applyFill="1" applyBorder="1"/>
    <xf numFmtId="16" fontId="1" fillId="4" borderId="21" xfId="0" quotePrefix="1" applyNumberFormat="1" applyFont="1" applyFill="1" applyBorder="1"/>
    <xf numFmtId="0" fontId="1" fillId="4" borderId="21" xfId="0" quotePrefix="1" applyFont="1" applyFill="1" applyBorder="1"/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164" fontId="0" fillId="4" borderId="28" xfId="0" applyNumberForma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2" borderId="22" xfId="0" applyFill="1" applyBorder="1"/>
    <xf numFmtId="16" fontId="1" fillId="4" borderId="29" xfId="0" quotePrefix="1" applyNumberFormat="1" applyFont="1" applyFill="1" applyBorder="1"/>
    <xf numFmtId="0" fontId="0" fillId="4" borderId="30" xfId="0" applyFill="1" applyBorder="1"/>
    <xf numFmtId="16" fontId="1" fillId="3" borderId="31" xfId="0" quotePrefix="1" applyNumberFormat="1" applyFont="1" applyFill="1" applyBorder="1"/>
    <xf numFmtId="0" fontId="0" fillId="3" borderId="32" xfId="0" applyFill="1" applyBorder="1"/>
    <xf numFmtId="165" fontId="0" fillId="0" borderId="3" xfId="0" applyNumberFormat="1" applyBorder="1" applyAlignment="1">
      <alignment horizontal="center"/>
    </xf>
    <xf numFmtId="16" fontId="1" fillId="2" borderId="29" xfId="0" quotePrefix="1" applyNumberFormat="1" applyFont="1" applyFill="1" applyBorder="1"/>
    <xf numFmtId="0" fontId="0" fillId="2" borderId="30" xfId="0" applyFill="1" applyBorder="1"/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164" fontId="0" fillId="4" borderId="33" xfId="0" applyNumberFormat="1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16" fontId="1" fillId="4" borderId="15" xfId="0" quotePrefix="1" applyNumberFormat="1" applyFont="1" applyFill="1" applyBorder="1"/>
    <xf numFmtId="0" fontId="0" fillId="4" borderId="22" xfId="0" applyFill="1" applyBorder="1"/>
    <xf numFmtId="164" fontId="0" fillId="4" borderId="26" xfId="0" applyNumberFormat="1" applyFill="1" applyBorder="1" applyAlignment="1">
      <alignment horizontal="center"/>
    </xf>
    <xf numFmtId="16" fontId="1" fillId="2" borderId="17" xfId="0" quotePrefix="1" applyNumberFormat="1" applyFont="1" applyFill="1" applyBorder="1"/>
    <xf numFmtId="0" fontId="0" fillId="2" borderId="28" xfId="0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167" fontId="0" fillId="0" borderId="0" xfId="0" applyNumberFormat="1" applyBorder="1" applyAlignment="1">
      <alignment horizontal="center"/>
    </xf>
    <xf numFmtId="167" fontId="0" fillId="0" borderId="0" xfId="0" applyNumberFormat="1"/>
    <xf numFmtId="0" fontId="0" fillId="0" borderId="13" xfId="0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4" fillId="0" borderId="0" xfId="0" applyFont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3"/>
  <sheetViews>
    <sheetView zoomScale="80" zoomScaleNormal="80" workbookViewId="0">
      <selection activeCell="K23" sqref="K23"/>
    </sheetView>
  </sheetViews>
  <sheetFormatPr defaultRowHeight="14.4" x14ac:dyDescent="0.3"/>
  <cols>
    <col min="2" max="2" width="18.33203125" bestFit="1" customWidth="1"/>
    <col min="7" max="7" width="11.33203125" bestFit="1" customWidth="1"/>
    <col min="8" max="8" width="11.33203125" customWidth="1"/>
    <col min="9" max="9" width="18.33203125" customWidth="1"/>
    <col min="14" max="14" width="10.5546875" customWidth="1"/>
    <col min="15" max="15" width="13.109375" bestFit="1" customWidth="1"/>
    <col min="21" max="21" width="13.109375" bestFit="1" customWidth="1"/>
    <col min="27" max="27" width="13.109375" bestFit="1" customWidth="1"/>
  </cols>
  <sheetData>
    <row r="1" spans="1:31" ht="15" thickBot="1" x14ac:dyDescent="0.35">
      <c r="A1" s="39" t="s">
        <v>20</v>
      </c>
      <c r="B1" s="85" t="s">
        <v>21</v>
      </c>
      <c r="C1" s="41" t="s">
        <v>22</v>
      </c>
      <c r="D1" s="156" t="s">
        <v>29</v>
      </c>
      <c r="E1" s="157"/>
      <c r="F1" s="157"/>
      <c r="G1" s="158"/>
      <c r="H1" s="144"/>
      <c r="I1" s="144"/>
      <c r="J1" s="156" t="s">
        <v>77</v>
      </c>
      <c r="K1" s="157"/>
      <c r="L1" s="157"/>
      <c r="M1" s="158"/>
      <c r="N1" s="144"/>
      <c r="O1" s="144"/>
      <c r="P1" s="156" t="s">
        <v>30</v>
      </c>
      <c r="Q1" s="157"/>
      <c r="R1" s="157"/>
      <c r="S1" s="158"/>
      <c r="T1" s="144"/>
      <c r="U1" s="144"/>
      <c r="V1" s="156" t="s">
        <v>31</v>
      </c>
      <c r="W1" s="157"/>
      <c r="X1" s="157"/>
      <c r="Y1" s="158"/>
    </row>
    <row r="2" spans="1:31" x14ac:dyDescent="0.3">
      <c r="A2" s="12"/>
      <c r="B2" s="74"/>
      <c r="C2" s="4"/>
      <c r="D2" s="12" t="s">
        <v>24</v>
      </c>
      <c r="E2" s="4" t="s">
        <v>25</v>
      </c>
      <c r="F2" s="4" t="s">
        <v>26</v>
      </c>
      <c r="G2" s="13" t="s">
        <v>27</v>
      </c>
      <c r="H2" s="161"/>
      <c r="I2" s="162"/>
      <c r="J2" s="4" t="s">
        <v>24</v>
      </c>
      <c r="K2" s="4" t="s">
        <v>25</v>
      </c>
      <c r="L2" s="4" t="s">
        <v>26</v>
      </c>
      <c r="M2" s="4" t="s">
        <v>27</v>
      </c>
      <c r="N2" s="9"/>
      <c r="O2" s="11"/>
      <c r="P2" s="12" t="s">
        <v>24</v>
      </c>
      <c r="Q2" s="4" t="s">
        <v>25</v>
      </c>
      <c r="R2" s="4" t="s">
        <v>26</v>
      </c>
      <c r="S2" s="13" t="s">
        <v>27</v>
      </c>
      <c r="T2" s="9"/>
      <c r="U2" s="11"/>
      <c r="V2" s="4" t="s">
        <v>24</v>
      </c>
      <c r="W2" s="4" t="s">
        <v>25</v>
      </c>
      <c r="X2" s="4" t="s">
        <v>26</v>
      </c>
      <c r="Y2" s="13" t="s">
        <v>27</v>
      </c>
      <c r="Z2" s="9"/>
      <c r="AA2" s="11"/>
    </row>
    <row r="3" spans="1:31" ht="15" thickBot="1" x14ac:dyDescent="0.35">
      <c r="A3" s="30"/>
      <c r="B3" s="105"/>
      <c r="C3" s="31" t="s">
        <v>23</v>
      </c>
      <c r="D3" s="33" t="s">
        <v>28</v>
      </c>
      <c r="E3" s="24" t="s">
        <v>28</v>
      </c>
      <c r="F3" s="24" t="s">
        <v>28</v>
      </c>
      <c r="G3" s="32" t="s">
        <v>32</v>
      </c>
      <c r="H3" s="148" t="s">
        <v>85</v>
      </c>
      <c r="I3" s="149" t="s">
        <v>86</v>
      </c>
      <c r="J3" s="24" t="s">
        <v>28</v>
      </c>
      <c r="K3" s="24" t="s">
        <v>28</v>
      </c>
      <c r="L3" s="24" t="s">
        <v>28</v>
      </c>
      <c r="M3" s="24" t="s">
        <v>32</v>
      </c>
      <c r="N3" s="148" t="s">
        <v>85</v>
      </c>
      <c r="O3" s="149" t="s">
        <v>86</v>
      </c>
      <c r="P3" s="33" t="s">
        <v>28</v>
      </c>
      <c r="Q3" s="24" t="s">
        <v>28</v>
      </c>
      <c r="R3" s="24" t="s">
        <v>28</v>
      </c>
      <c r="S3" s="32" t="s">
        <v>32</v>
      </c>
      <c r="T3" s="148" t="s">
        <v>85</v>
      </c>
      <c r="U3" s="149" t="s">
        <v>86</v>
      </c>
      <c r="V3" s="24" t="s">
        <v>28</v>
      </c>
      <c r="W3" s="24" t="s">
        <v>28</v>
      </c>
      <c r="X3" s="24" t="s">
        <v>28</v>
      </c>
      <c r="Y3" s="32" t="s">
        <v>32</v>
      </c>
      <c r="Z3" s="148" t="s">
        <v>85</v>
      </c>
      <c r="AA3" s="149" t="s">
        <v>86</v>
      </c>
    </row>
    <row r="4" spans="1:31" x14ac:dyDescent="0.3">
      <c r="A4" s="69" t="s">
        <v>0</v>
      </c>
      <c r="B4" s="121" t="s">
        <v>1</v>
      </c>
      <c r="C4" s="115">
        <v>0.46899999999999997</v>
      </c>
      <c r="D4" s="34">
        <v>6.4699999999999994E-2</v>
      </c>
      <c r="E4" s="6">
        <v>6.4299999999999996E-2</v>
      </c>
      <c r="F4" s="6">
        <f>AVERAGE(D4:E4)</f>
        <v>6.4500000000000002E-2</v>
      </c>
      <c r="G4" s="37">
        <f>10*F4/$C4</f>
        <v>1.375266524520256</v>
      </c>
      <c r="H4" s="151">
        <f>AVERAGE(G4:G6)</f>
        <v>1.5819000651090205</v>
      </c>
      <c r="I4" s="159">
        <f>G4/G$4</f>
        <v>1</v>
      </c>
      <c r="J4" s="52">
        <v>2.3800000000000002E-2</v>
      </c>
      <c r="K4" s="46">
        <v>2.5100000000000001E-2</v>
      </c>
      <c r="L4" s="46">
        <f>AVERAGE(J4:K4)</f>
        <v>2.445E-2</v>
      </c>
      <c r="M4" s="48">
        <f>10*L4/$C4</f>
        <v>0.52132196162046907</v>
      </c>
      <c r="N4" s="151">
        <f>AVERAGE(M4:M6)</f>
        <v>0.57155996988086544</v>
      </c>
      <c r="O4" s="159">
        <f>M4/M$4</f>
        <v>1</v>
      </c>
      <c r="P4" s="12">
        <v>5.7499999999999999E-3</v>
      </c>
      <c r="Q4" s="4">
        <v>5.9800000000000001E-3</v>
      </c>
      <c r="R4" s="6">
        <f>AVERAGE(P4:Q4)</f>
        <v>5.8650000000000004E-3</v>
      </c>
      <c r="S4" s="42">
        <f>10*R4/$C4</f>
        <v>0.1250533049040512</v>
      </c>
      <c r="T4" s="151">
        <f>AVERAGE(S4:S6)</f>
        <v>0.12330343785567667</v>
      </c>
      <c r="U4" s="159">
        <f>S4/S$4</f>
        <v>1</v>
      </c>
      <c r="V4" s="4">
        <v>3.1199999999999999E-4</v>
      </c>
      <c r="W4" s="4">
        <v>3.2000000000000003E-4</v>
      </c>
      <c r="X4" s="6">
        <f>AVERAGE(V4:W4)</f>
        <v>3.1599999999999998E-4</v>
      </c>
      <c r="Y4" s="28">
        <f>10*X4/$C4</f>
        <v>6.7377398720682297E-3</v>
      </c>
      <c r="Z4" s="151">
        <f>AVERAGE(Y4:Y6)</f>
        <v>7.55207479088076E-3</v>
      </c>
      <c r="AA4" s="159">
        <f>Y4/Y$4</f>
        <v>1</v>
      </c>
    </row>
    <row r="5" spans="1:31" x14ac:dyDescent="0.3">
      <c r="A5" s="70" t="s">
        <v>2</v>
      </c>
      <c r="B5" s="92" t="s">
        <v>1</v>
      </c>
      <c r="C5" s="116">
        <v>0.57199999999999995</v>
      </c>
      <c r="D5" s="34">
        <v>9.5299999999999996E-2</v>
      </c>
      <c r="E5" s="6">
        <v>9.5200000000000007E-2</v>
      </c>
      <c r="F5" s="6">
        <f>AVERAGE(D5:E5)</f>
        <v>9.5250000000000001E-2</v>
      </c>
      <c r="G5" s="37">
        <f t="shared" ref="G5:G21" si="0">10*F5/$C5</f>
        <v>1.6652097902097904</v>
      </c>
      <c r="H5" s="147"/>
      <c r="I5" s="150">
        <f>G5/G$5</f>
        <v>1</v>
      </c>
      <c r="J5" s="36">
        <v>3.2399999999999998E-2</v>
      </c>
      <c r="K5" s="6">
        <v>3.2300000000000002E-2</v>
      </c>
      <c r="L5" s="6">
        <f t="shared" ref="L5:L21" si="1">AVERAGE(J5:K5)</f>
        <v>3.2350000000000004E-2</v>
      </c>
      <c r="M5" s="42">
        <f t="shared" ref="M5:M21" si="2">10*L5/$C5</f>
        <v>0.56555944055944063</v>
      </c>
      <c r="N5" s="147"/>
      <c r="O5" s="150">
        <f>M5/M$5</f>
        <v>1</v>
      </c>
      <c r="P5" s="12">
        <v>6.6600000000000001E-3</v>
      </c>
      <c r="Q5" s="4">
        <v>6.3899999999999998E-3</v>
      </c>
      <c r="R5" s="6">
        <f t="shared" ref="R5:R21" si="3">AVERAGE(P5:Q5)</f>
        <v>6.5249999999999996E-3</v>
      </c>
      <c r="S5" s="42">
        <f t="shared" ref="S5:S21" si="4">10*R5/$C5</f>
        <v>0.11407342657342659</v>
      </c>
      <c r="T5" s="147"/>
      <c r="U5" s="150">
        <f>S5/S$5</f>
        <v>1</v>
      </c>
      <c r="V5" s="4">
        <v>3.8900000000000002E-4</v>
      </c>
      <c r="W5" s="4">
        <v>5.5699999999999999E-4</v>
      </c>
      <c r="X5" s="6">
        <f t="shared" ref="X5:X21" si="5">AVERAGE(V5:W5)</f>
        <v>4.73E-4</v>
      </c>
      <c r="Y5" s="28">
        <f t="shared" ref="Y5:Y21" si="6">10*X5/$C5</f>
        <v>8.26923076923077E-3</v>
      </c>
      <c r="Z5" s="147"/>
      <c r="AA5" s="150">
        <f>Y5/Y$5</f>
        <v>1</v>
      </c>
    </row>
    <row r="6" spans="1:31" x14ac:dyDescent="0.3">
      <c r="A6" s="71" t="s">
        <v>3</v>
      </c>
      <c r="B6" s="92" t="s">
        <v>1</v>
      </c>
      <c r="C6" s="116">
        <v>0.53600000000000003</v>
      </c>
      <c r="D6" s="34">
        <v>9.2200000000000004E-2</v>
      </c>
      <c r="E6" s="6">
        <v>9.06E-2</v>
      </c>
      <c r="F6" s="6">
        <f>AVERAGE(D6:E6)</f>
        <v>9.1400000000000009E-2</v>
      </c>
      <c r="G6" s="37">
        <f t="shared" si="0"/>
        <v>1.705223880597015</v>
      </c>
      <c r="H6" s="147"/>
      <c r="I6" s="150">
        <f>G6/G$6</f>
        <v>1</v>
      </c>
      <c r="J6" s="36">
        <v>3.44E-2</v>
      </c>
      <c r="K6" s="6">
        <v>3.2899999999999999E-2</v>
      </c>
      <c r="L6" s="6">
        <f t="shared" si="1"/>
        <v>3.3649999999999999E-2</v>
      </c>
      <c r="M6" s="42">
        <f t="shared" si="2"/>
        <v>0.62779850746268662</v>
      </c>
      <c r="N6" s="147"/>
      <c r="O6" s="150">
        <f>M6/M$6</f>
        <v>1</v>
      </c>
      <c r="P6" s="12">
        <v>6.9499999999999996E-3</v>
      </c>
      <c r="Q6" s="4">
        <v>7.0699999999999999E-3</v>
      </c>
      <c r="R6" s="6">
        <f t="shared" si="3"/>
        <v>7.0099999999999997E-3</v>
      </c>
      <c r="S6" s="42">
        <f t="shared" si="4"/>
        <v>0.13078358208955224</v>
      </c>
      <c r="T6" s="147"/>
      <c r="U6" s="150">
        <f>S6/S$6</f>
        <v>1</v>
      </c>
      <c r="V6" s="4">
        <v>3.6999999999999999E-4</v>
      </c>
      <c r="W6" s="4">
        <v>4.4999999999999999E-4</v>
      </c>
      <c r="X6" s="6">
        <f t="shared" si="5"/>
        <v>4.0999999999999999E-4</v>
      </c>
      <c r="Y6" s="28">
        <f t="shared" si="6"/>
        <v>7.6492537313432819E-3</v>
      </c>
      <c r="Z6" s="147"/>
      <c r="AA6" s="150">
        <f>Y6/Y$6</f>
        <v>1</v>
      </c>
      <c r="AE6" s="155"/>
    </row>
    <row r="7" spans="1:31" x14ac:dyDescent="0.3">
      <c r="A7" s="70" t="s">
        <v>4</v>
      </c>
      <c r="B7" s="92" t="s">
        <v>5</v>
      </c>
      <c r="C7" s="116">
        <v>0.52700000000000002</v>
      </c>
      <c r="D7" s="34">
        <v>8.8700000000000001E-2</v>
      </c>
      <c r="E7" s="6">
        <v>8.8599999999999998E-2</v>
      </c>
      <c r="F7" s="6">
        <f>AVERAGE(D7:E7)</f>
        <v>8.8650000000000007E-2</v>
      </c>
      <c r="G7" s="37">
        <f t="shared" si="0"/>
        <v>1.6821631878557874</v>
      </c>
      <c r="H7" s="147">
        <f>AVERAGE(G7:G9)</f>
        <v>1.8136867906238938</v>
      </c>
      <c r="I7" s="150">
        <f t="shared" ref="I7:I9" si="7">G7/H$4</f>
        <v>1.0633814518111528</v>
      </c>
      <c r="J7" s="36">
        <v>3.1600000000000003E-2</v>
      </c>
      <c r="K7" s="6">
        <v>3.0300000000000001E-2</v>
      </c>
      <c r="L7" s="6">
        <f t="shared" si="1"/>
        <v>3.0950000000000002E-2</v>
      </c>
      <c r="M7" s="42">
        <f t="shared" si="2"/>
        <v>0.58728652751423149</v>
      </c>
      <c r="N7" s="147">
        <f>AVERAGE(M7:M9)</f>
        <v>0.55898405642045834</v>
      </c>
      <c r="O7" s="150">
        <f t="shared" ref="O7:O9" si="8">M7/N$4</f>
        <v>1.0275151488244427</v>
      </c>
      <c r="P7" s="12">
        <v>7.5500000000000003E-3</v>
      </c>
      <c r="Q7" s="4">
        <v>7.4599999999999996E-3</v>
      </c>
      <c r="R7" s="6">
        <f t="shared" si="3"/>
        <v>7.5049999999999995E-3</v>
      </c>
      <c r="S7" s="42">
        <f t="shared" si="4"/>
        <v>0.14240986717267551</v>
      </c>
      <c r="T7" s="147">
        <f>AVERAGE(S7:S9)</f>
        <v>0.16375335660175214</v>
      </c>
      <c r="U7" s="150">
        <f t="shared" ref="U7:U9" si="9">S7/T$4</f>
        <v>1.1549545547899678</v>
      </c>
      <c r="V7" s="4">
        <v>4.4000000000000002E-4</v>
      </c>
      <c r="W7" s="4">
        <v>4.5399999999999998E-4</v>
      </c>
      <c r="X7" s="6">
        <f t="shared" si="5"/>
        <v>4.4700000000000002E-4</v>
      </c>
      <c r="Y7" s="28">
        <f t="shared" si="6"/>
        <v>8.4819734345351044E-3</v>
      </c>
      <c r="Z7" s="147">
        <f>AVERAGE(Y7:Y9)</f>
        <v>9.2022015168244705E-3</v>
      </c>
      <c r="AA7" s="150">
        <f t="shared" ref="AA7:AA9" si="10">Y7/Z$4</f>
        <v>1.1231315458868616</v>
      </c>
      <c r="AE7" s="155"/>
    </row>
    <row r="8" spans="1:31" x14ac:dyDescent="0.3">
      <c r="A8" s="70" t="s">
        <v>6</v>
      </c>
      <c r="B8" s="92" t="s">
        <v>5</v>
      </c>
      <c r="C8" s="116">
        <v>0.68899999999999995</v>
      </c>
      <c r="D8" s="35">
        <v>0.126</v>
      </c>
      <c r="E8" s="8">
        <v>0.125</v>
      </c>
      <c r="F8" s="6">
        <f t="shared" ref="F8:F21" si="11">AVERAGE(D8:E8)</f>
        <v>0.1255</v>
      </c>
      <c r="G8" s="37">
        <f t="shared" si="0"/>
        <v>1.8214804063860668</v>
      </c>
      <c r="H8" s="147"/>
      <c r="I8" s="150">
        <f t="shared" si="7"/>
        <v>1.1514509965334221</v>
      </c>
      <c r="J8" s="36">
        <v>4.2599999999999999E-2</v>
      </c>
      <c r="K8" s="6">
        <v>4.1500000000000002E-2</v>
      </c>
      <c r="L8" s="6">
        <f t="shared" si="1"/>
        <v>4.2050000000000004E-2</v>
      </c>
      <c r="M8" s="42">
        <f t="shared" si="2"/>
        <v>0.61030478955007272</v>
      </c>
      <c r="N8" s="147"/>
      <c r="O8" s="150">
        <f t="shared" si="8"/>
        <v>1.067787846789346</v>
      </c>
      <c r="P8" s="12">
        <v>1.0699999999999999E-2</v>
      </c>
      <c r="Q8" s="4">
        <v>9.9399999999999992E-3</v>
      </c>
      <c r="R8" s="6">
        <f t="shared" si="3"/>
        <v>1.0319999999999999E-2</v>
      </c>
      <c r="S8" s="42">
        <f t="shared" si="4"/>
        <v>0.1497822931785196</v>
      </c>
      <c r="T8" s="147"/>
      <c r="U8" s="150">
        <f t="shared" si="9"/>
        <v>1.2147454749301938</v>
      </c>
      <c r="V8" s="4">
        <v>6.3000000000000003E-4</v>
      </c>
      <c r="W8" s="4">
        <v>7.76E-4</v>
      </c>
      <c r="X8" s="6">
        <f t="shared" si="5"/>
        <v>7.0300000000000007E-4</v>
      </c>
      <c r="Y8" s="28">
        <f t="shared" si="6"/>
        <v>1.0203193033381715E-2</v>
      </c>
      <c r="Z8" s="147"/>
      <c r="AA8" s="150">
        <f t="shared" si="10"/>
        <v>1.3510450195358525</v>
      </c>
      <c r="AE8" s="155"/>
    </row>
    <row r="9" spans="1:31" ht="15" thickBot="1" x14ac:dyDescent="0.35">
      <c r="A9" s="71" t="s">
        <v>7</v>
      </c>
      <c r="B9" s="92" t="s">
        <v>5</v>
      </c>
      <c r="C9" s="116">
        <v>0.751</v>
      </c>
      <c r="D9" s="35">
        <v>0.14499999999999999</v>
      </c>
      <c r="E9" s="8">
        <v>0.14599999999999999</v>
      </c>
      <c r="F9" s="8">
        <f>AVERAGE(D9:E9)</f>
        <v>0.14549999999999999</v>
      </c>
      <c r="G9" s="37">
        <f t="shared" si="0"/>
        <v>1.9374167776298268</v>
      </c>
      <c r="H9" s="147"/>
      <c r="I9" s="150">
        <f t="shared" si="7"/>
        <v>1.2247403109477115</v>
      </c>
      <c r="J9" s="36">
        <v>3.5700000000000003E-2</v>
      </c>
      <c r="K9" s="6">
        <v>3.6299999999999999E-2</v>
      </c>
      <c r="L9" s="6">
        <f t="shared" si="1"/>
        <v>3.6000000000000004E-2</v>
      </c>
      <c r="M9" s="42">
        <f t="shared" si="2"/>
        <v>0.47936085219707064</v>
      </c>
      <c r="N9" s="147"/>
      <c r="O9" s="150">
        <f t="shared" si="8"/>
        <v>0.83868863716433373</v>
      </c>
      <c r="P9" s="12">
        <v>1.55E-2</v>
      </c>
      <c r="Q9" s="4">
        <v>1.44E-2</v>
      </c>
      <c r="R9" s="6">
        <f t="shared" si="3"/>
        <v>1.495E-2</v>
      </c>
      <c r="S9" s="42">
        <f t="shared" si="4"/>
        <v>0.19906790945406125</v>
      </c>
      <c r="T9" s="147"/>
      <c r="U9" s="150">
        <f t="shared" si="9"/>
        <v>1.61445546787645</v>
      </c>
      <c r="V9" s="4">
        <v>6.0099999999999997E-4</v>
      </c>
      <c r="W9" s="4">
        <v>7.3899999999999997E-4</v>
      </c>
      <c r="X9" s="6">
        <f t="shared" si="5"/>
        <v>6.7000000000000002E-4</v>
      </c>
      <c r="Y9" s="28">
        <f t="shared" si="6"/>
        <v>8.9214380825565921E-3</v>
      </c>
      <c r="Z9" s="147"/>
      <c r="AA9" s="150">
        <f t="shared" si="10"/>
        <v>1.1813227926886209</v>
      </c>
      <c r="AE9" s="155"/>
    </row>
    <row r="10" spans="1:31" x14ac:dyDescent="0.3">
      <c r="A10" s="97" t="s">
        <v>8</v>
      </c>
      <c r="B10" s="98" t="s">
        <v>1</v>
      </c>
      <c r="C10" s="117">
        <v>0.71199999999999997</v>
      </c>
      <c r="D10" s="44">
        <v>0.10199999999999999</v>
      </c>
      <c r="E10" s="45">
        <v>0.10199999999999999</v>
      </c>
      <c r="F10" s="45">
        <f>AVERAGE(D10:E10)</f>
        <v>0.10199999999999999</v>
      </c>
      <c r="G10" s="47">
        <f t="shared" si="0"/>
        <v>1.4325842696629214</v>
      </c>
      <c r="H10" s="147">
        <f>AVERAGE(G10:G12)</f>
        <v>1.3297455271993097</v>
      </c>
      <c r="I10" s="150">
        <f>G10/G$10</f>
        <v>1</v>
      </c>
      <c r="J10" s="52">
        <v>2.6100000000000002E-2</v>
      </c>
      <c r="K10" s="46">
        <v>2.8899999999999999E-2</v>
      </c>
      <c r="L10" s="46">
        <f t="shared" si="1"/>
        <v>2.75E-2</v>
      </c>
      <c r="M10" s="48">
        <f t="shared" si="2"/>
        <v>0.3862359550561798</v>
      </c>
      <c r="N10" s="147">
        <f>AVERAGE(M10:M12)</f>
        <v>0.38139245435156593</v>
      </c>
      <c r="O10" s="150">
        <f>M10/M$10</f>
        <v>1</v>
      </c>
      <c r="P10" s="9">
        <v>1.03E-2</v>
      </c>
      <c r="Q10" s="10">
        <v>9.9699999999999997E-3</v>
      </c>
      <c r="R10" s="46">
        <f t="shared" si="3"/>
        <v>1.0135E-2</v>
      </c>
      <c r="S10" s="48">
        <f t="shared" si="4"/>
        <v>0.14234550561797754</v>
      </c>
      <c r="T10" s="147">
        <f>AVERAGE(S10:S12)</f>
        <v>0.18042905524156208</v>
      </c>
      <c r="U10" s="150">
        <f>S10/S$10</f>
        <v>1</v>
      </c>
      <c r="V10" s="10">
        <v>1.1800000000000001E-3</v>
      </c>
      <c r="W10" s="10">
        <v>1.25E-3</v>
      </c>
      <c r="X10" s="46">
        <f t="shared" si="5"/>
        <v>1.2149999999999999E-3</v>
      </c>
      <c r="Y10" s="49">
        <f t="shared" si="6"/>
        <v>1.7064606741573035E-2</v>
      </c>
      <c r="Z10" s="147">
        <f>AVERAGE(Y10:Y12)</f>
        <v>1.7082257638961994E-2</v>
      </c>
      <c r="AA10" s="150">
        <f>Y10/Y$10</f>
        <v>1</v>
      </c>
      <c r="AE10" s="155"/>
    </row>
    <row r="11" spans="1:31" x14ac:dyDescent="0.3">
      <c r="A11" s="86" t="s">
        <v>9</v>
      </c>
      <c r="B11" s="94" t="s">
        <v>1</v>
      </c>
      <c r="C11" s="118">
        <v>0.61799999999999999</v>
      </c>
      <c r="D11" s="35">
        <v>8.0699999999999994E-2</v>
      </c>
      <c r="E11" s="8">
        <v>7.2499999999999995E-2</v>
      </c>
      <c r="F11" s="6">
        <f t="shared" si="11"/>
        <v>7.6600000000000001E-2</v>
      </c>
      <c r="G11" s="37">
        <f t="shared" si="0"/>
        <v>1.2394822006472492</v>
      </c>
      <c r="H11" s="147"/>
      <c r="I11" s="150">
        <f>G11/G$11</f>
        <v>1</v>
      </c>
      <c r="J11" s="36">
        <v>2.4899999999999999E-2</v>
      </c>
      <c r="K11" s="6">
        <v>2.2800000000000001E-2</v>
      </c>
      <c r="L11" s="6">
        <f t="shared" si="1"/>
        <v>2.385E-2</v>
      </c>
      <c r="M11" s="42">
        <f t="shared" si="2"/>
        <v>0.38592233009708737</v>
      </c>
      <c r="N11" s="147"/>
      <c r="O11" s="150">
        <f>M11/M$11</f>
        <v>1</v>
      </c>
      <c r="P11" s="12">
        <v>1.54E-2</v>
      </c>
      <c r="Q11" s="4">
        <v>1.4200000000000001E-2</v>
      </c>
      <c r="R11" s="6">
        <f t="shared" si="3"/>
        <v>1.4800000000000001E-2</v>
      </c>
      <c r="S11" s="42">
        <f t="shared" si="4"/>
        <v>0.23948220064724923</v>
      </c>
      <c r="T11" s="147"/>
      <c r="U11" s="150">
        <f>S11/S$11</f>
        <v>1</v>
      </c>
      <c r="V11" s="4">
        <v>1.1800000000000001E-3</v>
      </c>
      <c r="W11" s="4">
        <v>1.1299999999999999E-3</v>
      </c>
      <c r="X11" s="6">
        <f t="shared" si="5"/>
        <v>1.155E-3</v>
      </c>
      <c r="Y11" s="28">
        <f t="shared" si="6"/>
        <v>1.8689320388349515E-2</v>
      </c>
      <c r="Z11" s="147"/>
      <c r="AA11" s="150">
        <f>Y11/Y$11</f>
        <v>1</v>
      </c>
      <c r="AE11" s="155"/>
    </row>
    <row r="12" spans="1:31" x14ac:dyDescent="0.3">
      <c r="A12" s="87" t="s">
        <v>10</v>
      </c>
      <c r="B12" s="94" t="s">
        <v>1</v>
      </c>
      <c r="C12" s="118">
        <v>0.629</v>
      </c>
      <c r="D12" s="34">
        <v>8.2900000000000001E-2</v>
      </c>
      <c r="E12" s="6">
        <v>8.2799999999999999E-2</v>
      </c>
      <c r="F12" s="6">
        <f>AVERAGE(D12:E12)</f>
        <v>8.2850000000000007E-2</v>
      </c>
      <c r="G12" s="37">
        <f t="shared" si="0"/>
        <v>1.3171701112877583</v>
      </c>
      <c r="H12" s="147"/>
      <c r="I12" s="150">
        <f>G12/G$12</f>
        <v>1</v>
      </c>
      <c r="J12" s="36">
        <v>2.3300000000000001E-2</v>
      </c>
      <c r="K12" s="6">
        <v>2.35E-2</v>
      </c>
      <c r="L12" s="6">
        <f t="shared" si="1"/>
        <v>2.3400000000000001E-2</v>
      </c>
      <c r="M12" s="42">
        <f t="shared" si="2"/>
        <v>0.37201907790143085</v>
      </c>
      <c r="N12" s="147"/>
      <c r="O12" s="150">
        <f>M12/M$12</f>
        <v>1</v>
      </c>
      <c r="P12" s="12">
        <v>1.04E-2</v>
      </c>
      <c r="Q12" s="4">
        <v>9.6600000000000002E-3</v>
      </c>
      <c r="R12" s="6">
        <f t="shared" si="3"/>
        <v>1.0030000000000001E-2</v>
      </c>
      <c r="S12" s="42">
        <f t="shared" si="4"/>
        <v>0.15945945945945947</v>
      </c>
      <c r="T12" s="147"/>
      <c r="U12" s="150">
        <f>S12/S$12</f>
        <v>1</v>
      </c>
      <c r="V12" s="4">
        <v>9.2900000000000003E-4</v>
      </c>
      <c r="W12" s="4">
        <v>1.0200000000000001E-3</v>
      </c>
      <c r="X12" s="6">
        <f t="shared" si="5"/>
        <v>9.7450000000000011E-4</v>
      </c>
      <c r="Y12" s="28">
        <f t="shared" si="6"/>
        <v>1.5492845786963434E-2</v>
      </c>
      <c r="Z12" s="147"/>
      <c r="AA12" s="150">
        <f>Y12/Y$12</f>
        <v>1</v>
      </c>
      <c r="AE12" s="155"/>
    </row>
    <row r="13" spans="1:31" x14ac:dyDescent="0.3">
      <c r="A13" s="86" t="s">
        <v>11</v>
      </c>
      <c r="B13" s="94" t="s">
        <v>5</v>
      </c>
      <c r="C13" s="118">
        <v>0.442</v>
      </c>
      <c r="D13" s="34">
        <v>4.4499999999999998E-2</v>
      </c>
      <c r="E13" s="6">
        <v>4.4900000000000002E-2</v>
      </c>
      <c r="F13" s="6">
        <f t="shared" si="11"/>
        <v>4.4700000000000004E-2</v>
      </c>
      <c r="G13" s="37">
        <f t="shared" si="0"/>
        <v>1.0113122171945703</v>
      </c>
      <c r="H13" s="147">
        <f>AVERAGE(G13:G15)</f>
        <v>1.0484632295988925</v>
      </c>
      <c r="I13" s="150">
        <f>G13/H$10</f>
        <v>0.76053064026812789</v>
      </c>
      <c r="J13" s="36">
        <v>1.55E-2</v>
      </c>
      <c r="K13" s="6">
        <v>1.66E-2</v>
      </c>
      <c r="L13" s="6">
        <f t="shared" si="1"/>
        <v>1.6050000000000002E-2</v>
      </c>
      <c r="M13" s="42">
        <f t="shared" si="2"/>
        <v>0.3631221719457014</v>
      </c>
      <c r="N13" s="147">
        <f>AVERAGE(M13:M15)</f>
        <v>0.35733627706893961</v>
      </c>
      <c r="O13" s="150">
        <f>M13/N$10</f>
        <v>0.95209584721090712</v>
      </c>
      <c r="P13" s="12">
        <v>8.9499999999999996E-3</v>
      </c>
      <c r="Q13" s="4">
        <v>9.1400000000000006E-3</v>
      </c>
      <c r="R13" s="6">
        <f t="shared" si="3"/>
        <v>9.045000000000001E-3</v>
      </c>
      <c r="S13" s="42">
        <f t="shared" si="4"/>
        <v>0.20463800904977375</v>
      </c>
      <c r="T13" s="147">
        <f>AVERAGE(S13:S15)</f>
        <v>0.20542997477994809</v>
      </c>
      <c r="U13" s="150">
        <f>S13/T$10</f>
        <v>1.1341743644104341</v>
      </c>
      <c r="V13" s="4">
        <v>6.9999999999999999E-4</v>
      </c>
      <c r="W13" s="4">
        <v>4.4700000000000002E-4</v>
      </c>
      <c r="X13" s="6">
        <f t="shared" si="5"/>
        <v>5.7350000000000001E-4</v>
      </c>
      <c r="Y13" s="28">
        <f t="shared" si="6"/>
        <v>1.2975113122171946E-2</v>
      </c>
      <c r="Z13" s="147">
        <f>AVERAGE(Y13:Y15)</f>
        <v>1.0851297546618561E-2</v>
      </c>
      <c r="AA13" s="150">
        <f>Y13/Z$10</f>
        <v>0.75956664490165016</v>
      </c>
      <c r="AE13" s="155"/>
    </row>
    <row r="14" spans="1:31" x14ac:dyDescent="0.3">
      <c r="A14" s="86" t="s">
        <v>12</v>
      </c>
      <c r="B14" s="94" t="s">
        <v>5</v>
      </c>
      <c r="C14" s="118">
        <v>0.29499999999999998</v>
      </c>
      <c r="D14" s="34">
        <v>3.44E-2</v>
      </c>
      <c r="E14" s="6">
        <v>3.7499999999999999E-2</v>
      </c>
      <c r="F14" s="6">
        <f t="shared" si="11"/>
        <v>3.5949999999999996E-2</v>
      </c>
      <c r="G14" s="37">
        <f t="shared" si="0"/>
        <v>1.2186440677966099</v>
      </c>
      <c r="H14" s="147"/>
      <c r="I14" s="150">
        <f>G14/H$10</f>
        <v>0.91644908207610221</v>
      </c>
      <c r="J14" s="36">
        <v>1.14E-2</v>
      </c>
      <c r="K14" s="6">
        <v>1.24E-2</v>
      </c>
      <c r="L14" s="6">
        <f t="shared" si="1"/>
        <v>1.1900000000000001E-2</v>
      </c>
      <c r="M14" s="42">
        <f t="shared" si="2"/>
        <v>0.4033898305084746</v>
      </c>
      <c r="N14" s="147"/>
      <c r="O14" s="150">
        <f>M14/N$10</f>
        <v>1.0576764849590641</v>
      </c>
      <c r="P14" s="12">
        <v>7.1799999999999998E-3</v>
      </c>
      <c r="Q14" s="4">
        <v>7.0600000000000003E-3</v>
      </c>
      <c r="R14" s="6">
        <f t="shared" si="3"/>
        <v>7.1199999999999996E-3</v>
      </c>
      <c r="S14" s="42">
        <f t="shared" si="4"/>
        <v>0.24135593220338983</v>
      </c>
      <c r="T14" s="147"/>
      <c r="U14" s="150">
        <f>S14/T$10</f>
        <v>1.3376777475238542</v>
      </c>
      <c r="V14" s="4">
        <v>3.8900000000000002E-4</v>
      </c>
      <c r="W14" s="4">
        <v>2.4600000000000002E-4</v>
      </c>
      <c r="X14" s="6">
        <f t="shared" si="5"/>
        <v>3.1750000000000002E-4</v>
      </c>
      <c r="Y14" s="28">
        <f t="shared" si="6"/>
        <v>1.0762711864406782E-2</v>
      </c>
      <c r="Z14" s="147"/>
      <c r="AA14" s="150">
        <f>Y14/Z$10</f>
        <v>0.63005207460743928</v>
      </c>
      <c r="AE14" s="155"/>
    </row>
    <row r="15" spans="1:31" ht="15" thickBot="1" x14ac:dyDescent="0.35">
      <c r="A15" s="87" t="s">
        <v>13</v>
      </c>
      <c r="B15" s="94" t="s">
        <v>5</v>
      </c>
      <c r="C15" s="118">
        <v>0.47299999999999998</v>
      </c>
      <c r="D15" s="34">
        <v>4.1399999999999999E-2</v>
      </c>
      <c r="E15" s="6">
        <v>4.5199999999999997E-2</v>
      </c>
      <c r="F15" s="6">
        <f t="shared" si="11"/>
        <v>4.3299999999999998E-2</v>
      </c>
      <c r="G15" s="37">
        <f t="shared" si="0"/>
        <v>0.91543340380549687</v>
      </c>
      <c r="H15" s="147"/>
      <c r="I15" s="150">
        <f>G15/H$10</f>
        <v>0.68842751118973045</v>
      </c>
      <c r="J15" s="36">
        <v>1.43E-2</v>
      </c>
      <c r="K15" s="6">
        <v>1.46E-2</v>
      </c>
      <c r="L15" s="6">
        <f t="shared" si="1"/>
        <v>1.4450000000000001E-2</v>
      </c>
      <c r="M15" s="42">
        <f t="shared" si="2"/>
        <v>0.30549682875264278</v>
      </c>
      <c r="N15" s="147"/>
      <c r="O15" s="150">
        <f>M15/N$10</f>
        <v>0.80100386168373716</v>
      </c>
      <c r="P15" s="12">
        <v>7.9799999999999992E-3</v>
      </c>
      <c r="Q15" s="4">
        <v>8.1300000000000001E-3</v>
      </c>
      <c r="R15" s="6">
        <f t="shared" si="3"/>
        <v>8.0549999999999997E-3</v>
      </c>
      <c r="S15" s="42">
        <f t="shared" si="4"/>
        <v>0.17029598308668076</v>
      </c>
      <c r="T15" s="147"/>
      <c r="U15" s="150">
        <f>S15/T$10</f>
        <v>0.94383902226104899</v>
      </c>
      <c r="V15" s="4">
        <v>3.68E-4</v>
      </c>
      <c r="W15" s="4">
        <v>4.66E-4</v>
      </c>
      <c r="X15" s="6">
        <f t="shared" si="5"/>
        <v>4.17E-4</v>
      </c>
      <c r="Y15" s="28">
        <f t="shared" si="6"/>
        <v>8.8160676532769554E-3</v>
      </c>
      <c r="Z15" s="147"/>
      <c r="AA15" s="150">
        <f>Y15/Z$10</f>
        <v>0.51609499397602254</v>
      </c>
      <c r="AE15" s="155"/>
    </row>
    <row r="16" spans="1:31" x14ac:dyDescent="0.3">
      <c r="A16" s="88" t="s">
        <v>14</v>
      </c>
      <c r="B16" s="95" t="s">
        <v>1</v>
      </c>
      <c r="C16" s="119">
        <v>1.1499999999999999</v>
      </c>
      <c r="D16" s="44">
        <v>0.12</v>
      </c>
      <c r="E16" s="45">
        <v>0.11799999999999999</v>
      </c>
      <c r="F16" s="46">
        <f t="shared" si="11"/>
        <v>0.11899999999999999</v>
      </c>
      <c r="G16" s="47">
        <f t="shared" si="0"/>
        <v>1.0347826086956522</v>
      </c>
      <c r="H16" s="147">
        <f>AVERAGE(G16:G18)</f>
        <v>1.0716039078472639</v>
      </c>
      <c r="I16" s="150">
        <f>G16/G$16</f>
        <v>1</v>
      </c>
      <c r="J16" s="52">
        <v>5.1700000000000003E-2</v>
      </c>
      <c r="K16" s="46">
        <v>5.0799999999999998E-2</v>
      </c>
      <c r="L16" s="46">
        <f t="shared" si="1"/>
        <v>5.1250000000000004E-2</v>
      </c>
      <c r="M16" s="48">
        <f t="shared" si="2"/>
        <v>0.44565217391304357</v>
      </c>
      <c r="N16" s="147">
        <f>AVERAGE(M16:M18)</f>
        <v>0.44323875145638442</v>
      </c>
      <c r="O16" s="150">
        <f>M16/M$16</f>
        <v>1</v>
      </c>
      <c r="P16" s="9">
        <v>1.14E-2</v>
      </c>
      <c r="Q16" s="10">
        <v>9.6100000000000005E-3</v>
      </c>
      <c r="R16" s="46">
        <f t="shared" si="3"/>
        <v>1.0505E-2</v>
      </c>
      <c r="S16" s="48">
        <f t="shared" si="4"/>
        <v>9.1347826086956532E-2</v>
      </c>
      <c r="T16" s="147">
        <f>AVERAGE(S16:S18)</f>
        <v>9.1236746636404131E-2</v>
      </c>
      <c r="U16" s="150">
        <f>S16/S$16</f>
        <v>1</v>
      </c>
      <c r="V16" s="9">
        <v>8.1499999999999997E-4</v>
      </c>
      <c r="W16" s="10">
        <v>8.3299999999999997E-4</v>
      </c>
      <c r="X16" s="46">
        <f t="shared" si="5"/>
        <v>8.2399999999999997E-4</v>
      </c>
      <c r="Y16" s="49">
        <f t="shared" si="6"/>
        <v>7.1652173913043472E-3</v>
      </c>
      <c r="Z16" s="147">
        <f>AVERAGE(Y16:Y18)</f>
        <v>7.5053776446434226E-3</v>
      </c>
      <c r="AA16" s="150">
        <f>Y16/Y$16</f>
        <v>1</v>
      </c>
      <c r="AE16" s="155"/>
    </row>
    <row r="17" spans="1:31" x14ac:dyDescent="0.3">
      <c r="A17" s="89" t="s">
        <v>15</v>
      </c>
      <c r="B17" s="96" t="s">
        <v>1</v>
      </c>
      <c r="C17" s="120">
        <v>1.4710000000000001</v>
      </c>
      <c r="D17" s="35">
        <v>0.13700000000000001</v>
      </c>
      <c r="E17" s="8">
        <v>0.14099999999999999</v>
      </c>
      <c r="F17" s="6">
        <f t="shared" si="11"/>
        <v>0.13900000000000001</v>
      </c>
      <c r="G17" s="37">
        <f t="shared" si="0"/>
        <v>0.9449354180829368</v>
      </c>
      <c r="H17" s="147"/>
      <c r="I17" s="150">
        <f>G17/G$17</f>
        <v>1</v>
      </c>
      <c r="J17" s="36">
        <v>6.0100000000000001E-2</v>
      </c>
      <c r="K17" s="6">
        <v>5.6399999999999999E-2</v>
      </c>
      <c r="L17" s="6">
        <f t="shared" si="1"/>
        <v>5.8249999999999996E-2</v>
      </c>
      <c r="M17" s="42">
        <f t="shared" si="2"/>
        <v>0.39598912304554723</v>
      </c>
      <c r="N17" s="147"/>
      <c r="O17" s="150">
        <f>M17/M$17</f>
        <v>1</v>
      </c>
      <c r="P17" s="12">
        <v>1.09E-2</v>
      </c>
      <c r="Q17" s="4">
        <v>1.0800000000000001E-2</v>
      </c>
      <c r="R17" s="6">
        <f t="shared" si="3"/>
        <v>1.085E-2</v>
      </c>
      <c r="S17" s="42">
        <f t="shared" si="4"/>
        <v>7.3759347382732834E-2</v>
      </c>
      <c r="T17" s="147"/>
      <c r="U17" s="150">
        <f>S17/S$17</f>
        <v>1</v>
      </c>
      <c r="V17" s="12">
        <v>9.3899999999999995E-4</v>
      </c>
      <c r="W17" s="4">
        <v>1.06E-3</v>
      </c>
      <c r="X17" s="6">
        <f t="shared" si="5"/>
        <v>9.9949999999999995E-4</v>
      </c>
      <c r="Y17" s="28">
        <f t="shared" si="6"/>
        <v>6.7946974847042825E-3</v>
      </c>
      <c r="Z17" s="147"/>
      <c r="AA17" s="150">
        <f>Y17/Y$17</f>
        <v>1</v>
      </c>
      <c r="AE17" s="155"/>
    </row>
    <row r="18" spans="1:31" x14ac:dyDescent="0.3">
      <c r="A18" s="90" t="s">
        <v>16</v>
      </c>
      <c r="B18" s="96" t="s">
        <v>1</v>
      </c>
      <c r="C18" s="120">
        <v>1.1739999999999999</v>
      </c>
      <c r="D18" s="35">
        <v>0.14699999999999999</v>
      </c>
      <c r="E18" s="8">
        <v>0.14299999999999999</v>
      </c>
      <c r="F18" s="6">
        <f t="shared" si="11"/>
        <v>0.14499999999999999</v>
      </c>
      <c r="G18" s="37">
        <f t="shared" si="0"/>
        <v>1.2350936967632027</v>
      </c>
      <c r="H18" s="147"/>
      <c r="I18" s="150">
        <f>G18/G$18</f>
        <v>1</v>
      </c>
      <c r="J18" s="36">
        <v>5.79E-2</v>
      </c>
      <c r="K18" s="6">
        <v>5.67E-2</v>
      </c>
      <c r="L18" s="6">
        <f t="shared" si="1"/>
        <v>5.7300000000000004E-2</v>
      </c>
      <c r="M18" s="42">
        <f t="shared" si="2"/>
        <v>0.48807495741056228</v>
      </c>
      <c r="N18" s="147"/>
      <c r="O18" s="150">
        <f>M18/M$18</f>
        <v>1</v>
      </c>
      <c r="P18" s="12">
        <v>1.2500000000000001E-2</v>
      </c>
      <c r="Q18" s="4">
        <v>1.2999999999999999E-2</v>
      </c>
      <c r="R18" s="6">
        <f t="shared" si="3"/>
        <v>1.2750000000000001E-2</v>
      </c>
      <c r="S18" s="42">
        <f t="shared" si="4"/>
        <v>0.10860306643952301</v>
      </c>
      <c r="T18" s="147"/>
      <c r="U18" s="150">
        <f>S18/S$18</f>
        <v>1</v>
      </c>
      <c r="V18" s="12">
        <v>9.59E-4</v>
      </c>
      <c r="W18" s="4">
        <v>1.0499999999999999E-3</v>
      </c>
      <c r="X18" s="6">
        <f t="shared" si="5"/>
        <v>1.0045E-3</v>
      </c>
      <c r="Y18" s="28">
        <f t="shared" si="6"/>
        <v>8.5562180579216354E-3</v>
      </c>
      <c r="Z18" s="147"/>
      <c r="AA18" s="150">
        <f>Y18/Y$18</f>
        <v>1</v>
      </c>
      <c r="AE18" s="155"/>
    </row>
    <row r="19" spans="1:31" x14ac:dyDescent="0.3">
      <c r="A19" s="89" t="s">
        <v>17</v>
      </c>
      <c r="B19" s="96" t="s">
        <v>5</v>
      </c>
      <c r="C19" s="120">
        <v>1.3280000000000001</v>
      </c>
      <c r="D19" s="35">
        <v>0.17899999999999999</v>
      </c>
      <c r="E19" s="8">
        <v>0.18</v>
      </c>
      <c r="F19" s="6">
        <f t="shared" si="11"/>
        <v>0.17949999999999999</v>
      </c>
      <c r="G19" s="37">
        <f t="shared" si="0"/>
        <v>1.3516566265060239</v>
      </c>
      <c r="H19" s="147">
        <f>AVERAGE(G19:G21)</f>
        <v>1.4182211140042467</v>
      </c>
      <c r="I19" s="150">
        <f>G19/H$16</f>
        <v>1.2613397698608206</v>
      </c>
      <c r="J19" s="36">
        <v>6.3799999999999996E-2</v>
      </c>
      <c r="K19" s="6">
        <v>6.6299999999999998E-2</v>
      </c>
      <c r="L19" s="6">
        <f t="shared" si="1"/>
        <v>6.5049999999999997E-2</v>
      </c>
      <c r="M19" s="42">
        <f t="shared" si="2"/>
        <v>0.48983433734939752</v>
      </c>
      <c r="N19" s="147">
        <f>AVERAGE(M19:M21)</f>
        <v>0.54388454305622969</v>
      </c>
      <c r="O19" s="150">
        <f>M19/N$16</f>
        <v>1.1051252530152436</v>
      </c>
      <c r="P19" s="12">
        <v>1.6400000000000001E-2</v>
      </c>
      <c r="Q19" s="4">
        <v>1.5900000000000001E-2</v>
      </c>
      <c r="R19" s="6">
        <f t="shared" si="3"/>
        <v>1.6150000000000001E-2</v>
      </c>
      <c r="S19" s="42">
        <f t="shared" si="4"/>
        <v>0.12161144578313253</v>
      </c>
      <c r="T19" s="147">
        <f>AVERAGE(S19:S21)</f>
        <v>0.13191891497614389</v>
      </c>
      <c r="U19" s="150">
        <f>S19/T$16</f>
        <v>1.3329217696437312</v>
      </c>
      <c r="V19" s="12">
        <v>1.0399999999999999E-3</v>
      </c>
      <c r="W19" s="4">
        <v>1E-3</v>
      </c>
      <c r="X19" s="6">
        <f t="shared" si="5"/>
        <v>1.0200000000000001E-3</v>
      </c>
      <c r="Y19" s="28">
        <f t="shared" si="6"/>
        <v>7.6807228915662653E-3</v>
      </c>
      <c r="Z19" s="147">
        <f>AVERAGE(Y19:Y21)</f>
        <v>8.3827633488778065E-3</v>
      </c>
      <c r="AA19" s="150">
        <f>Y19/Z$16</f>
        <v>1.0233626148109931</v>
      </c>
      <c r="AE19" s="155"/>
    </row>
    <row r="20" spans="1:31" x14ac:dyDescent="0.3">
      <c r="A20" s="89" t="s">
        <v>18</v>
      </c>
      <c r="B20" s="96" t="s">
        <v>5</v>
      </c>
      <c r="C20" s="120">
        <v>1.365</v>
      </c>
      <c r="D20" s="35">
        <v>0.20799999999999999</v>
      </c>
      <c r="E20" s="8">
        <v>0.20399999999999999</v>
      </c>
      <c r="F20" s="6">
        <f t="shared" si="11"/>
        <v>0.20599999999999999</v>
      </c>
      <c r="G20" s="37">
        <f t="shared" si="0"/>
        <v>1.5091575091575091</v>
      </c>
      <c r="H20" s="147"/>
      <c r="I20" s="150">
        <f>G20/H$16</f>
        <v>1.4083165413135186</v>
      </c>
      <c r="J20" s="36">
        <v>7.6600000000000001E-2</v>
      </c>
      <c r="K20" s="6">
        <v>7.3700000000000002E-2</v>
      </c>
      <c r="L20" s="6">
        <f t="shared" si="1"/>
        <v>7.5149999999999995E-2</v>
      </c>
      <c r="M20" s="42">
        <f t="shared" si="2"/>
        <v>0.55054945054945048</v>
      </c>
      <c r="N20" s="147"/>
      <c r="O20" s="150">
        <f>M20/N$16</f>
        <v>1.2421058599692985</v>
      </c>
      <c r="P20" s="12">
        <v>1.84E-2</v>
      </c>
      <c r="Q20" s="4">
        <v>1.6899999999999998E-2</v>
      </c>
      <c r="R20" s="6">
        <f t="shared" si="3"/>
        <v>1.7649999999999999E-2</v>
      </c>
      <c r="S20" s="42">
        <f t="shared" si="4"/>
        <v>0.12930402930402929</v>
      </c>
      <c r="T20" s="147"/>
      <c r="U20" s="150">
        <f>S20/T$16</f>
        <v>1.4172363008441167</v>
      </c>
      <c r="V20" s="12">
        <v>1.33E-3</v>
      </c>
      <c r="W20" s="4">
        <v>1.3600000000000001E-3</v>
      </c>
      <c r="X20" s="6">
        <f t="shared" si="5"/>
        <v>1.3450000000000001E-3</v>
      </c>
      <c r="Y20" s="28">
        <f t="shared" si="6"/>
        <v>9.8534798534798528E-3</v>
      </c>
      <c r="Z20" s="147"/>
      <c r="AA20" s="150">
        <f>Y20/Z$16</f>
        <v>1.3128559707468241</v>
      </c>
      <c r="AE20" s="155"/>
    </row>
    <row r="21" spans="1:31" ht="15" thickBot="1" x14ac:dyDescent="0.35">
      <c r="A21" s="90" t="s">
        <v>19</v>
      </c>
      <c r="B21" s="96" t="s">
        <v>5</v>
      </c>
      <c r="C21" s="120">
        <v>1.008</v>
      </c>
      <c r="D21" s="51">
        <v>0.13900000000000001</v>
      </c>
      <c r="E21" s="23">
        <v>0.14199999999999999</v>
      </c>
      <c r="F21" s="23">
        <f t="shared" si="11"/>
        <v>0.14050000000000001</v>
      </c>
      <c r="G21" s="38">
        <f t="shared" si="0"/>
        <v>1.3938492063492065</v>
      </c>
      <c r="H21" s="146"/>
      <c r="I21" s="160">
        <f>G21/H$16</f>
        <v>1.3007130677129561</v>
      </c>
      <c r="J21" s="50">
        <v>0.06</v>
      </c>
      <c r="K21" s="24">
        <v>5.9200000000000003E-2</v>
      </c>
      <c r="L21" s="23">
        <f t="shared" si="1"/>
        <v>5.96E-2</v>
      </c>
      <c r="M21" s="43">
        <f t="shared" si="2"/>
        <v>0.59126984126984128</v>
      </c>
      <c r="N21" s="146"/>
      <c r="O21" s="160">
        <f>M21/N$16</f>
        <v>1.3339759651588663</v>
      </c>
      <c r="P21" s="30">
        <v>1.44E-2</v>
      </c>
      <c r="Q21" s="22">
        <v>1.4800000000000001E-2</v>
      </c>
      <c r="R21" s="23">
        <f t="shared" si="3"/>
        <v>1.46E-2</v>
      </c>
      <c r="S21" s="43">
        <f t="shared" si="4"/>
        <v>0.14484126984126983</v>
      </c>
      <c r="T21" s="146"/>
      <c r="U21" s="160">
        <f>S21/T$16</f>
        <v>1.5875321641891722</v>
      </c>
      <c r="V21" s="30">
        <v>8.0999999999999996E-4</v>
      </c>
      <c r="W21" s="22">
        <v>7.2499999999999995E-4</v>
      </c>
      <c r="X21" s="23">
        <f t="shared" si="5"/>
        <v>7.6749999999999995E-4</v>
      </c>
      <c r="Y21" s="29">
        <f t="shared" si="6"/>
        <v>7.6140873015873014E-3</v>
      </c>
      <c r="Z21" s="146"/>
      <c r="AA21" s="160">
        <f>Y21/Z$16</f>
        <v>1.0144842354496932</v>
      </c>
      <c r="AE21" s="155"/>
    </row>
    <row r="22" spans="1:31" x14ac:dyDescent="0.3">
      <c r="AE22" s="155"/>
    </row>
    <row r="23" spans="1:31" x14ac:dyDescent="0.3">
      <c r="AE23" s="155"/>
    </row>
    <row r="24" spans="1:31" x14ac:dyDescent="0.3">
      <c r="AE24" s="155"/>
    </row>
    <row r="25" spans="1:31" x14ac:dyDescent="0.3">
      <c r="D25" s="8"/>
      <c r="E25" s="8"/>
      <c r="F25" s="8"/>
      <c r="G25" s="8"/>
      <c r="K25" s="8"/>
      <c r="L25" s="8"/>
      <c r="M25" s="8"/>
      <c r="Q25" s="8"/>
      <c r="R25" s="8"/>
      <c r="S25" s="8"/>
      <c r="U25" s="152"/>
      <c r="W25" s="26"/>
      <c r="X25" s="26"/>
      <c r="Y25" s="26"/>
      <c r="AE25" s="155"/>
    </row>
    <row r="26" spans="1:31" x14ac:dyDescent="0.3">
      <c r="D26" s="8"/>
      <c r="E26" s="8"/>
      <c r="F26" s="8"/>
      <c r="G26" s="8"/>
      <c r="H26" s="153"/>
      <c r="I26" s="153"/>
      <c r="J26" s="153"/>
      <c r="K26" s="8"/>
      <c r="L26" s="8"/>
      <c r="M26" s="8"/>
      <c r="N26" s="153"/>
      <c r="O26" s="153"/>
      <c r="P26" s="153"/>
      <c r="Q26" s="8"/>
      <c r="R26" s="8"/>
      <c r="S26" s="8"/>
      <c r="T26" s="153"/>
      <c r="U26" s="154"/>
      <c r="V26" s="153"/>
      <c r="W26" s="26"/>
      <c r="X26" s="26"/>
      <c r="Y26" s="26"/>
      <c r="Z26" s="153"/>
      <c r="AA26" s="153"/>
      <c r="AB26" s="153"/>
      <c r="AE26" s="155"/>
    </row>
    <row r="27" spans="1:31" x14ac:dyDescent="0.3">
      <c r="D27" s="8"/>
      <c r="E27" s="8"/>
      <c r="F27" s="8"/>
      <c r="G27" s="8"/>
      <c r="H27" s="153"/>
      <c r="I27" s="153"/>
      <c r="J27" s="153"/>
      <c r="K27" s="8"/>
      <c r="L27" s="8"/>
      <c r="M27" s="26"/>
      <c r="N27" s="153"/>
      <c r="O27" s="153"/>
      <c r="P27" s="153"/>
      <c r="T27" s="153"/>
      <c r="U27" s="154"/>
      <c r="V27" s="153"/>
      <c r="Z27" s="153"/>
      <c r="AA27" s="153"/>
      <c r="AB27" s="153"/>
      <c r="AE27" s="155"/>
    </row>
    <row r="28" spans="1:31" x14ac:dyDescent="0.3">
      <c r="D28" s="8"/>
      <c r="E28" s="8"/>
      <c r="H28" s="153"/>
      <c r="I28" s="153"/>
      <c r="J28" s="153"/>
      <c r="K28" s="8"/>
      <c r="L28" s="8"/>
      <c r="M28" s="8"/>
      <c r="N28" s="153"/>
      <c r="O28" s="153"/>
      <c r="P28" s="153"/>
      <c r="Q28" s="8"/>
      <c r="R28" s="8"/>
      <c r="S28" s="8"/>
      <c r="T28" s="153"/>
      <c r="U28" s="154"/>
      <c r="V28" s="153"/>
      <c r="W28" s="26"/>
      <c r="X28" s="26"/>
      <c r="Y28" s="26"/>
      <c r="Z28" s="153"/>
      <c r="AA28" s="153"/>
      <c r="AB28" s="153"/>
      <c r="AE28" s="155"/>
    </row>
    <row r="29" spans="1:31" x14ac:dyDescent="0.3">
      <c r="D29" s="8"/>
      <c r="E29" s="8"/>
      <c r="H29" s="153"/>
      <c r="I29" s="153"/>
      <c r="J29" s="153"/>
      <c r="K29" s="8"/>
      <c r="L29" s="140"/>
      <c r="M29" s="140"/>
      <c r="N29" s="153"/>
      <c r="O29" s="153"/>
      <c r="P29" s="153"/>
      <c r="Q29" s="8"/>
      <c r="R29" s="140"/>
      <c r="S29" s="140"/>
      <c r="T29" s="153"/>
      <c r="U29" s="154"/>
      <c r="V29" s="153"/>
      <c r="W29" s="26"/>
      <c r="X29" s="141"/>
      <c r="Y29" s="141"/>
      <c r="Z29" s="153"/>
      <c r="AA29" s="153"/>
      <c r="AB29" s="153"/>
      <c r="AE29" s="155"/>
    </row>
    <row r="30" spans="1:31" x14ac:dyDescent="0.3">
      <c r="D30" s="8"/>
      <c r="E30" s="8"/>
      <c r="H30" s="153"/>
      <c r="I30" s="153"/>
      <c r="J30" s="153"/>
      <c r="K30" s="8"/>
      <c r="L30" s="8"/>
      <c r="M30" s="140"/>
      <c r="N30" s="153"/>
      <c r="O30" s="153"/>
      <c r="P30" s="153"/>
      <c r="Q30" s="8"/>
      <c r="R30" s="8"/>
      <c r="S30" s="8"/>
      <c r="T30" s="153"/>
      <c r="U30" s="154"/>
      <c r="V30" s="153"/>
      <c r="W30" s="26"/>
      <c r="X30" s="26"/>
      <c r="Y30" s="26"/>
      <c r="Z30" s="153"/>
      <c r="AA30" s="153"/>
      <c r="AB30" s="153"/>
      <c r="AE30" s="155"/>
    </row>
    <row r="31" spans="1:31" x14ac:dyDescent="0.3">
      <c r="D31" s="8"/>
      <c r="E31" s="7"/>
      <c r="H31" s="153"/>
      <c r="I31" s="153"/>
      <c r="J31" s="153"/>
      <c r="K31" s="8"/>
      <c r="L31" s="8"/>
      <c r="M31" s="8"/>
      <c r="N31" s="153"/>
      <c r="O31" s="153"/>
      <c r="P31" s="153"/>
      <c r="R31" s="8"/>
      <c r="S31" s="140"/>
      <c r="T31" s="153"/>
      <c r="U31" s="154"/>
      <c r="V31" s="153"/>
      <c r="W31" s="26"/>
      <c r="X31" s="26"/>
      <c r="Y31" s="141"/>
      <c r="Z31" s="153"/>
      <c r="AA31" s="153"/>
      <c r="AB31" s="153"/>
      <c r="AE31" s="155"/>
    </row>
    <row r="32" spans="1:31" x14ac:dyDescent="0.3">
      <c r="D32" s="8"/>
      <c r="E32" s="8"/>
      <c r="H32" s="153"/>
      <c r="I32" s="153"/>
      <c r="J32" s="153"/>
      <c r="K32" s="8"/>
      <c r="L32" s="8"/>
      <c r="M32" s="8"/>
      <c r="N32" s="153"/>
      <c r="O32" s="153"/>
      <c r="P32" s="153"/>
      <c r="Q32" s="8"/>
      <c r="R32" s="8"/>
      <c r="S32" s="8"/>
      <c r="T32" s="153"/>
      <c r="U32" s="154"/>
      <c r="V32" s="153"/>
      <c r="W32" s="26"/>
      <c r="X32" s="26"/>
      <c r="Y32" s="26"/>
      <c r="Z32" s="153"/>
      <c r="AA32" s="153"/>
      <c r="AB32" s="153"/>
      <c r="AE32" s="155"/>
    </row>
    <row r="33" spans="4:31" x14ac:dyDescent="0.3">
      <c r="D33" s="8"/>
      <c r="E33" s="8"/>
      <c r="H33" s="153"/>
      <c r="I33" s="153"/>
      <c r="J33" s="153"/>
      <c r="L33" s="8"/>
      <c r="M33" s="8"/>
      <c r="N33" s="153"/>
      <c r="O33" s="153"/>
      <c r="P33" s="153"/>
      <c r="Q33" s="8"/>
      <c r="R33" s="8"/>
      <c r="S33" s="8"/>
      <c r="T33" s="153"/>
      <c r="U33" s="154"/>
      <c r="V33" s="153"/>
      <c r="W33" s="26"/>
      <c r="X33" s="26"/>
      <c r="Y33" s="26"/>
      <c r="Z33" s="153"/>
      <c r="AA33" s="153"/>
      <c r="AB33" s="153"/>
      <c r="AE33" s="155"/>
    </row>
    <row r="34" spans="4:31" x14ac:dyDescent="0.3">
      <c r="D34" s="7"/>
      <c r="E34" s="8"/>
      <c r="G34" s="8"/>
      <c r="H34" s="153"/>
      <c r="I34" s="153"/>
      <c r="J34" s="153"/>
      <c r="N34" s="153"/>
      <c r="O34" s="153"/>
      <c r="P34" s="153"/>
      <c r="R34" s="7"/>
      <c r="S34" s="7"/>
      <c r="T34" s="153"/>
      <c r="U34" s="154"/>
      <c r="V34" s="153"/>
      <c r="W34" s="142"/>
      <c r="X34" s="142"/>
      <c r="Y34" s="142"/>
      <c r="Z34" s="153"/>
      <c r="AA34" s="153"/>
      <c r="AB34" s="153"/>
      <c r="AE34" s="155"/>
    </row>
    <row r="35" spans="4:31" x14ac:dyDescent="0.3">
      <c r="D35" s="7"/>
      <c r="L35" s="8"/>
      <c r="M35" s="8"/>
      <c r="U35" s="152"/>
      <c r="W35" s="142"/>
      <c r="X35" s="143"/>
      <c r="Y35" s="143"/>
      <c r="AE35" s="155"/>
    </row>
    <row r="36" spans="4:31" x14ac:dyDescent="0.3">
      <c r="D36" s="7"/>
      <c r="H36" s="153"/>
      <c r="L36" s="8"/>
      <c r="M36" s="8"/>
      <c r="N36" s="153"/>
      <c r="R36" s="8"/>
      <c r="T36" s="153"/>
      <c r="U36" s="152"/>
      <c r="X36" s="8"/>
      <c r="Y36" s="8"/>
      <c r="Z36" s="153"/>
      <c r="AE36" s="155"/>
    </row>
    <row r="37" spans="4:31" x14ac:dyDescent="0.3">
      <c r="D37" s="7"/>
      <c r="I37" s="8"/>
      <c r="J37" s="7"/>
      <c r="L37" s="8"/>
      <c r="M37" s="8"/>
      <c r="N37" s="8"/>
      <c r="P37" s="7"/>
      <c r="R37" s="8"/>
      <c r="S37" s="8"/>
      <c r="T37" s="8"/>
      <c r="U37" s="8"/>
      <c r="V37" s="7"/>
      <c r="X37" s="8"/>
      <c r="Y37" s="8"/>
      <c r="AE37" s="155"/>
    </row>
    <row r="38" spans="4:31" x14ac:dyDescent="0.3">
      <c r="D38" s="7"/>
      <c r="O38" s="8"/>
      <c r="P38" s="7"/>
      <c r="R38" s="8"/>
      <c r="S38" s="8"/>
      <c r="T38" s="8"/>
      <c r="U38" s="8"/>
      <c r="V38" s="7"/>
      <c r="X38" s="8"/>
      <c r="Y38" s="8"/>
      <c r="AE38" s="155"/>
    </row>
    <row r="39" spans="4:31" x14ac:dyDescent="0.3">
      <c r="D39" s="7"/>
      <c r="E39" s="8"/>
      <c r="J39" s="7"/>
      <c r="P39" s="7"/>
      <c r="V39" s="7"/>
      <c r="AE39" s="155"/>
    </row>
    <row r="40" spans="4:31" x14ac:dyDescent="0.3">
      <c r="D40" s="7"/>
      <c r="E40" s="8"/>
      <c r="G40" s="8"/>
      <c r="J40" s="140"/>
      <c r="K40" s="8"/>
      <c r="M40" s="8"/>
      <c r="P40" s="7"/>
      <c r="AE40" s="155"/>
    </row>
    <row r="41" spans="4:31" x14ac:dyDescent="0.3">
      <c r="D41" s="7"/>
      <c r="V41" s="7"/>
      <c r="AE41" s="155"/>
    </row>
    <row r="42" spans="4:31" x14ac:dyDescent="0.3">
      <c r="D42" s="7"/>
      <c r="P42" s="7"/>
      <c r="V42" s="7"/>
    </row>
    <row r="43" spans="4:31" x14ac:dyDescent="0.3">
      <c r="D43" s="7"/>
      <c r="J43" s="7"/>
      <c r="P43" s="7"/>
      <c r="V43" s="7"/>
    </row>
    <row r="44" spans="4:31" x14ac:dyDescent="0.3">
      <c r="D44" s="7"/>
      <c r="P44" s="7"/>
      <c r="V44" s="7"/>
    </row>
    <row r="45" spans="4:31" x14ac:dyDescent="0.3">
      <c r="M45" s="153"/>
      <c r="N45" s="154"/>
      <c r="O45" s="153"/>
    </row>
    <row r="46" spans="4:31" x14ac:dyDescent="0.3">
      <c r="M46" s="153"/>
      <c r="N46" s="154"/>
      <c r="O46" s="153"/>
    </row>
    <row r="47" spans="4:31" x14ac:dyDescent="0.3">
      <c r="M47" s="153"/>
      <c r="N47" s="154"/>
      <c r="O47" s="153"/>
    </row>
    <row r="48" spans="4:31" x14ac:dyDescent="0.3">
      <c r="M48" s="153"/>
      <c r="N48" s="154"/>
      <c r="O48" s="153"/>
    </row>
    <row r="49" spans="7:15" x14ac:dyDescent="0.3">
      <c r="G49" s="8"/>
      <c r="I49" s="8"/>
      <c r="M49" s="153"/>
      <c r="N49" s="154"/>
      <c r="O49" s="153"/>
    </row>
    <row r="50" spans="7:15" x14ac:dyDescent="0.3">
      <c r="G50" s="8"/>
      <c r="I50" s="8"/>
      <c r="M50" s="153"/>
      <c r="N50" s="154"/>
      <c r="O50" s="153"/>
    </row>
    <row r="51" spans="7:15" x14ac:dyDescent="0.3">
      <c r="M51" s="153"/>
      <c r="N51" s="154"/>
      <c r="O51" s="153"/>
    </row>
    <row r="52" spans="7:15" x14ac:dyDescent="0.3">
      <c r="M52" s="153"/>
      <c r="N52" s="154"/>
      <c r="O52" s="153"/>
    </row>
    <row r="53" spans="7:15" x14ac:dyDescent="0.3">
      <c r="M53" s="153"/>
      <c r="N53" s="154"/>
      <c r="O53" s="153"/>
    </row>
  </sheetData>
  <mergeCells count="4">
    <mergeCell ref="D1:G1"/>
    <mergeCell ref="J1:M1"/>
    <mergeCell ref="P1:S1"/>
    <mergeCell ref="V1:Y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1"/>
  <sheetViews>
    <sheetView zoomScale="60" zoomScaleNormal="60" workbookViewId="0">
      <selection activeCell="D22" sqref="D22"/>
    </sheetView>
  </sheetViews>
  <sheetFormatPr defaultRowHeight="14.4" x14ac:dyDescent="0.3"/>
  <cols>
    <col min="2" max="2" width="19.44140625" customWidth="1"/>
    <col min="4" max="8" width="9.109375" customWidth="1"/>
    <col min="9" max="9" width="11.88671875" bestFit="1" customWidth="1"/>
    <col min="15" max="15" width="11.88671875" bestFit="1" customWidth="1"/>
    <col min="21" max="21" width="11.88671875" bestFit="1" customWidth="1"/>
    <col min="27" max="27" width="11.88671875" bestFit="1" customWidth="1"/>
    <col min="33" max="33" width="11.88671875" bestFit="1" customWidth="1"/>
    <col min="39" max="39" width="11.88671875" bestFit="1" customWidth="1"/>
  </cols>
  <sheetData>
    <row r="1" spans="1:39" ht="15" thickBot="1" x14ac:dyDescent="0.35">
      <c r="A1" s="39" t="s">
        <v>78</v>
      </c>
      <c r="B1" s="85" t="s">
        <v>21</v>
      </c>
      <c r="C1" s="85" t="s">
        <v>22</v>
      </c>
      <c r="D1" s="156" t="s">
        <v>33</v>
      </c>
      <c r="E1" s="157"/>
      <c r="F1" s="157"/>
      <c r="G1" s="158"/>
      <c r="H1" s="144"/>
      <c r="I1" s="144"/>
      <c r="J1" s="156" t="s">
        <v>34</v>
      </c>
      <c r="K1" s="157"/>
      <c r="L1" s="157"/>
      <c r="M1" s="158"/>
      <c r="N1" s="144"/>
      <c r="O1" s="144"/>
      <c r="P1" s="156" t="s">
        <v>35</v>
      </c>
      <c r="Q1" s="157"/>
      <c r="R1" s="157"/>
      <c r="S1" s="158"/>
      <c r="T1" s="144"/>
      <c r="U1" s="144"/>
      <c r="V1" s="156" t="s">
        <v>36</v>
      </c>
      <c r="W1" s="157"/>
      <c r="X1" s="157"/>
      <c r="Y1" s="158"/>
      <c r="Z1" s="144"/>
      <c r="AA1" s="144"/>
      <c r="AB1" s="156" t="s">
        <v>37</v>
      </c>
      <c r="AC1" s="157"/>
      <c r="AD1" s="157"/>
      <c r="AE1" s="158"/>
      <c r="AF1" s="144"/>
      <c r="AG1" s="144"/>
      <c r="AH1" s="156" t="s">
        <v>38</v>
      </c>
      <c r="AI1" s="157"/>
      <c r="AJ1" s="157"/>
      <c r="AK1" s="158"/>
      <c r="AL1" s="9"/>
      <c r="AM1" s="11"/>
    </row>
    <row r="2" spans="1:39" x14ac:dyDescent="0.3">
      <c r="A2" s="12"/>
      <c r="B2" s="74"/>
      <c r="C2" s="74"/>
      <c r="D2" s="12" t="s">
        <v>24</v>
      </c>
      <c r="E2" s="4" t="s">
        <v>25</v>
      </c>
      <c r="F2" s="4" t="s">
        <v>26</v>
      </c>
      <c r="G2" s="13" t="s">
        <v>27</v>
      </c>
      <c r="H2" s="4"/>
      <c r="I2" s="4"/>
      <c r="J2" s="4" t="s">
        <v>24</v>
      </c>
      <c r="K2" s="4" t="s">
        <v>25</v>
      </c>
      <c r="L2" s="4" t="s">
        <v>26</v>
      </c>
      <c r="M2" s="4" t="s">
        <v>27</v>
      </c>
      <c r="N2" s="4"/>
      <c r="O2" s="4"/>
      <c r="P2" s="12" t="s">
        <v>24</v>
      </c>
      <c r="Q2" s="4" t="s">
        <v>25</v>
      </c>
      <c r="R2" s="4" t="s">
        <v>26</v>
      </c>
      <c r="S2" s="13" t="s">
        <v>27</v>
      </c>
      <c r="T2" s="4"/>
      <c r="U2" s="4"/>
      <c r="V2" s="4" t="s">
        <v>24</v>
      </c>
      <c r="W2" s="4" t="s">
        <v>25</v>
      </c>
      <c r="X2" s="4" t="s">
        <v>26</v>
      </c>
      <c r="Y2" s="4" t="s">
        <v>27</v>
      </c>
      <c r="Z2" s="4"/>
      <c r="AA2" s="4"/>
      <c r="AB2" s="12" t="s">
        <v>24</v>
      </c>
      <c r="AC2" s="4" t="s">
        <v>25</v>
      </c>
      <c r="AD2" s="4" t="s">
        <v>26</v>
      </c>
      <c r="AE2" s="13" t="s">
        <v>27</v>
      </c>
      <c r="AF2" s="4"/>
      <c r="AG2" s="4"/>
      <c r="AH2" s="12" t="s">
        <v>24</v>
      </c>
      <c r="AI2" s="4" t="s">
        <v>25</v>
      </c>
      <c r="AJ2" s="4" t="s">
        <v>26</v>
      </c>
      <c r="AK2" s="13" t="s">
        <v>27</v>
      </c>
      <c r="AL2" s="9"/>
      <c r="AM2" s="11"/>
    </row>
    <row r="3" spans="1:39" ht="15" thickBot="1" x14ac:dyDescent="0.35">
      <c r="A3" s="30"/>
      <c r="B3" s="105"/>
      <c r="C3" s="75" t="s">
        <v>23</v>
      </c>
      <c r="D3" s="33" t="s">
        <v>28</v>
      </c>
      <c r="E3" s="24" t="s">
        <v>28</v>
      </c>
      <c r="F3" s="24" t="s">
        <v>28</v>
      </c>
      <c r="G3" s="32" t="s">
        <v>32</v>
      </c>
      <c r="H3" s="145" t="s">
        <v>85</v>
      </c>
      <c r="I3" s="145" t="s">
        <v>86</v>
      </c>
      <c r="J3" s="24" t="s">
        <v>28</v>
      </c>
      <c r="K3" s="24" t="s">
        <v>28</v>
      </c>
      <c r="L3" s="24" t="s">
        <v>28</v>
      </c>
      <c r="M3" s="24" t="s">
        <v>32</v>
      </c>
      <c r="N3" s="145" t="s">
        <v>85</v>
      </c>
      <c r="O3" s="145" t="s">
        <v>86</v>
      </c>
      <c r="P3" s="33" t="s">
        <v>28</v>
      </c>
      <c r="Q3" s="24" t="s">
        <v>28</v>
      </c>
      <c r="R3" s="24" t="s">
        <v>28</v>
      </c>
      <c r="S3" s="32" t="s">
        <v>32</v>
      </c>
      <c r="T3" s="145" t="s">
        <v>85</v>
      </c>
      <c r="U3" s="145" t="s">
        <v>86</v>
      </c>
      <c r="V3" s="24" t="s">
        <v>28</v>
      </c>
      <c r="W3" s="24" t="s">
        <v>28</v>
      </c>
      <c r="X3" s="24" t="s">
        <v>28</v>
      </c>
      <c r="Y3" s="24" t="s">
        <v>32</v>
      </c>
      <c r="Z3" s="145" t="s">
        <v>85</v>
      </c>
      <c r="AA3" s="145" t="s">
        <v>86</v>
      </c>
      <c r="AB3" s="33" t="s">
        <v>28</v>
      </c>
      <c r="AC3" s="24" t="s">
        <v>28</v>
      </c>
      <c r="AD3" s="24" t="s">
        <v>28</v>
      </c>
      <c r="AE3" s="32" t="s">
        <v>32</v>
      </c>
      <c r="AF3" s="145" t="s">
        <v>85</v>
      </c>
      <c r="AG3" s="145" t="s">
        <v>86</v>
      </c>
      <c r="AH3" s="33" t="s">
        <v>28</v>
      </c>
      <c r="AI3" s="24" t="s">
        <v>28</v>
      </c>
      <c r="AJ3" s="24" t="s">
        <v>28</v>
      </c>
      <c r="AK3" s="32" t="s">
        <v>32</v>
      </c>
      <c r="AL3" s="148" t="s">
        <v>85</v>
      </c>
      <c r="AM3" s="149" t="s">
        <v>86</v>
      </c>
    </row>
    <row r="4" spans="1:39" x14ac:dyDescent="0.3">
      <c r="A4" s="69" t="s">
        <v>0</v>
      </c>
      <c r="B4" s="91" t="s">
        <v>1</v>
      </c>
      <c r="C4" s="76">
        <v>0.46899999999999997</v>
      </c>
      <c r="D4" s="65">
        <v>21.6</v>
      </c>
      <c r="E4" s="46">
        <v>23.4</v>
      </c>
      <c r="F4" s="61">
        <f>AVERAGE(D4:E4)</f>
        <v>22.5</v>
      </c>
      <c r="G4" s="62">
        <f>10*F4/$C4</f>
        <v>479.74413646055439</v>
      </c>
      <c r="H4" s="151">
        <f>AVERAGE(G4:G6)</f>
        <v>461.80995621294124</v>
      </c>
      <c r="I4" s="159">
        <f>G4/G$4</f>
        <v>1</v>
      </c>
      <c r="J4" s="63">
        <v>6.57</v>
      </c>
      <c r="K4" s="46">
        <v>6.26</v>
      </c>
      <c r="L4" s="63">
        <f>AVERAGE(J4:K4)</f>
        <v>6.415</v>
      </c>
      <c r="M4" s="64">
        <f>10*L4/$C4</f>
        <v>136.78038379530918</v>
      </c>
      <c r="N4" s="151">
        <f>AVERAGE(M4:M6)</f>
        <v>135.80477358462431</v>
      </c>
      <c r="O4" s="159">
        <f>M4/M$4</f>
        <v>1</v>
      </c>
      <c r="P4" s="65">
        <v>1.05</v>
      </c>
      <c r="Q4" s="46">
        <v>0.84899999999999998</v>
      </c>
      <c r="R4" s="63">
        <f>AVERAGE(P4:Q4)</f>
        <v>0.94950000000000001</v>
      </c>
      <c r="S4" s="66">
        <f>10*R4/$C4</f>
        <v>20.245202558635398</v>
      </c>
      <c r="T4" s="151">
        <f>AVERAGE(S4:S6)</f>
        <v>19.402199168990219</v>
      </c>
      <c r="U4" s="159">
        <f>S4/S$4</f>
        <v>1</v>
      </c>
      <c r="V4" s="46">
        <v>0.98899999999999999</v>
      </c>
      <c r="W4" s="46">
        <v>0.86199999999999999</v>
      </c>
      <c r="X4" s="63">
        <f>AVERAGE(V4:W4)</f>
        <v>0.92549999999999999</v>
      </c>
      <c r="Y4" s="61">
        <f>10*X4/$C4</f>
        <v>19.733475479744136</v>
      </c>
      <c r="Z4" s="151">
        <f>AVERAGE(Y4:Y6)</f>
        <v>18.219529226991909</v>
      </c>
      <c r="AA4" s="159">
        <f>Y4/Y$4</f>
        <v>1</v>
      </c>
      <c r="AB4" s="46">
        <v>4.13</v>
      </c>
      <c r="AC4" s="46">
        <v>4.59</v>
      </c>
      <c r="AD4" s="63">
        <f>AVERAGE(AB4:AC4)</f>
        <v>4.3599999999999994</v>
      </c>
      <c r="AE4" s="62">
        <f>10*AD4/$C4</f>
        <v>92.963752665245195</v>
      </c>
      <c r="AF4" s="151">
        <f>AVERAGE(AE4:AE6)</f>
        <v>99.004478108955709</v>
      </c>
      <c r="AG4" s="159">
        <f>AE4/AE$4</f>
        <v>1</v>
      </c>
      <c r="AH4" s="65">
        <v>1.65</v>
      </c>
      <c r="AI4" s="10">
        <v>1.34</v>
      </c>
      <c r="AJ4" s="63">
        <f>AVERAGE(AH4:AI4)</f>
        <v>1.4950000000000001</v>
      </c>
      <c r="AK4" s="61">
        <f>10*AJ4/$C4</f>
        <v>31.876332622601282</v>
      </c>
      <c r="AL4" s="151">
        <f>AVERAGE(AK4:AK6)</f>
        <v>25.203558878932014</v>
      </c>
      <c r="AM4" s="159">
        <f>AK4/AK$4</f>
        <v>1</v>
      </c>
    </row>
    <row r="5" spans="1:39" x14ac:dyDescent="0.3">
      <c r="A5" s="70" t="s">
        <v>2</v>
      </c>
      <c r="B5" s="92" t="s">
        <v>1</v>
      </c>
      <c r="C5" s="77">
        <v>0.57199999999999995</v>
      </c>
      <c r="D5" s="34">
        <v>25.7</v>
      </c>
      <c r="E5" s="6">
        <v>26.9</v>
      </c>
      <c r="F5" s="25">
        <f t="shared" ref="F5:F21" si="0">AVERAGE(D5:E5)</f>
        <v>26.299999999999997</v>
      </c>
      <c r="G5" s="54">
        <f t="shared" ref="G5:G21" si="1">10*F5/$C5</f>
        <v>459.79020979020981</v>
      </c>
      <c r="H5" s="147"/>
      <c r="I5" s="150">
        <f>G5/G$5</f>
        <v>1</v>
      </c>
      <c r="J5" s="7">
        <v>8.6</v>
      </c>
      <c r="K5" s="6">
        <v>6.94</v>
      </c>
      <c r="L5" s="7">
        <f t="shared" ref="L5:L21" si="2">AVERAGE(J5:K5)</f>
        <v>7.77</v>
      </c>
      <c r="M5" s="53">
        <f t="shared" ref="M5:M21" si="3">10*L5/$C5</f>
        <v>135.83916083916083</v>
      </c>
      <c r="N5" s="147"/>
      <c r="O5" s="150">
        <f>M5/M$5</f>
        <v>1</v>
      </c>
      <c r="P5" s="34">
        <v>1.17</v>
      </c>
      <c r="Q5" s="6">
        <v>0.92</v>
      </c>
      <c r="R5" s="7">
        <f t="shared" ref="R5:R21" si="4">AVERAGE(P5:Q5)</f>
        <v>1.0449999999999999</v>
      </c>
      <c r="S5" s="57">
        <f t="shared" ref="S5:S21" si="5">10*R5/$C5</f>
        <v>18.26923076923077</v>
      </c>
      <c r="T5" s="147"/>
      <c r="U5" s="150">
        <f>S5/S$5</f>
        <v>1</v>
      </c>
      <c r="V5" s="6">
        <v>1.1299999999999999</v>
      </c>
      <c r="W5" s="6">
        <v>0.93600000000000005</v>
      </c>
      <c r="X5" s="7">
        <f t="shared" ref="X5:X21" si="6">AVERAGE(V5:W5)</f>
        <v>1.0329999999999999</v>
      </c>
      <c r="Y5" s="25">
        <f t="shared" ref="Y5:Y21" si="7">10*X5/$C5</f>
        <v>18.059440559440556</v>
      </c>
      <c r="Z5" s="147"/>
      <c r="AA5" s="150">
        <f>Y5/Y$5</f>
        <v>1</v>
      </c>
      <c r="AB5" s="6">
        <v>5.96</v>
      </c>
      <c r="AC5" s="6">
        <v>6.05</v>
      </c>
      <c r="AD5" s="7">
        <f t="shared" ref="AD5:AD21" si="8">AVERAGE(AB5:AC5)</f>
        <v>6.0049999999999999</v>
      </c>
      <c r="AE5" s="54">
        <f t="shared" ref="AE5:AE21" si="9">10*AD5/$C5</f>
        <v>104.98251748251748</v>
      </c>
      <c r="AF5" s="147"/>
      <c r="AG5" s="150">
        <f>AE5/AE$5</f>
        <v>1</v>
      </c>
      <c r="AH5" s="34">
        <v>1.24</v>
      </c>
      <c r="AI5" s="4">
        <v>1.17</v>
      </c>
      <c r="AJ5" s="7">
        <f t="shared" ref="AJ5:AJ21" si="10">AVERAGE(AH5:AI5)</f>
        <v>1.2050000000000001</v>
      </c>
      <c r="AK5" s="25">
        <f t="shared" ref="AK5:AK21" si="11">10*AJ5/$C5</f>
        <v>21.06643356643357</v>
      </c>
      <c r="AL5" s="147"/>
      <c r="AM5" s="150">
        <f>AK5/AK$5</f>
        <v>1</v>
      </c>
    </row>
    <row r="6" spans="1:39" x14ac:dyDescent="0.3">
      <c r="A6" s="71" t="s">
        <v>3</v>
      </c>
      <c r="B6" s="92" t="s">
        <v>1</v>
      </c>
      <c r="C6" s="77">
        <v>0.53600000000000003</v>
      </c>
      <c r="D6" s="34">
        <v>21.7</v>
      </c>
      <c r="E6" s="6">
        <v>26.1</v>
      </c>
      <c r="F6" s="25">
        <f t="shared" si="0"/>
        <v>23.9</v>
      </c>
      <c r="G6" s="54">
        <f t="shared" si="1"/>
        <v>445.8955223880597</v>
      </c>
      <c r="H6" s="147"/>
      <c r="I6" s="150">
        <f>G6/G$6</f>
        <v>1</v>
      </c>
      <c r="J6" s="7">
        <v>7.07</v>
      </c>
      <c r="K6" s="6">
        <v>7.38</v>
      </c>
      <c r="L6" s="7">
        <f t="shared" si="2"/>
        <v>7.2249999999999996</v>
      </c>
      <c r="M6" s="53">
        <f t="shared" si="3"/>
        <v>134.79477611940297</v>
      </c>
      <c r="N6" s="147"/>
      <c r="O6" s="150">
        <f>M6/M$6</f>
        <v>1</v>
      </c>
      <c r="P6" s="34">
        <v>0.91100000000000003</v>
      </c>
      <c r="Q6" s="6">
        <v>1.2</v>
      </c>
      <c r="R6" s="7">
        <f t="shared" si="4"/>
        <v>1.0554999999999999</v>
      </c>
      <c r="S6" s="57">
        <f t="shared" si="5"/>
        <v>19.692164179104477</v>
      </c>
      <c r="T6" s="147"/>
      <c r="U6" s="150">
        <f>S6/S$6</f>
        <v>1</v>
      </c>
      <c r="V6" s="6">
        <v>0.86399999999999999</v>
      </c>
      <c r="W6" s="6">
        <v>0.94399999999999995</v>
      </c>
      <c r="X6" s="7">
        <f t="shared" si="6"/>
        <v>0.90399999999999991</v>
      </c>
      <c r="Y6" s="25">
        <f t="shared" si="7"/>
        <v>16.865671641791042</v>
      </c>
      <c r="Z6" s="147"/>
      <c r="AA6" s="150">
        <f>Y6/Y$6</f>
        <v>1</v>
      </c>
      <c r="AB6" s="6">
        <v>4.9800000000000004</v>
      </c>
      <c r="AC6" s="6">
        <v>5.64</v>
      </c>
      <c r="AD6" s="7">
        <f t="shared" si="8"/>
        <v>5.3100000000000005</v>
      </c>
      <c r="AE6" s="54">
        <f t="shared" si="9"/>
        <v>99.067164179104481</v>
      </c>
      <c r="AF6" s="147"/>
      <c r="AG6" s="150">
        <f>AE6/AE$6</f>
        <v>1</v>
      </c>
      <c r="AH6" s="34">
        <v>1.1299999999999999</v>
      </c>
      <c r="AI6" s="4">
        <v>1.3</v>
      </c>
      <c r="AJ6" s="7">
        <f t="shared" si="10"/>
        <v>1.2149999999999999</v>
      </c>
      <c r="AK6" s="25">
        <f t="shared" si="11"/>
        <v>22.667910447761191</v>
      </c>
      <c r="AL6" s="147"/>
      <c r="AM6" s="150">
        <f>AK6/AK$6</f>
        <v>1</v>
      </c>
    </row>
    <row r="7" spans="1:39" x14ac:dyDescent="0.3">
      <c r="A7" s="70" t="s">
        <v>4</v>
      </c>
      <c r="B7" s="92" t="s">
        <v>5</v>
      </c>
      <c r="C7" s="77">
        <v>0.52700000000000002</v>
      </c>
      <c r="D7" s="34">
        <v>23.2</v>
      </c>
      <c r="E7" s="6">
        <v>23.4</v>
      </c>
      <c r="F7" s="25">
        <f t="shared" si="0"/>
        <v>23.299999999999997</v>
      </c>
      <c r="G7" s="54">
        <f t="shared" si="1"/>
        <v>442.1252371916508</v>
      </c>
      <c r="H7" s="147">
        <f>AVERAGE(G7:G9)</f>
        <v>452.1597976490695</v>
      </c>
      <c r="I7" s="150">
        <f t="shared" ref="I7:I9" si="12">G7/H$4</f>
        <v>0.95737484920698901</v>
      </c>
      <c r="J7" s="7">
        <v>7.76</v>
      </c>
      <c r="K7" s="6">
        <v>6.57</v>
      </c>
      <c r="L7" s="7">
        <f t="shared" si="2"/>
        <v>7.165</v>
      </c>
      <c r="M7" s="53">
        <f t="shared" si="3"/>
        <v>135.95825426944972</v>
      </c>
      <c r="N7" s="147">
        <f>AVERAGE(M7:M9)</f>
        <v>143.46119583237817</v>
      </c>
      <c r="O7" s="150">
        <f t="shared" ref="O7:O9" si="13">M7/N$4</f>
        <v>1.0011301567741266</v>
      </c>
      <c r="P7" s="34">
        <v>1.03</v>
      </c>
      <c r="Q7" s="6">
        <v>0.89600000000000002</v>
      </c>
      <c r="R7" s="7">
        <f t="shared" si="4"/>
        <v>0.96300000000000008</v>
      </c>
      <c r="S7" s="57">
        <f t="shared" si="5"/>
        <v>18.273244781783681</v>
      </c>
      <c r="T7" s="147">
        <f>AVERAGE(S7:S9)</f>
        <v>19.759874759241423</v>
      </c>
      <c r="U7" s="150">
        <f t="shared" ref="U7:U9" si="14">S7/T$4</f>
        <v>0.94181307091152322</v>
      </c>
      <c r="V7" s="6">
        <v>1.06</v>
      </c>
      <c r="W7" s="6">
        <v>0.96299999999999997</v>
      </c>
      <c r="X7" s="7">
        <f t="shared" si="6"/>
        <v>1.0115000000000001</v>
      </c>
      <c r="Y7" s="25">
        <f t="shared" si="7"/>
        <v>19.193548387096772</v>
      </c>
      <c r="Z7" s="147">
        <f>AVERAGE(Y7:Y9)</f>
        <v>17.82586319925052</v>
      </c>
      <c r="AA7" s="150">
        <f t="shared" ref="AA7:AA9" si="15">Y7/Z$4</f>
        <v>1.0534601716635943</v>
      </c>
      <c r="AB7" s="6">
        <v>5.71</v>
      </c>
      <c r="AC7" s="6">
        <v>6.03</v>
      </c>
      <c r="AD7" s="7">
        <f t="shared" si="8"/>
        <v>5.87</v>
      </c>
      <c r="AE7" s="54">
        <f t="shared" si="9"/>
        <v>111.38519924098672</v>
      </c>
      <c r="AF7" s="147">
        <f>AVERAGE(AE7:AE9)</f>
        <v>108.58484195564239</v>
      </c>
      <c r="AG7" s="150">
        <f t="shared" ref="AG7:AG9" si="16">AE7/AF$4</f>
        <v>1.1250521326763208</v>
      </c>
      <c r="AH7" s="34">
        <v>1.22</v>
      </c>
      <c r="AI7" s="4">
        <v>1.23</v>
      </c>
      <c r="AJ7" s="7">
        <f t="shared" si="10"/>
        <v>1.2250000000000001</v>
      </c>
      <c r="AK7" s="25">
        <f t="shared" si="11"/>
        <v>23.244781783681212</v>
      </c>
      <c r="AL7" s="147">
        <f>AVERAGE(AK7:AK9)</f>
        <v>19.022922921907206</v>
      </c>
      <c r="AM7" s="150">
        <f t="shared" ref="AM7:AM9" si="17">AK7/AL$4</f>
        <v>0.92228172597925562</v>
      </c>
    </row>
    <row r="8" spans="1:39" x14ac:dyDescent="0.3">
      <c r="A8" s="70" t="s">
        <v>6</v>
      </c>
      <c r="B8" s="92" t="s">
        <v>5</v>
      </c>
      <c r="C8" s="77">
        <v>0.68899999999999995</v>
      </c>
      <c r="D8" s="55">
        <v>34.299999999999997</v>
      </c>
      <c r="E8" s="25">
        <v>35</v>
      </c>
      <c r="F8" s="25">
        <f t="shared" si="0"/>
        <v>34.65</v>
      </c>
      <c r="G8" s="54">
        <f t="shared" si="1"/>
        <v>502.90275761973879</v>
      </c>
      <c r="H8" s="147"/>
      <c r="I8" s="150">
        <f t="shared" si="12"/>
        <v>1.0889820603777749</v>
      </c>
      <c r="J8" s="7">
        <v>11.2</v>
      </c>
      <c r="K8" s="6">
        <v>10.5</v>
      </c>
      <c r="L8" s="7">
        <f t="shared" si="2"/>
        <v>10.85</v>
      </c>
      <c r="M8" s="53">
        <f t="shared" si="3"/>
        <v>157.47460087082729</v>
      </c>
      <c r="N8" s="147"/>
      <c r="O8" s="150">
        <f t="shared" si="13"/>
        <v>1.1595660205029523</v>
      </c>
      <c r="P8" s="34">
        <v>1.55</v>
      </c>
      <c r="Q8" s="6">
        <v>1.33</v>
      </c>
      <c r="R8" s="7">
        <f t="shared" si="4"/>
        <v>1.44</v>
      </c>
      <c r="S8" s="57">
        <f t="shared" si="5"/>
        <v>20.899854862119014</v>
      </c>
      <c r="T8" s="147"/>
      <c r="U8" s="150">
        <f t="shared" si="14"/>
        <v>1.0771899968701713</v>
      </c>
      <c r="V8" s="6">
        <v>1.37</v>
      </c>
      <c r="W8" s="6">
        <v>1.18</v>
      </c>
      <c r="X8" s="7">
        <f t="shared" si="6"/>
        <v>1.2749999999999999</v>
      </c>
      <c r="Y8" s="25">
        <f t="shared" si="7"/>
        <v>18.505079825834546</v>
      </c>
      <c r="Z8" s="147"/>
      <c r="AA8" s="150">
        <f t="shared" si="15"/>
        <v>1.015672775914517</v>
      </c>
      <c r="AB8" s="6">
        <v>7.27</v>
      </c>
      <c r="AC8" s="6">
        <v>8.3800000000000008</v>
      </c>
      <c r="AD8" s="7">
        <f t="shared" si="8"/>
        <v>7.8250000000000002</v>
      </c>
      <c r="AE8" s="54">
        <f t="shared" si="9"/>
        <v>113.57039187227868</v>
      </c>
      <c r="AF8" s="147"/>
      <c r="AG8" s="150">
        <f t="shared" si="16"/>
        <v>1.1471237871411533</v>
      </c>
      <c r="AH8" s="34">
        <v>1.35</v>
      </c>
      <c r="AI8" s="4">
        <v>1.21</v>
      </c>
      <c r="AJ8" s="7">
        <f t="shared" si="10"/>
        <v>1.28</v>
      </c>
      <c r="AK8" s="25">
        <f t="shared" si="11"/>
        <v>18.577648766328014</v>
      </c>
      <c r="AL8" s="147"/>
      <c r="AM8" s="150">
        <f t="shared" si="17"/>
        <v>0.73710418657808341</v>
      </c>
    </row>
    <row r="9" spans="1:39" ht="15" thickBot="1" x14ac:dyDescent="0.35">
      <c r="A9" s="71" t="s">
        <v>7</v>
      </c>
      <c r="B9" s="92" t="s">
        <v>5</v>
      </c>
      <c r="C9" s="77">
        <v>0.751</v>
      </c>
      <c r="D9" s="67">
        <v>29.4</v>
      </c>
      <c r="E9" s="68">
        <v>32.4</v>
      </c>
      <c r="F9" s="68">
        <f t="shared" si="0"/>
        <v>30.9</v>
      </c>
      <c r="G9" s="56">
        <f t="shared" si="1"/>
        <v>411.45139813581892</v>
      </c>
      <c r="H9" s="147"/>
      <c r="I9" s="150">
        <f t="shared" si="12"/>
        <v>0.89095393592185368</v>
      </c>
      <c r="J9" s="73">
        <v>10.6</v>
      </c>
      <c r="K9" s="24">
        <v>9.9700000000000006</v>
      </c>
      <c r="L9" s="21">
        <f t="shared" si="2"/>
        <v>10.285</v>
      </c>
      <c r="M9" s="56">
        <f t="shared" si="3"/>
        <v>136.95073235685751</v>
      </c>
      <c r="N9" s="147"/>
      <c r="O9" s="150">
        <f t="shared" si="13"/>
        <v>1.0084382804962235</v>
      </c>
      <c r="P9" s="33">
        <v>1.53</v>
      </c>
      <c r="Q9" s="24">
        <v>1.49</v>
      </c>
      <c r="R9" s="21">
        <f t="shared" si="4"/>
        <v>1.51</v>
      </c>
      <c r="S9" s="59">
        <f t="shared" si="5"/>
        <v>20.106524633821572</v>
      </c>
      <c r="T9" s="147"/>
      <c r="U9" s="150">
        <f t="shared" si="14"/>
        <v>1.0363013212418235</v>
      </c>
      <c r="V9" s="33">
        <v>1.07</v>
      </c>
      <c r="W9" s="24">
        <v>1.3</v>
      </c>
      <c r="X9" s="21">
        <f t="shared" si="6"/>
        <v>1.1850000000000001</v>
      </c>
      <c r="Y9" s="59">
        <f t="shared" si="7"/>
        <v>15.778961384820242</v>
      </c>
      <c r="Z9" s="147"/>
      <c r="AA9" s="150">
        <f t="shared" si="15"/>
        <v>0.86604660242505005</v>
      </c>
      <c r="AB9" s="33">
        <v>6.94</v>
      </c>
      <c r="AC9" s="24">
        <v>8.1999999999999993</v>
      </c>
      <c r="AD9" s="21">
        <f t="shared" si="8"/>
        <v>7.57</v>
      </c>
      <c r="AE9" s="56">
        <f t="shared" si="9"/>
        <v>100.79893475366178</v>
      </c>
      <c r="AF9" s="147"/>
      <c r="AG9" s="150">
        <f t="shared" si="16"/>
        <v>1.0181250048379755</v>
      </c>
      <c r="AH9" s="33">
        <v>1.1100000000000001</v>
      </c>
      <c r="AI9" s="22">
        <v>1.18</v>
      </c>
      <c r="AJ9" s="21">
        <f t="shared" si="10"/>
        <v>1.145</v>
      </c>
      <c r="AK9" s="59">
        <f t="shared" si="11"/>
        <v>15.246338215712383</v>
      </c>
      <c r="AL9" s="147"/>
      <c r="AM9" s="150">
        <f t="shared" si="17"/>
        <v>0.60492799008861387</v>
      </c>
    </row>
    <row r="10" spans="1:39" x14ac:dyDescent="0.3">
      <c r="A10" s="86" t="s">
        <v>8</v>
      </c>
      <c r="B10" s="93" t="s">
        <v>1</v>
      </c>
      <c r="C10" s="78">
        <v>0.71199999999999997</v>
      </c>
      <c r="D10" s="55">
        <v>66.5</v>
      </c>
      <c r="E10" s="25">
        <v>70</v>
      </c>
      <c r="F10" s="25">
        <f t="shared" si="0"/>
        <v>68.25</v>
      </c>
      <c r="G10" s="54">
        <f t="shared" si="1"/>
        <v>958.56741573033707</v>
      </c>
      <c r="H10" s="147">
        <f>AVERAGE(G10:G12)</f>
        <v>1115.8477806568944</v>
      </c>
      <c r="I10" s="150">
        <f>G10/G$10</f>
        <v>1</v>
      </c>
      <c r="J10" s="7">
        <v>18.2</v>
      </c>
      <c r="K10" s="6">
        <v>15.7</v>
      </c>
      <c r="L10" s="7">
        <f t="shared" si="2"/>
        <v>16.95</v>
      </c>
      <c r="M10" s="53">
        <f t="shared" si="3"/>
        <v>238.06179775280901</v>
      </c>
      <c r="N10" s="147">
        <f>AVERAGE(M10:M12)</f>
        <v>259.20268482022919</v>
      </c>
      <c r="O10" s="150">
        <f>M10/M$10</f>
        <v>1</v>
      </c>
      <c r="P10" s="34">
        <v>1.98</v>
      </c>
      <c r="Q10" s="6">
        <v>1.95</v>
      </c>
      <c r="R10" s="7">
        <f t="shared" si="4"/>
        <v>1.9649999999999999</v>
      </c>
      <c r="S10" s="57">
        <f t="shared" si="5"/>
        <v>27.598314606741571</v>
      </c>
      <c r="T10" s="147">
        <f>AVERAGE(S10:S12)</f>
        <v>27.083041394245583</v>
      </c>
      <c r="U10" s="150">
        <f>S10/S$10</f>
        <v>1</v>
      </c>
      <c r="V10" s="6">
        <v>1.71</v>
      </c>
      <c r="W10" s="6">
        <v>1.86</v>
      </c>
      <c r="X10" s="7">
        <f t="shared" si="6"/>
        <v>1.7850000000000001</v>
      </c>
      <c r="Y10" s="25">
        <f t="shared" si="7"/>
        <v>25.070224719101127</v>
      </c>
      <c r="Z10" s="147">
        <f>AVERAGE(Y10:Y12)</f>
        <v>26.55830978887948</v>
      </c>
      <c r="AA10" s="150">
        <f>Y10/Y$10</f>
        <v>1</v>
      </c>
      <c r="AB10" s="6">
        <v>10.9</v>
      </c>
      <c r="AC10" s="25">
        <v>12</v>
      </c>
      <c r="AD10" s="7">
        <f t="shared" si="8"/>
        <v>11.45</v>
      </c>
      <c r="AE10" s="54">
        <f t="shared" si="9"/>
        <v>160.81460674157304</v>
      </c>
      <c r="AF10" s="147">
        <f>AVERAGE(AE10:AE12)</f>
        <v>169.36540386342745</v>
      </c>
      <c r="AG10" s="150">
        <f>AE10/AE$10</f>
        <v>1</v>
      </c>
      <c r="AH10" s="34">
        <v>1.61</v>
      </c>
      <c r="AI10" s="4">
        <v>1.49</v>
      </c>
      <c r="AJ10" s="7">
        <f t="shared" si="10"/>
        <v>1.55</v>
      </c>
      <c r="AK10" s="25">
        <f t="shared" si="11"/>
        <v>21.769662921348317</v>
      </c>
      <c r="AL10" s="147">
        <f>AVERAGE(AK10:AK12)</f>
        <v>23.626607970145212</v>
      </c>
      <c r="AM10" s="150">
        <f>AK10/AK$10</f>
        <v>1</v>
      </c>
    </row>
    <row r="11" spans="1:39" x14ac:dyDescent="0.3">
      <c r="A11" s="86" t="s">
        <v>9</v>
      </c>
      <c r="B11" s="94" t="s">
        <v>1</v>
      </c>
      <c r="C11" s="79">
        <v>0.61799999999999999</v>
      </c>
      <c r="D11" s="55">
        <v>70.7</v>
      </c>
      <c r="E11" s="25">
        <v>66</v>
      </c>
      <c r="F11" s="25">
        <f t="shared" si="0"/>
        <v>68.349999999999994</v>
      </c>
      <c r="G11" s="54">
        <f t="shared" si="1"/>
        <v>1105.9870550161813</v>
      </c>
      <c r="H11" s="147"/>
      <c r="I11" s="150">
        <f>G11/G$11</f>
        <v>1</v>
      </c>
      <c r="J11" s="7">
        <v>18</v>
      </c>
      <c r="K11" s="6">
        <v>14.3</v>
      </c>
      <c r="L11" s="7">
        <f t="shared" si="2"/>
        <v>16.149999999999999</v>
      </c>
      <c r="M11" s="53">
        <f t="shared" si="3"/>
        <v>261.32686084142392</v>
      </c>
      <c r="N11" s="147"/>
      <c r="O11" s="150">
        <f>M11/M$11</f>
        <v>1</v>
      </c>
      <c r="P11" s="34">
        <v>1.84</v>
      </c>
      <c r="Q11" s="6">
        <v>1.49</v>
      </c>
      <c r="R11" s="7">
        <f t="shared" si="4"/>
        <v>1.665</v>
      </c>
      <c r="S11" s="57">
        <f t="shared" si="5"/>
        <v>26.941747572815533</v>
      </c>
      <c r="T11" s="147"/>
      <c r="U11" s="150">
        <f>S11/S$11</f>
        <v>1</v>
      </c>
      <c r="V11" s="6">
        <v>1.74</v>
      </c>
      <c r="W11" s="6">
        <v>1.59</v>
      </c>
      <c r="X11" s="7">
        <f t="shared" si="6"/>
        <v>1.665</v>
      </c>
      <c r="Y11" s="25">
        <f t="shared" si="7"/>
        <v>26.941747572815533</v>
      </c>
      <c r="Z11" s="147"/>
      <c r="AA11" s="150">
        <f>Y11/Y$11</f>
        <v>1</v>
      </c>
      <c r="AB11" s="6">
        <v>11.2</v>
      </c>
      <c r="AC11" s="6">
        <v>10.6</v>
      </c>
      <c r="AD11" s="7">
        <f t="shared" si="8"/>
        <v>10.899999999999999</v>
      </c>
      <c r="AE11" s="54">
        <f t="shared" si="9"/>
        <v>176.37540453074431</v>
      </c>
      <c r="AF11" s="147"/>
      <c r="AG11" s="150">
        <f>AE11/AE$11</f>
        <v>1</v>
      </c>
      <c r="AH11" s="34">
        <v>1.47</v>
      </c>
      <c r="AI11" s="4">
        <v>1.23</v>
      </c>
      <c r="AJ11" s="7">
        <f t="shared" si="10"/>
        <v>1.35</v>
      </c>
      <c r="AK11" s="25">
        <f t="shared" si="11"/>
        <v>21.844660194174757</v>
      </c>
      <c r="AL11" s="147"/>
      <c r="AM11" s="150">
        <f>AK11/AK$11</f>
        <v>1</v>
      </c>
    </row>
    <row r="12" spans="1:39" x14ac:dyDescent="0.3">
      <c r="A12" s="87" t="s">
        <v>10</v>
      </c>
      <c r="B12" s="94" t="s">
        <v>1</v>
      </c>
      <c r="C12" s="79">
        <v>0.629</v>
      </c>
      <c r="D12" s="34">
        <v>85</v>
      </c>
      <c r="E12" s="6">
        <v>76.400000000000006</v>
      </c>
      <c r="F12" s="25">
        <f t="shared" si="0"/>
        <v>80.7</v>
      </c>
      <c r="G12" s="54">
        <f t="shared" si="1"/>
        <v>1282.9888712241652</v>
      </c>
      <c r="H12" s="147"/>
      <c r="I12" s="150">
        <f>G12/G$12</f>
        <v>1</v>
      </c>
      <c r="J12" s="7">
        <v>20.100000000000001</v>
      </c>
      <c r="K12" s="6">
        <v>14.9</v>
      </c>
      <c r="L12" s="7">
        <f t="shared" si="2"/>
        <v>17.5</v>
      </c>
      <c r="M12" s="53">
        <f t="shared" si="3"/>
        <v>278.2193958664547</v>
      </c>
      <c r="N12" s="147"/>
      <c r="O12" s="150">
        <f>M12/M$12</f>
        <v>1</v>
      </c>
      <c r="P12" s="34">
        <v>1.89</v>
      </c>
      <c r="Q12" s="6">
        <v>1.47</v>
      </c>
      <c r="R12" s="7">
        <f t="shared" si="4"/>
        <v>1.68</v>
      </c>
      <c r="S12" s="57">
        <f t="shared" si="5"/>
        <v>26.70906200317965</v>
      </c>
      <c r="T12" s="147"/>
      <c r="U12" s="150">
        <f>S12/S$12</f>
        <v>1</v>
      </c>
      <c r="V12" s="6">
        <v>1.99</v>
      </c>
      <c r="W12" s="6">
        <v>1.49</v>
      </c>
      <c r="X12" s="7">
        <f t="shared" si="6"/>
        <v>1.74</v>
      </c>
      <c r="Y12" s="25">
        <f t="shared" si="7"/>
        <v>27.662957074721778</v>
      </c>
      <c r="Z12" s="147"/>
      <c r="AA12" s="150">
        <f>Y12/Y$12</f>
        <v>1</v>
      </c>
      <c r="AB12" s="6">
        <v>11.4</v>
      </c>
      <c r="AC12" s="6">
        <v>10.1</v>
      </c>
      <c r="AD12" s="7">
        <f t="shared" si="8"/>
        <v>10.75</v>
      </c>
      <c r="AE12" s="54">
        <f t="shared" si="9"/>
        <v>170.90620031796502</v>
      </c>
      <c r="AF12" s="147"/>
      <c r="AG12" s="150">
        <f>AE12/AE$12</f>
        <v>1</v>
      </c>
      <c r="AH12" s="34">
        <v>1.78</v>
      </c>
      <c r="AI12" s="4">
        <v>1.65</v>
      </c>
      <c r="AJ12" s="7">
        <f t="shared" si="10"/>
        <v>1.7149999999999999</v>
      </c>
      <c r="AK12" s="25">
        <f t="shared" si="11"/>
        <v>27.265500794912558</v>
      </c>
      <c r="AL12" s="147"/>
      <c r="AM12" s="150">
        <f>AK12/AK$12</f>
        <v>1</v>
      </c>
    </row>
    <row r="13" spans="1:39" x14ac:dyDescent="0.3">
      <c r="A13" s="86" t="s">
        <v>11</v>
      </c>
      <c r="B13" s="94" t="s">
        <v>5</v>
      </c>
      <c r="C13" s="79">
        <v>0.442</v>
      </c>
      <c r="D13" s="34">
        <v>38.700000000000003</v>
      </c>
      <c r="E13" s="6">
        <v>38.700000000000003</v>
      </c>
      <c r="F13" s="25">
        <f t="shared" si="0"/>
        <v>38.700000000000003</v>
      </c>
      <c r="G13" s="54">
        <f t="shared" si="1"/>
        <v>875.56561085972851</v>
      </c>
      <c r="H13" s="147">
        <f>AVERAGE(G13:G15)</f>
        <v>1276.3680498592046</v>
      </c>
      <c r="I13" s="150">
        <f>G13/H$10</f>
        <v>0.78466402500194699</v>
      </c>
      <c r="J13" s="7">
        <v>9.1</v>
      </c>
      <c r="K13" s="6">
        <v>8.4700000000000006</v>
      </c>
      <c r="L13" s="7">
        <f t="shared" si="2"/>
        <v>8.7850000000000001</v>
      </c>
      <c r="M13" s="53">
        <f t="shared" si="3"/>
        <v>198.75565610859726</v>
      </c>
      <c r="N13" s="147">
        <f>AVERAGE(M13:M15)</f>
        <v>252.15506378355039</v>
      </c>
      <c r="O13" s="150">
        <f>M13/N$10</f>
        <v>0.76679628625932195</v>
      </c>
      <c r="P13" s="34">
        <v>1.02</v>
      </c>
      <c r="Q13" s="6">
        <v>1.05</v>
      </c>
      <c r="R13" s="7">
        <f t="shared" si="4"/>
        <v>1.0350000000000001</v>
      </c>
      <c r="S13" s="57">
        <f t="shared" si="5"/>
        <v>23.416289592760183</v>
      </c>
      <c r="T13" s="147">
        <f>AVERAGE(S13:S15)</f>
        <v>28.784228493032316</v>
      </c>
      <c r="U13" s="150">
        <f>S13/T$10</f>
        <v>0.86461078177635964</v>
      </c>
      <c r="V13" s="6">
        <v>0.97399999999999998</v>
      </c>
      <c r="W13" s="6">
        <v>1.1399999999999999</v>
      </c>
      <c r="X13" s="7">
        <f t="shared" si="6"/>
        <v>1.0569999999999999</v>
      </c>
      <c r="Y13" s="25">
        <f t="shared" si="7"/>
        <v>23.914027149321267</v>
      </c>
      <c r="Z13" s="147">
        <f>AVERAGE(Y13:Y15)</f>
        <v>25.526579420409561</v>
      </c>
      <c r="AA13" s="150">
        <f>Y13/Z$10</f>
        <v>0.90043482960404997</v>
      </c>
      <c r="AB13" s="6">
        <v>5.68</v>
      </c>
      <c r="AC13" s="6">
        <v>6.38</v>
      </c>
      <c r="AD13" s="7">
        <f t="shared" si="8"/>
        <v>6.0299999999999994</v>
      </c>
      <c r="AE13" s="54">
        <f t="shared" si="9"/>
        <v>136.42533936651583</v>
      </c>
      <c r="AF13" s="147">
        <f>AVERAGE(AE13:AE15)</f>
        <v>140.97026965398595</v>
      </c>
      <c r="AG13" s="150">
        <f>AE13/AF$10</f>
        <v>0.80550889529083658</v>
      </c>
      <c r="AH13" s="34">
        <v>0.83799999999999997</v>
      </c>
      <c r="AI13" s="4">
        <v>0.86599999999999999</v>
      </c>
      <c r="AJ13" s="7">
        <f t="shared" si="10"/>
        <v>0.85199999999999998</v>
      </c>
      <c r="AK13" s="25">
        <f t="shared" si="11"/>
        <v>19.27601809954751</v>
      </c>
      <c r="AL13" s="147">
        <f>AVERAGE(AK13:AK15)</f>
        <v>34.41795770600055</v>
      </c>
      <c r="AM13" s="150">
        <f>AK13/AL$10</f>
        <v>0.81586058074459333</v>
      </c>
    </row>
    <row r="14" spans="1:39" x14ac:dyDescent="0.3">
      <c r="A14" s="86" t="s">
        <v>12</v>
      </c>
      <c r="B14" s="94" t="s">
        <v>5</v>
      </c>
      <c r="C14" s="79">
        <v>0.29499999999999998</v>
      </c>
      <c r="D14" s="34">
        <v>49.7</v>
      </c>
      <c r="E14" s="6">
        <v>46.1</v>
      </c>
      <c r="F14" s="25">
        <f t="shared" si="0"/>
        <v>47.900000000000006</v>
      </c>
      <c r="G14" s="54">
        <f t="shared" si="1"/>
        <v>1623.7288135593224</v>
      </c>
      <c r="H14" s="147"/>
      <c r="I14" s="150">
        <f>G14/H$10</f>
        <v>1.4551526128442365</v>
      </c>
      <c r="J14" s="7">
        <v>9.1</v>
      </c>
      <c r="K14" s="6">
        <v>8.4</v>
      </c>
      <c r="L14" s="7">
        <f t="shared" si="2"/>
        <v>8.75</v>
      </c>
      <c r="M14" s="53">
        <f t="shared" si="3"/>
        <v>296.61016949152543</v>
      </c>
      <c r="N14" s="147"/>
      <c r="O14" s="150">
        <f>M14/N$10</f>
        <v>1.1443175046479179</v>
      </c>
      <c r="P14" s="34">
        <v>1.1100000000000001</v>
      </c>
      <c r="Q14" s="6">
        <v>0.83199999999999996</v>
      </c>
      <c r="R14" s="7">
        <f t="shared" si="4"/>
        <v>0.97100000000000009</v>
      </c>
      <c r="S14" s="57">
        <f t="shared" si="5"/>
        <v>32.915254237288138</v>
      </c>
      <c r="T14" s="147"/>
      <c r="U14" s="150">
        <f>S14/T$10</f>
        <v>1.215345564707579</v>
      </c>
      <c r="V14" s="6">
        <v>0.86399999999999999</v>
      </c>
      <c r="W14" s="6">
        <v>0.84</v>
      </c>
      <c r="X14" s="7">
        <f t="shared" si="6"/>
        <v>0.85199999999999998</v>
      </c>
      <c r="Y14" s="25">
        <f t="shared" si="7"/>
        <v>28.881355932203391</v>
      </c>
      <c r="Z14" s="147"/>
      <c r="AA14" s="150">
        <f>Y14/Z$10</f>
        <v>1.0874696530686836</v>
      </c>
      <c r="AB14" s="6">
        <v>4.46</v>
      </c>
      <c r="AC14" s="6">
        <v>4.84</v>
      </c>
      <c r="AD14" s="7">
        <f t="shared" si="8"/>
        <v>4.6500000000000004</v>
      </c>
      <c r="AE14" s="54">
        <f t="shared" si="9"/>
        <v>157.62711864406779</v>
      </c>
      <c r="AF14" s="147"/>
      <c r="AG14" s="150">
        <f>AE14/AF$10</f>
        <v>0.93069254433552939</v>
      </c>
      <c r="AH14" s="34">
        <v>1.36</v>
      </c>
      <c r="AI14" s="4">
        <v>1.68</v>
      </c>
      <c r="AJ14" s="7">
        <f t="shared" si="10"/>
        <v>1.52</v>
      </c>
      <c r="AK14" s="25">
        <f t="shared" si="11"/>
        <v>51.525423728813557</v>
      </c>
      <c r="AL14" s="147"/>
      <c r="AM14" s="150">
        <f>AK14/AL$10</f>
        <v>2.1808218849663707</v>
      </c>
    </row>
    <row r="15" spans="1:39" ht="15" thickBot="1" x14ac:dyDescent="0.35">
      <c r="A15" s="87" t="s">
        <v>13</v>
      </c>
      <c r="B15" s="94" t="s">
        <v>5</v>
      </c>
      <c r="C15" s="79">
        <v>0.47299999999999998</v>
      </c>
      <c r="D15" s="34">
        <v>63.3</v>
      </c>
      <c r="E15" s="6">
        <v>62.5</v>
      </c>
      <c r="F15" s="25">
        <f t="shared" si="0"/>
        <v>62.9</v>
      </c>
      <c r="G15" s="54">
        <f t="shared" si="1"/>
        <v>1329.8097251585625</v>
      </c>
      <c r="H15" s="147"/>
      <c r="I15" s="150">
        <f>G15/H$10</f>
        <v>1.1917483264390325</v>
      </c>
      <c r="J15" s="7">
        <v>11.5</v>
      </c>
      <c r="K15" s="6">
        <v>13.2</v>
      </c>
      <c r="L15" s="7">
        <f t="shared" si="2"/>
        <v>12.35</v>
      </c>
      <c r="M15" s="53">
        <f t="shared" si="3"/>
        <v>261.09936575052853</v>
      </c>
      <c r="N15" s="147"/>
      <c r="O15" s="150">
        <f>M15/N$10</f>
        <v>1.0073173660666932</v>
      </c>
      <c r="P15" s="34">
        <v>1.31</v>
      </c>
      <c r="Q15" s="6">
        <v>1.53</v>
      </c>
      <c r="R15" s="7">
        <f t="shared" si="4"/>
        <v>1.42</v>
      </c>
      <c r="S15" s="57">
        <f t="shared" si="5"/>
        <v>30.021141649048626</v>
      </c>
      <c r="T15" s="147"/>
      <c r="U15" s="150">
        <f>S15/T$10</f>
        <v>1.1084848711056252</v>
      </c>
      <c r="V15" s="6">
        <v>1.17</v>
      </c>
      <c r="W15" s="6">
        <v>1.08</v>
      </c>
      <c r="X15" s="7">
        <f t="shared" si="6"/>
        <v>1.125</v>
      </c>
      <c r="Y15" s="25">
        <f t="shared" si="7"/>
        <v>23.784355179704018</v>
      </c>
      <c r="Z15" s="147"/>
      <c r="AA15" s="150">
        <f>Y15/Z$10</f>
        <v>0.89555229111993506</v>
      </c>
      <c r="AB15" s="6">
        <v>5.81</v>
      </c>
      <c r="AC15" s="6">
        <v>6.38</v>
      </c>
      <c r="AD15" s="7">
        <f t="shared" si="8"/>
        <v>6.0949999999999998</v>
      </c>
      <c r="AE15" s="54">
        <f t="shared" si="9"/>
        <v>128.85835095137421</v>
      </c>
      <c r="AF15" s="147"/>
      <c r="AG15" s="150">
        <f>AE15/AF$10</f>
        <v>0.76083041761753634</v>
      </c>
      <c r="AH15" s="34">
        <v>1.38</v>
      </c>
      <c r="AI15" s="4">
        <v>1.69</v>
      </c>
      <c r="AJ15" s="7">
        <f t="shared" si="10"/>
        <v>1.5349999999999999</v>
      </c>
      <c r="AK15" s="25">
        <f t="shared" si="11"/>
        <v>32.452431289640593</v>
      </c>
      <c r="AL15" s="147"/>
      <c r="AM15" s="150">
        <f>AK15/AL$10</f>
        <v>1.3735543981026717</v>
      </c>
    </row>
    <row r="16" spans="1:39" x14ac:dyDescent="0.3">
      <c r="A16" s="88" t="s">
        <v>14</v>
      </c>
      <c r="B16" s="95" t="s">
        <v>1</v>
      </c>
      <c r="C16" s="80">
        <v>1.1499999999999999</v>
      </c>
      <c r="D16" s="60">
        <v>42.2</v>
      </c>
      <c r="E16" s="61">
        <v>46.8</v>
      </c>
      <c r="F16" s="61">
        <f t="shared" si="0"/>
        <v>44.5</v>
      </c>
      <c r="G16" s="62">
        <f t="shared" si="1"/>
        <v>386.95652173913044</v>
      </c>
      <c r="H16" s="147">
        <f>AVERAGE(G16:G18)</f>
        <v>317.57169232523052</v>
      </c>
      <c r="I16" s="150">
        <f>G16/G$16</f>
        <v>1</v>
      </c>
      <c r="J16" s="72">
        <v>13.4</v>
      </c>
      <c r="K16" s="46">
        <v>13</v>
      </c>
      <c r="L16" s="63">
        <f t="shared" si="2"/>
        <v>13.2</v>
      </c>
      <c r="M16" s="62">
        <f t="shared" si="3"/>
        <v>114.78260869565219</v>
      </c>
      <c r="N16" s="147">
        <f>AVERAGE(M16:M18)</f>
        <v>101.16700371818267</v>
      </c>
      <c r="O16" s="150">
        <f>M16/M$16</f>
        <v>1</v>
      </c>
      <c r="P16" s="65">
        <v>1.1299999999999999</v>
      </c>
      <c r="Q16" s="46">
        <v>1.23</v>
      </c>
      <c r="R16" s="63">
        <f t="shared" si="4"/>
        <v>1.18</v>
      </c>
      <c r="S16" s="66">
        <f t="shared" si="5"/>
        <v>10.260869565217391</v>
      </c>
      <c r="T16" s="147">
        <f>AVERAGE(S16:S18)</f>
        <v>8.7361803381619563</v>
      </c>
      <c r="U16" s="150">
        <f>S16/S$16</f>
        <v>1</v>
      </c>
      <c r="V16" s="65">
        <v>1.26</v>
      </c>
      <c r="W16" s="46">
        <v>1.34</v>
      </c>
      <c r="X16" s="63">
        <f t="shared" si="6"/>
        <v>1.3</v>
      </c>
      <c r="Y16" s="61">
        <f t="shared" si="7"/>
        <v>11.304347826086957</v>
      </c>
      <c r="Z16" s="147">
        <f>AVERAGE(Y16:Y18)</f>
        <v>10.322189376140914</v>
      </c>
      <c r="AA16" s="150">
        <f>Y16/Y$16</f>
        <v>1</v>
      </c>
      <c r="AB16" s="65">
        <v>6.43</v>
      </c>
      <c r="AC16" s="46">
        <v>7.43</v>
      </c>
      <c r="AD16" s="63">
        <f t="shared" si="8"/>
        <v>6.93</v>
      </c>
      <c r="AE16" s="62">
        <f t="shared" si="9"/>
        <v>60.260869565217391</v>
      </c>
      <c r="AF16" s="147">
        <f>AVERAGE(AE16:AE18)</f>
        <v>49.334483284660053</v>
      </c>
      <c r="AG16" s="150">
        <f>AE16/AE$16</f>
        <v>1</v>
      </c>
      <c r="AH16" s="65">
        <v>1.32</v>
      </c>
      <c r="AI16" s="10">
        <v>1.52</v>
      </c>
      <c r="AJ16" s="63">
        <f t="shared" si="10"/>
        <v>1.42</v>
      </c>
      <c r="AK16" s="66">
        <f t="shared" si="11"/>
        <v>12.347826086956522</v>
      </c>
      <c r="AL16" s="147">
        <f>AVERAGE(AK16:AK18)</f>
        <v>11.739403144143566</v>
      </c>
      <c r="AM16" s="150">
        <f>AK16/AK$16</f>
        <v>1</v>
      </c>
    </row>
    <row r="17" spans="1:40" x14ac:dyDescent="0.3">
      <c r="A17" s="89" t="s">
        <v>15</v>
      </c>
      <c r="B17" s="96" t="s">
        <v>1</v>
      </c>
      <c r="C17" s="81">
        <v>1.4710000000000001</v>
      </c>
      <c r="D17" s="55">
        <v>39.700000000000003</v>
      </c>
      <c r="E17" s="25">
        <v>44.3</v>
      </c>
      <c r="F17" s="25">
        <f t="shared" si="0"/>
        <v>42</v>
      </c>
      <c r="G17" s="54">
        <f t="shared" si="1"/>
        <v>285.52005438477227</v>
      </c>
      <c r="H17" s="147"/>
      <c r="I17" s="150">
        <f>G17/G$17</f>
        <v>1</v>
      </c>
      <c r="J17" s="58">
        <v>12.7</v>
      </c>
      <c r="K17" s="6">
        <v>13</v>
      </c>
      <c r="L17" s="7">
        <f t="shared" si="2"/>
        <v>12.85</v>
      </c>
      <c r="M17" s="54">
        <f t="shared" si="3"/>
        <v>87.355540448674361</v>
      </c>
      <c r="N17" s="147"/>
      <c r="O17" s="150">
        <f>M17/M$17</f>
        <v>1</v>
      </c>
      <c r="P17" s="34">
        <v>0.98699999999999999</v>
      </c>
      <c r="Q17" s="6">
        <v>1.1599999999999999</v>
      </c>
      <c r="R17" s="7">
        <f t="shared" si="4"/>
        <v>1.0734999999999999</v>
      </c>
      <c r="S17" s="57">
        <f t="shared" si="5"/>
        <v>7.2977566281441186</v>
      </c>
      <c r="T17" s="147"/>
      <c r="U17" s="150">
        <f>S17/S$17</f>
        <v>1</v>
      </c>
      <c r="V17" s="34">
        <v>1.2</v>
      </c>
      <c r="W17" s="6">
        <v>1.59</v>
      </c>
      <c r="X17" s="7">
        <f t="shared" si="6"/>
        <v>1.395</v>
      </c>
      <c r="Y17" s="25">
        <f t="shared" si="7"/>
        <v>9.4833446634942202</v>
      </c>
      <c r="Z17" s="147"/>
      <c r="AA17" s="150">
        <f>Y17/Y$17</f>
        <v>1</v>
      </c>
      <c r="AB17" s="34">
        <v>5.4</v>
      </c>
      <c r="AC17" s="6">
        <v>6.18</v>
      </c>
      <c r="AD17" s="7">
        <f t="shared" si="8"/>
        <v>5.79</v>
      </c>
      <c r="AE17" s="54">
        <f t="shared" si="9"/>
        <v>39.360978925900746</v>
      </c>
      <c r="AF17" s="147"/>
      <c r="AG17" s="150">
        <f>AE17/AE$17</f>
        <v>1</v>
      </c>
      <c r="AH17" s="34">
        <v>1.58</v>
      </c>
      <c r="AI17" s="4">
        <v>1.59</v>
      </c>
      <c r="AJ17" s="7">
        <f t="shared" si="10"/>
        <v>1.585</v>
      </c>
      <c r="AK17" s="57">
        <f t="shared" si="11"/>
        <v>10.774983004758667</v>
      </c>
      <c r="AL17" s="147"/>
      <c r="AM17" s="150">
        <f>AK17/AK$17</f>
        <v>1</v>
      </c>
    </row>
    <row r="18" spans="1:40" x14ac:dyDescent="0.3">
      <c r="A18" s="90" t="s">
        <v>16</v>
      </c>
      <c r="B18" s="96" t="s">
        <v>1</v>
      </c>
      <c r="C18" s="81">
        <v>1.1739999999999999</v>
      </c>
      <c r="D18" s="55">
        <v>33.6</v>
      </c>
      <c r="E18" s="25">
        <v>32.200000000000003</v>
      </c>
      <c r="F18" s="25">
        <f t="shared" si="0"/>
        <v>32.900000000000006</v>
      </c>
      <c r="G18" s="54">
        <f t="shared" si="1"/>
        <v>280.23850085178884</v>
      </c>
      <c r="H18" s="147"/>
      <c r="I18" s="150">
        <f>G18/G$18</f>
        <v>1</v>
      </c>
      <c r="J18" s="58">
        <v>12.1</v>
      </c>
      <c r="K18" s="6">
        <v>11.7</v>
      </c>
      <c r="L18" s="7">
        <f t="shared" si="2"/>
        <v>11.899999999999999</v>
      </c>
      <c r="M18" s="54">
        <f t="shared" si="3"/>
        <v>101.36286201022146</v>
      </c>
      <c r="N18" s="147"/>
      <c r="O18" s="150">
        <f>M18/M$18</f>
        <v>1</v>
      </c>
      <c r="P18" s="34">
        <v>1.1200000000000001</v>
      </c>
      <c r="Q18" s="6">
        <v>0.91100000000000003</v>
      </c>
      <c r="R18" s="7">
        <f t="shared" si="4"/>
        <v>1.0155000000000001</v>
      </c>
      <c r="S18" s="57">
        <f t="shared" si="5"/>
        <v>8.6499148211243622</v>
      </c>
      <c r="T18" s="147"/>
      <c r="U18" s="150">
        <f>S18/S$18</f>
        <v>1</v>
      </c>
      <c r="V18" s="34">
        <v>1.1200000000000001</v>
      </c>
      <c r="W18" s="6">
        <v>1.27</v>
      </c>
      <c r="X18" s="7">
        <f t="shared" si="6"/>
        <v>1.1950000000000001</v>
      </c>
      <c r="Y18" s="25">
        <f t="shared" si="7"/>
        <v>10.17887563884157</v>
      </c>
      <c r="Z18" s="147"/>
      <c r="AA18" s="150">
        <f>Y18/Y$18</f>
        <v>1</v>
      </c>
      <c r="AB18" s="34">
        <v>5.76</v>
      </c>
      <c r="AC18" s="6">
        <v>5.6</v>
      </c>
      <c r="AD18" s="7">
        <f t="shared" si="8"/>
        <v>5.68</v>
      </c>
      <c r="AE18" s="54">
        <f t="shared" si="9"/>
        <v>48.381601362862014</v>
      </c>
      <c r="AF18" s="147"/>
      <c r="AG18" s="150">
        <f>AE18/AE$18</f>
        <v>1</v>
      </c>
      <c r="AH18" s="34">
        <v>1.48</v>
      </c>
      <c r="AI18" s="4">
        <v>1.36</v>
      </c>
      <c r="AJ18" s="7">
        <f t="shared" si="10"/>
        <v>1.42</v>
      </c>
      <c r="AK18" s="57">
        <f t="shared" si="11"/>
        <v>12.095400340715504</v>
      </c>
      <c r="AL18" s="147"/>
      <c r="AM18" s="150">
        <f>AK18/AK$18</f>
        <v>1</v>
      </c>
    </row>
    <row r="19" spans="1:40" x14ac:dyDescent="0.3">
      <c r="A19" s="89" t="s">
        <v>17</v>
      </c>
      <c r="B19" s="96" t="s">
        <v>5</v>
      </c>
      <c r="C19" s="81">
        <v>1.3280000000000001</v>
      </c>
      <c r="D19" s="55">
        <v>29.4</v>
      </c>
      <c r="E19" s="25">
        <v>37.5</v>
      </c>
      <c r="F19" s="25">
        <f t="shared" si="0"/>
        <v>33.450000000000003</v>
      </c>
      <c r="G19" s="54">
        <f t="shared" si="1"/>
        <v>251.8825301204819</v>
      </c>
      <c r="H19" s="147">
        <f>AVERAGE(G19:G21)</f>
        <v>329.86540177805233</v>
      </c>
      <c r="I19" s="150">
        <f>G19/H$16</f>
        <v>0.79315170781193167</v>
      </c>
      <c r="J19" s="58">
        <v>9.91</v>
      </c>
      <c r="K19" s="6">
        <v>11.4</v>
      </c>
      <c r="L19" s="7">
        <f t="shared" si="2"/>
        <v>10.655000000000001</v>
      </c>
      <c r="M19" s="54">
        <f t="shared" si="3"/>
        <v>80.233433734939766</v>
      </c>
      <c r="N19" s="147">
        <f>AVERAGE(M19:M21)</f>
        <v>96.684954102122774</v>
      </c>
      <c r="O19" s="150">
        <f>M19/N$16</f>
        <v>0.79307907505537278</v>
      </c>
      <c r="P19" s="34">
        <v>1.1200000000000001</v>
      </c>
      <c r="Q19" s="6">
        <v>1.35</v>
      </c>
      <c r="R19" s="7">
        <f t="shared" si="4"/>
        <v>1.2350000000000001</v>
      </c>
      <c r="S19" s="57">
        <f t="shared" si="5"/>
        <v>9.2996987951807242</v>
      </c>
      <c r="T19" s="147">
        <f>AVERAGE(S19:S21)</f>
        <v>10.51875389224787</v>
      </c>
      <c r="U19" s="150">
        <f>S19/T$16</f>
        <v>1.064503986319647</v>
      </c>
      <c r="V19" s="34">
        <v>0.96</v>
      </c>
      <c r="W19" s="6">
        <v>1.22</v>
      </c>
      <c r="X19" s="7">
        <f t="shared" si="6"/>
        <v>1.0899999999999999</v>
      </c>
      <c r="Y19" s="25">
        <f t="shared" si="7"/>
        <v>8.2078313253012034</v>
      </c>
      <c r="Z19" s="147">
        <f>AVERAGE(Y19:Y21)</f>
        <v>10.245101284257911</v>
      </c>
      <c r="AA19" s="150">
        <f>Y19/Z$16</f>
        <v>0.79516379967539497</v>
      </c>
      <c r="AB19" s="34">
        <v>5.94</v>
      </c>
      <c r="AC19" s="6">
        <v>7.67</v>
      </c>
      <c r="AD19" s="7">
        <f t="shared" si="8"/>
        <v>6.8049999999999997</v>
      </c>
      <c r="AE19" s="54">
        <f t="shared" si="9"/>
        <v>51.242469879518069</v>
      </c>
      <c r="AF19" s="147">
        <f>AVERAGE(AE19:AE21)</f>
        <v>56.464726427075817</v>
      </c>
      <c r="AG19" s="150">
        <f>AE19/AF$16</f>
        <v>1.0386745024539719</v>
      </c>
      <c r="AH19" s="34">
        <v>1.18</v>
      </c>
      <c r="AI19" s="4">
        <v>1.31</v>
      </c>
      <c r="AJ19" s="7">
        <f t="shared" si="10"/>
        <v>1.2450000000000001</v>
      </c>
      <c r="AK19" s="57">
        <f t="shared" si="11"/>
        <v>9.375</v>
      </c>
      <c r="AL19" s="147">
        <f>AVERAGE(AK19:AK21)</f>
        <v>10.532153032153033</v>
      </c>
      <c r="AM19" s="150">
        <f>AK19/AL$16</f>
        <v>0.79859255916915206</v>
      </c>
    </row>
    <row r="20" spans="1:40" x14ac:dyDescent="0.3">
      <c r="A20" s="89" t="s">
        <v>18</v>
      </c>
      <c r="B20" s="96" t="s">
        <v>5</v>
      </c>
      <c r="C20" s="81">
        <v>1.365</v>
      </c>
      <c r="D20" s="55">
        <v>51.2</v>
      </c>
      <c r="E20" s="25">
        <v>44.3</v>
      </c>
      <c r="F20" s="25">
        <f t="shared" si="0"/>
        <v>47.75</v>
      </c>
      <c r="G20" s="54">
        <f t="shared" si="1"/>
        <v>349.81684981684981</v>
      </c>
      <c r="H20" s="147"/>
      <c r="I20" s="150">
        <f>G20/H$16</f>
        <v>1.101536623921116</v>
      </c>
      <c r="J20" s="58">
        <v>14.2</v>
      </c>
      <c r="K20" s="6">
        <v>11.8</v>
      </c>
      <c r="L20" s="7">
        <f t="shared" si="2"/>
        <v>13</v>
      </c>
      <c r="M20" s="54">
        <f t="shared" si="3"/>
        <v>95.238095238095241</v>
      </c>
      <c r="N20" s="147"/>
      <c r="O20" s="150">
        <f>M20/N$16</f>
        <v>0.94139483960004011</v>
      </c>
      <c r="P20" s="58">
        <v>1.3</v>
      </c>
      <c r="Q20" s="6">
        <v>1.35</v>
      </c>
      <c r="R20" s="7">
        <f t="shared" si="4"/>
        <v>1.3250000000000002</v>
      </c>
      <c r="S20" s="57">
        <f t="shared" si="5"/>
        <v>9.706959706959708</v>
      </c>
      <c r="T20" s="147"/>
      <c r="U20" s="150">
        <f>S20/T$16</f>
        <v>1.1111217180988273</v>
      </c>
      <c r="V20" s="34">
        <v>1.52</v>
      </c>
      <c r="W20" s="6">
        <v>1.38</v>
      </c>
      <c r="X20" s="7">
        <f t="shared" si="6"/>
        <v>1.45</v>
      </c>
      <c r="Y20" s="25">
        <f t="shared" si="7"/>
        <v>10.622710622710622</v>
      </c>
      <c r="Z20" s="147"/>
      <c r="AA20" s="150">
        <f>Y20/Z$16</f>
        <v>1.0291140993076862</v>
      </c>
      <c r="AB20" s="34">
        <v>7.42</v>
      </c>
      <c r="AC20" s="6">
        <v>7.15</v>
      </c>
      <c r="AD20" s="7">
        <f t="shared" si="8"/>
        <v>7.2850000000000001</v>
      </c>
      <c r="AE20" s="54">
        <f t="shared" si="9"/>
        <v>53.369963369963365</v>
      </c>
      <c r="AF20" s="147"/>
      <c r="AG20" s="150">
        <f>AE20/AF$16</f>
        <v>1.0817983652938774</v>
      </c>
      <c r="AH20" s="34">
        <v>1.4</v>
      </c>
      <c r="AI20" s="4">
        <v>1.56</v>
      </c>
      <c r="AJ20" s="7">
        <f t="shared" si="10"/>
        <v>1.48</v>
      </c>
      <c r="AK20" s="57">
        <f t="shared" si="11"/>
        <v>10.842490842490843</v>
      </c>
      <c r="AL20" s="147"/>
      <c r="AM20" s="150">
        <f>AK20/AL$16</f>
        <v>0.92359813436510485</v>
      </c>
    </row>
    <row r="21" spans="1:40" ht="15" thickBot="1" x14ac:dyDescent="0.35">
      <c r="A21" s="90" t="s">
        <v>19</v>
      </c>
      <c r="B21" s="96" t="s">
        <v>5</v>
      </c>
      <c r="C21" s="81">
        <v>1.008</v>
      </c>
      <c r="D21" s="67">
        <v>42.3</v>
      </c>
      <c r="E21" s="68">
        <v>35.9</v>
      </c>
      <c r="F21" s="68">
        <f t="shared" si="0"/>
        <v>39.099999999999994</v>
      </c>
      <c r="G21" s="56">
        <f t="shared" si="1"/>
        <v>387.89682539682536</v>
      </c>
      <c r="H21" s="146"/>
      <c r="I21" s="160">
        <f>G21/H$16</f>
        <v>1.2214464789247452</v>
      </c>
      <c r="J21" s="73">
        <v>12.6</v>
      </c>
      <c r="K21" s="24">
        <v>10.5</v>
      </c>
      <c r="L21" s="21">
        <f t="shared" si="2"/>
        <v>11.55</v>
      </c>
      <c r="M21" s="56">
        <f t="shared" si="3"/>
        <v>114.58333333333333</v>
      </c>
      <c r="N21" s="146"/>
      <c r="O21" s="160">
        <f>M21/N$16</f>
        <v>1.1326156663937983</v>
      </c>
      <c r="P21" s="73">
        <v>1.3</v>
      </c>
      <c r="Q21" s="24">
        <v>1.23</v>
      </c>
      <c r="R21" s="21">
        <f t="shared" si="4"/>
        <v>1.2650000000000001</v>
      </c>
      <c r="S21" s="59">
        <f t="shared" si="5"/>
        <v>12.549603174603176</v>
      </c>
      <c r="T21" s="146"/>
      <c r="U21" s="160">
        <f>S21/T$16</f>
        <v>1.4365091709225799</v>
      </c>
      <c r="V21" s="33">
        <v>1.33</v>
      </c>
      <c r="W21" s="24">
        <v>1.07</v>
      </c>
      <c r="X21" s="21">
        <f t="shared" si="6"/>
        <v>1.2000000000000002</v>
      </c>
      <c r="Y21" s="68">
        <f t="shared" si="7"/>
        <v>11.904761904761907</v>
      </c>
      <c r="Z21" s="146"/>
      <c r="AA21" s="160">
        <f>Y21/Z$16</f>
        <v>1.1533175250862002</v>
      </c>
      <c r="AB21" s="33">
        <v>7.11</v>
      </c>
      <c r="AC21" s="24">
        <v>5.95</v>
      </c>
      <c r="AD21" s="21">
        <f t="shared" si="8"/>
        <v>6.53</v>
      </c>
      <c r="AE21" s="56">
        <f t="shared" si="9"/>
        <v>64.781746031746025</v>
      </c>
      <c r="AF21" s="146"/>
      <c r="AG21" s="160">
        <f>AE21/AF$16</f>
        <v>1.313112892212841</v>
      </c>
      <c r="AH21" s="33">
        <v>1.32</v>
      </c>
      <c r="AI21" s="22">
        <v>0.97399999999999998</v>
      </c>
      <c r="AJ21" s="21">
        <f t="shared" si="10"/>
        <v>1.147</v>
      </c>
      <c r="AK21" s="59">
        <f t="shared" si="11"/>
        <v>11.378968253968255</v>
      </c>
      <c r="AL21" s="146"/>
      <c r="AM21" s="160">
        <f>AK21/AL$16</f>
        <v>0.96929700038837829</v>
      </c>
    </row>
    <row r="22" spans="1:40" x14ac:dyDescent="0.3">
      <c r="Q22" t="s">
        <v>79</v>
      </c>
    </row>
    <row r="23" spans="1:40" x14ac:dyDescent="0.3">
      <c r="D23" t="s">
        <v>83</v>
      </c>
    </row>
    <row r="26" spans="1:40" x14ac:dyDescent="0.3">
      <c r="D26" s="8"/>
      <c r="E26" s="8"/>
      <c r="H26" s="153"/>
      <c r="I26" s="153"/>
      <c r="J26" s="153"/>
      <c r="L26" s="8"/>
      <c r="M26" s="8"/>
      <c r="N26" s="153"/>
      <c r="O26" s="153"/>
      <c r="P26" s="153"/>
      <c r="Q26" s="8"/>
      <c r="R26" s="8"/>
      <c r="S26" s="8"/>
      <c r="T26" s="153"/>
      <c r="U26" s="153"/>
      <c r="V26" s="153"/>
      <c r="W26" s="8"/>
      <c r="X26" s="8"/>
      <c r="Y26" s="8"/>
      <c r="Z26" s="153"/>
      <c r="AA26" s="153"/>
      <c r="AB26" s="153"/>
      <c r="AC26" s="8"/>
      <c r="AD26" s="8"/>
      <c r="AE26" s="8"/>
      <c r="AF26" s="153"/>
      <c r="AG26" s="153"/>
      <c r="AH26" s="153"/>
      <c r="AI26" s="8"/>
      <c r="AJ26" s="8"/>
      <c r="AK26" s="8"/>
      <c r="AL26" s="153"/>
      <c r="AM26" s="153"/>
      <c r="AN26" s="153"/>
    </row>
    <row r="27" spans="1:40" x14ac:dyDescent="0.3">
      <c r="D27" s="8"/>
      <c r="E27" s="8"/>
      <c r="H27" s="153"/>
      <c r="I27" s="153"/>
      <c r="J27" s="153"/>
      <c r="L27" s="8"/>
      <c r="M27" s="8"/>
      <c r="N27" s="153"/>
      <c r="O27" s="153"/>
      <c r="P27" s="153"/>
      <c r="Q27" s="8"/>
      <c r="R27" s="8"/>
      <c r="S27" s="8"/>
      <c r="T27" s="153"/>
      <c r="U27" s="153"/>
      <c r="V27" s="153"/>
      <c r="W27" s="8"/>
      <c r="X27" s="8"/>
      <c r="Y27" s="8"/>
      <c r="Z27" s="153"/>
      <c r="AA27" s="153"/>
      <c r="AB27" s="153"/>
      <c r="AC27" s="8"/>
      <c r="AD27" s="8"/>
      <c r="AE27" s="8"/>
      <c r="AF27" s="153"/>
      <c r="AG27" s="153"/>
      <c r="AH27" s="153"/>
      <c r="AI27" s="8"/>
      <c r="AJ27" s="8"/>
      <c r="AK27" s="8"/>
      <c r="AL27" s="153"/>
      <c r="AM27" s="153"/>
      <c r="AN27" s="153"/>
    </row>
    <row r="28" spans="1:40" x14ac:dyDescent="0.3">
      <c r="D28" s="8"/>
      <c r="E28" s="8"/>
      <c r="H28" s="153"/>
      <c r="I28" s="153"/>
      <c r="J28" s="153"/>
      <c r="L28" s="8"/>
      <c r="M28" s="8"/>
      <c r="N28" s="153"/>
      <c r="O28" s="153"/>
      <c r="P28" s="153"/>
      <c r="Q28" s="8"/>
      <c r="R28" s="8"/>
      <c r="S28" s="8"/>
      <c r="T28" s="153"/>
      <c r="U28" s="153"/>
      <c r="V28" s="153"/>
      <c r="W28" s="8"/>
      <c r="X28" s="8"/>
      <c r="Y28" s="8"/>
      <c r="Z28" s="153"/>
      <c r="AA28" s="153"/>
      <c r="AB28" s="153"/>
      <c r="AC28" s="8"/>
      <c r="AD28" s="8"/>
      <c r="AE28" s="8"/>
      <c r="AF28" s="153"/>
      <c r="AG28" s="153"/>
      <c r="AH28" s="153"/>
      <c r="AI28" s="8"/>
      <c r="AJ28" s="8"/>
      <c r="AK28" s="8"/>
      <c r="AL28" s="153"/>
      <c r="AM28" s="153"/>
      <c r="AN28" s="153"/>
    </row>
    <row r="29" spans="1:40" x14ac:dyDescent="0.3">
      <c r="D29" s="8"/>
      <c r="E29" s="8"/>
      <c r="H29" s="153"/>
      <c r="I29" s="153"/>
      <c r="J29" s="153"/>
      <c r="L29" s="8"/>
      <c r="M29" s="8"/>
      <c r="N29" s="153"/>
      <c r="O29" s="153"/>
      <c r="P29" s="153"/>
      <c r="Q29" s="8"/>
      <c r="R29" s="8"/>
      <c r="S29" s="8"/>
      <c r="T29" s="153"/>
      <c r="U29" s="153"/>
      <c r="V29" s="153"/>
      <c r="W29" s="8"/>
      <c r="X29" s="8"/>
      <c r="Y29" s="8"/>
      <c r="Z29" s="153"/>
      <c r="AA29" s="153"/>
      <c r="AB29" s="153"/>
      <c r="AC29" s="8"/>
      <c r="AD29" s="8"/>
      <c r="AE29" s="8"/>
      <c r="AF29" s="153"/>
      <c r="AG29" s="153"/>
      <c r="AH29" s="153"/>
      <c r="AI29" s="8"/>
      <c r="AJ29" s="8"/>
      <c r="AK29" s="8"/>
      <c r="AL29" s="153"/>
      <c r="AM29" s="153"/>
      <c r="AN29" s="153"/>
    </row>
    <row r="30" spans="1:40" x14ac:dyDescent="0.3">
      <c r="D30" s="8"/>
      <c r="E30" s="8"/>
      <c r="H30" s="153"/>
      <c r="I30" s="153"/>
      <c r="J30" s="153"/>
      <c r="L30" s="140"/>
      <c r="M30" s="140"/>
      <c r="N30" s="153"/>
      <c r="O30" s="153"/>
      <c r="P30" s="153"/>
      <c r="Q30" s="8"/>
      <c r="R30" s="140"/>
      <c r="S30" s="140"/>
      <c r="T30" s="153"/>
      <c r="U30" s="153"/>
      <c r="V30" s="153"/>
      <c r="W30" s="8"/>
      <c r="X30" s="140"/>
      <c r="Y30" s="140"/>
      <c r="Z30" s="153"/>
      <c r="AA30" s="153"/>
      <c r="AB30" s="153"/>
      <c r="AC30" s="8"/>
      <c r="AD30" s="140"/>
      <c r="AE30" s="140"/>
      <c r="AF30" s="153"/>
      <c r="AG30" s="153"/>
      <c r="AH30" s="153"/>
      <c r="AI30" s="8"/>
      <c r="AJ30" s="140"/>
      <c r="AK30" s="140"/>
      <c r="AL30" s="153"/>
      <c r="AM30" s="153"/>
      <c r="AN30" s="153"/>
    </row>
    <row r="31" spans="1:40" x14ac:dyDescent="0.3">
      <c r="D31" s="8"/>
      <c r="E31" s="8"/>
      <c r="H31" s="153"/>
      <c r="I31" s="153"/>
      <c r="J31" s="153"/>
      <c r="L31" s="8"/>
      <c r="M31" s="8"/>
      <c r="N31" s="153"/>
      <c r="O31" s="153"/>
      <c r="P31" s="153"/>
      <c r="Q31" s="8"/>
      <c r="R31" s="8"/>
      <c r="S31" s="8"/>
      <c r="T31" s="153"/>
      <c r="U31" s="153"/>
      <c r="V31" s="153"/>
      <c r="W31" s="8"/>
      <c r="X31" s="8"/>
      <c r="Y31" s="8"/>
      <c r="Z31" s="153"/>
      <c r="AA31" s="153"/>
      <c r="AB31" s="153"/>
      <c r="AC31" s="8"/>
      <c r="AD31" s="8"/>
      <c r="AE31" s="8"/>
      <c r="AF31" s="153"/>
      <c r="AG31" s="153"/>
      <c r="AH31" s="153"/>
      <c r="AI31" s="8"/>
      <c r="AJ31" s="8"/>
      <c r="AK31" s="8"/>
      <c r="AL31" s="153"/>
      <c r="AM31" s="153"/>
      <c r="AN31" s="153"/>
    </row>
    <row r="32" spans="1:40" x14ac:dyDescent="0.3">
      <c r="D32" s="8"/>
      <c r="E32" s="8"/>
      <c r="H32" s="153"/>
      <c r="I32" s="153"/>
      <c r="J32" s="153"/>
      <c r="L32" s="8"/>
      <c r="M32" s="140"/>
      <c r="N32" s="153"/>
      <c r="O32" s="153"/>
      <c r="P32" s="153"/>
      <c r="Q32" s="8"/>
      <c r="R32" s="8"/>
      <c r="S32" s="140"/>
      <c r="T32" s="153"/>
      <c r="U32" s="153"/>
      <c r="V32" s="153"/>
      <c r="W32" s="8"/>
      <c r="X32" s="8"/>
      <c r="Y32" s="140"/>
      <c r="Z32" s="153"/>
      <c r="AA32" s="153"/>
      <c r="AB32" s="153"/>
      <c r="AC32" s="8"/>
      <c r="AD32" s="8"/>
      <c r="AE32" s="140"/>
      <c r="AF32" s="153"/>
      <c r="AG32" s="153"/>
      <c r="AH32" s="153"/>
      <c r="AI32" s="8"/>
      <c r="AJ32" s="8"/>
      <c r="AK32" s="140"/>
      <c r="AL32" s="153"/>
      <c r="AM32" s="153"/>
      <c r="AN32" s="153"/>
    </row>
    <row r="33" spans="4:40" x14ac:dyDescent="0.3">
      <c r="D33" s="8"/>
      <c r="E33" s="8"/>
      <c r="H33" s="153"/>
      <c r="I33" s="153"/>
      <c r="J33" s="153"/>
      <c r="L33" s="8"/>
      <c r="M33" s="8"/>
      <c r="N33" s="153"/>
      <c r="O33" s="153"/>
      <c r="P33" s="153"/>
      <c r="Q33" s="8"/>
      <c r="R33" s="8"/>
      <c r="S33" s="8"/>
      <c r="T33" s="153"/>
      <c r="U33" s="153"/>
      <c r="V33" s="153"/>
      <c r="W33" s="8"/>
      <c r="X33" s="8"/>
      <c r="Y33" s="8"/>
      <c r="Z33" s="153"/>
      <c r="AA33" s="153"/>
      <c r="AB33" s="153"/>
      <c r="AC33" s="8"/>
      <c r="AD33" s="8"/>
      <c r="AE33" s="8"/>
      <c r="AF33" s="153"/>
      <c r="AG33" s="153"/>
      <c r="AH33" s="153"/>
      <c r="AI33" s="8"/>
      <c r="AJ33" s="8"/>
      <c r="AK33" s="8"/>
      <c r="AL33" s="153"/>
      <c r="AM33" s="153"/>
      <c r="AN33" s="153"/>
    </row>
    <row r="34" spans="4:40" x14ac:dyDescent="0.3">
      <c r="D34" s="8"/>
      <c r="E34" s="8"/>
      <c r="H34" s="153"/>
      <c r="I34" s="153"/>
      <c r="J34" s="153"/>
      <c r="L34" s="8"/>
      <c r="M34" s="8"/>
      <c r="N34" s="153"/>
      <c r="O34" s="153"/>
      <c r="P34" s="153"/>
      <c r="Q34" s="8"/>
      <c r="R34" s="8"/>
      <c r="S34" s="8"/>
      <c r="T34" s="153"/>
      <c r="U34" s="153"/>
      <c r="V34" s="153"/>
      <c r="W34" s="8"/>
      <c r="X34" s="8"/>
      <c r="Y34" s="8"/>
      <c r="Z34" s="153"/>
      <c r="AA34" s="153"/>
      <c r="AB34" s="153"/>
      <c r="AC34" s="8"/>
      <c r="AD34" s="8"/>
      <c r="AE34" s="8"/>
      <c r="AF34" s="153"/>
      <c r="AG34" s="153"/>
      <c r="AH34" s="153"/>
      <c r="AI34" s="8"/>
      <c r="AJ34" s="8"/>
      <c r="AK34" s="8"/>
      <c r="AL34" s="153"/>
      <c r="AM34" s="153"/>
      <c r="AN34" s="153"/>
    </row>
    <row r="36" spans="4:40" x14ac:dyDescent="0.3">
      <c r="H36" s="153"/>
      <c r="N36" s="153"/>
      <c r="T36" s="153"/>
      <c r="Z36" s="153"/>
      <c r="AF36" s="153"/>
      <c r="AL36" s="153"/>
    </row>
    <row r="37" spans="4:40" x14ac:dyDescent="0.3">
      <c r="D37" s="7"/>
      <c r="E37" s="8"/>
      <c r="G37" s="8"/>
      <c r="I37" s="8"/>
      <c r="J37" s="8"/>
      <c r="L37" s="8"/>
      <c r="O37" s="8"/>
      <c r="P37" s="7"/>
      <c r="Q37" s="8"/>
      <c r="R37" s="8"/>
      <c r="S37" s="8"/>
      <c r="T37" s="8"/>
      <c r="U37" s="8"/>
      <c r="V37" s="7"/>
      <c r="W37" s="8"/>
      <c r="X37" s="8"/>
      <c r="Y37" s="8"/>
      <c r="Z37" s="8"/>
      <c r="AA37" s="8"/>
      <c r="AB37" s="7"/>
      <c r="AC37" s="8"/>
      <c r="AD37" s="8"/>
      <c r="AE37" s="8"/>
      <c r="AF37" s="8"/>
      <c r="AG37" s="8"/>
      <c r="AH37" s="7"/>
      <c r="AI37" s="8"/>
      <c r="AJ37" s="8"/>
      <c r="AK37" s="8"/>
    </row>
    <row r="38" spans="4:40" x14ac:dyDescent="0.3">
      <c r="D38" s="7"/>
      <c r="E38" s="8"/>
      <c r="G38" s="8"/>
      <c r="I38" s="8"/>
      <c r="J38" s="8"/>
      <c r="L38" s="8"/>
      <c r="O38" s="8"/>
      <c r="P38" s="7"/>
      <c r="Q38" s="8"/>
      <c r="R38" s="8"/>
      <c r="S38" s="8"/>
      <c r="T38" s="8"/>
      <c r="U38" s="8"/>
      <c r="V38" s="7"/>
      <c r="W38" s="8"/>
      <c r="X38" s="8"/>
      <c r="Y38" s="8"/>
      <c r="Z38" s="8"/>
      <c r="AA38" s="8"/>
      <c r="AB38" s="7"/>
      <c r="AC38" s="8"/>
      <c r="AD38" s="8"/>
      <c r="AE38" s="8"/>
      <c r="AF38" s="8"/>
      <c r="AG38" s="8"/>
      <c r="AH38" s="7"/>
      <c r="AI38" s="8"/>
      <c r="AJ38" s="8"/>
      <c r="AK38" s="8"/>
    </row>
    <row r="39" spans="4:40" x14ac:dyDescent="0.3">
      <c r="D39" s="7"/>
      <c r="E39" s="8"/>
      <c r="G39" s="8"/>
      <c r="I39" s="8"/>
      <c r="J39" s="8"/>
      <c r="L39" s="8"/>
      <c r="O39" s="8"/>
      <c r="P39" s="7"/>
      <c r="Q39" s="8"/>
      <c r="R39" s="8"/>
      <c r="S39" s="8"/>
      <c r="T39" s="8"/>
      <c r="U39" s="8"/>
      <c r="V39" s="7"/>
      <c r="W39" s="8"/>
      <c r="X39" s="8"/>
      <c r="Y39" s="8"/>
      <c r="Z39" s="8"/>
      <c r="AA39" s="8"/>
      <c r="AB39" s="7"/>
      <c r="AC39" s="8"/>
      <c r="AD39" s="8"/>
      <c r="AE39" s="8"/>
      <c r="AF39" s="8"/>
      <c r="AG39" s="8"/>
      <c r="AH39" s="7"/>
      <c r="AI39" s="8"/>
      <c r="AJ39" s="8"/>
      <c r="AK39" s="8"/>
    </row>
    <row r="40" spans="4:40" x14ac:dyDescent="0.3">
      <c r="D40" s="7"/>
      <c r="E40" s="8"/>
      <c r="G40" s="8"/>
      <c r="I40" s="8"/>
      <c r="J40" s="8"/>
      <c r="L40" s="8"/>
      <c r="W40" s="8"/>
      <c r="AB40" s="7"/>
      <c r="AC40" s="8"/>
      <c r="AH40" s="7"/>
      <c r="AI40" s="8"/>
    </row>
    <row r="41" spans="4:40" x14ac:dyDescent="0.3">
      <c r="D41" s="7"/>
      <c r="E41" s="8"/>
      <c r="G41" s="8"/>
      <c r="H41" s="7"/>
      <c r="I41" s="8"/>
      <c r="J41" s="7"/>
      <c r="L41" s="8"/>
      <c r="M41" s="7"/>
      <c r="W41" s="8"/>
      <c r="AB41" s="7"/>
      <c r="AC41" s="8"/>
      <c r="AH41" s="7"/>
      <c r="AI41" s="8"/>
    </row>
    <row r="42" spans="4:40" x14ac:dyDescent="0.3">
      <c r="D42" s="7"/>
      <c r="E42" s="8"/>
      <c r="G42" s="8"/>
      <c r="H42" s="8"/>
      <c r="I42" s="8"/>
      <c r="J42" s="8"/>
      <c r="L42" s="8"/>
      <c r="M42" s="8"/>
      <c r="W42" s="8"/>
      <c r="AB42" s="7"/>
      <c r="AC42" s="8"/>
      <c r="AH42" s="7"/>
      <c r="AI42" s="8"/>
    </row>
    <row r="43" spans="4:40" x14ac:dyDescent="0.3">
      <c r="D43" s="7"/>
      <c r="E43" s="8"/>
      <c r="W43" s="8"/>
      <c r="AB43" s="7"/>
      <c r="AC43" s="8"/>
      <c r="AD43" s="153"/>
      <c r="AE43" s="153"/>
      <c r="AF43" s="153"/>
      <c r="AG43" s="153"/>
      <c r="AH43" s="153"/>
      <c r="AI43" s="153"/>
    </row>
    <row r="44" spans="4:40" x14ac:dyDescent="0.3">
      <c r="D44" s="7"/>
      <c r="E44" s="8"/>
      <c r="W44" s="8"/>
      <c r="AB44" s="7"/>
      <c r="AC44" s="8"/>
      <c r="AD44" s="153"/>
      <c r="AE44" s="153"/>
      <c r="AF44" s="153"/>
      <c r="AG44" s="153"/>
      <c r="AH44" s="153"/>
      <c r="AI44" s="153"/>
    </row>
    <row r="45" spans="4:40" x14ac:dyDescent="0.3">
      <c r="D45" s="7"/>
      <c r="E45" s="8"/>
      <c r="W45" s="8"/>
      <c r="AB45" s="7"/>
      <c r="AC45" s="8"/>
      <c r="AD45" s="153"/>
      <c r="AE45" s="153"/>
      <c r="AF45" s="153"/>
      <c r="AG45" s="153"/>
      <c r="AH45" s="153"/>
      <c r="AI45" s="153"/>
    </row>
    <row r="46" spans="4:40" x14ac:dyDescent="0.3">
      <c r="AD46" s="153"/>
      <c r="AE46" s="153"/>
      <c r="AF46" s="153"/>
      <c r="AG46" s="153"/>
      <c r="AH46" s="153"/>
      <c r="AI46" s="153"/>
    </row>
    <row r="47" spans="4:40" x14ac:dyDescent="0.3">
      <c r="AD47" s="153"/>
      <c r="AE47" s="153"/>
      <c r="AF47" s="153"/>
      <c r="AG47" s="153"/>
      <c r="AH47" s="153"/>
      <c r="AI47" s="153"/>
    </row>
    <row r="48" spans="4:40" x14ac:dyDescent="0.3">
      <c r="AD48" s="153"/>
      <c r="AE48" s="153"/>
      <c r="AF48" s="153"/>
      <c r="AG48" s="153"/>
      <c r="AH48" s="153"/>
      <c r="AI48" s="153"/>
    </row>
    <row r="49" spans="30:35" x14ac:dyDescent="0.3">
      <c r="AD49" s="153"/>
      <c r="AE49" s="153"/>
      <c r="AF49" s="153"/>
      <c r="AG49" s="153"/>
      <c r="AH49" s="153"/>
      <c r="AI49" s="153"/>
    </row>
    <row r="50" spans="30:35" x14ac:dyDescent="0.3">
      <c r="AD50" s="153"/>
      <c r="AE50" s="153"/>
      <c r="AF50" s="153"/>
      <c r="AG50" s="153"/>
      <c r="AH50" s="153"/>
      <c r="AI50" s="153"/>
    </row>
    <row r="51" spans="30:35" x14ac:dyDescent="0.3">
      <c r="AD51" s="153"/>
      <c r="AE51" s="153"/>
      <c r="AF51" s="153"/>
      <c r="AG51" s="153"/>
      <c r="AH51" s="153"/>
      <c r="AI51" s="153"/>
    </row>
  </sheetData>
  <mergeCells count="6">
    <mergeCell ref="AH1:AK1"/>
    <mergeCell ref="D1:G1"/>
    <mergeCell ref="J1:M1"/>
    <mergeCell ref="P1:S1"/>
    <mergeCell ref="V1:Y1"/>
    <mergeCell ref="AB1:A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CF60-FD49-4E57-AE60-F5DEB6511638}">
  <dimension ref="A1:AN50"/>
  <sheetViews>
    <sheetView zoomScale="60" zoomScaleNormal="60" workbookViewId="0">
      <selection activeCell="D22" sqref="D22"/>
    </sheetView>
  </sheetViews>
  <sheetFormatPr defaultRowHeight="14.4" x14ac:dyDescent="0.3"/>
  <cols>
    <col min="2" max="2" width="19.44140625" customWidth="1"/>
    <col min="9" max="9" width="14.109375" bestFit="1" customWidth="1"/>
    <col min="15" max="15" width="14.109375" bestFit="1" customWidth="1"/>
    <col min="21" max="21" width="14.109375" bestFit="1" customWidth="1"/>
    <col min="27" max="27" width="14.109375" bestFit="1" customWidth="1"/>
    <col min="33" max="33" width="14.109375" bestFit="1" customWidth="1"/>
    <col min="38" max="38" width="9.109375" customWidth="1"/>
    <col min="39" max="39" width="14.109375" bestFit="1" customWidth="1"/>
  </cols>
  <sheetData>
    <row r="1" spans="1:39" ht="15" thickBot="1" x14ac:dyDescent="0.35">
      <c r="A1" s="85" t="s">
        <v>78</v>
      </c>
      <c r="B1" s="41" t="s">
        <v>21</v>
      </c>
      <c r="C1" s="85" t="s">
        <v>22</v>
      </c>
      <c r="D1" s="39"/>
      <c r="E1" s="40" t="s">
        <v>39</v>
      </c>
      <c r="F1" s="40"/>
      <c r="G1" s="41"/>
      <c r="J1" s="40"/>
      <c r="K1" s="40" t="s">
        <v>40</v>
      </c>
      <c r="L1" s="40"/>
      <c r="M1" s="40"/>
      <c r="P1" s="39"/>
      <c r="Q1" s="40" t="s">
        <v>41</v>
      </c>
      <c r="R1" s="40"/>
      <c r="S1" s="41"/>
      <c r="V1" s="40"/>
      <c r="W1" s="40" t="s">
        <v>42</v>
      </c>
      <c r="X1" s="40"/>
      <c r="Y1" s="40"/>
      <c r="AB1" s="39"/>
      <c r="AC1" s="40" t="s">
        <v>43</v>
      </c>
      <c r="AD1" s="40"/>
      <c r="AE1" s="41"/>
      <c r="AH1" s="40"/>
      <c r="AI1" s="40" t="s">
        <v>44</v>
      </c>
      <c r="AJ1" s="40"/>
      <c r="AK1" s="41"/>
    </row>
    <row r="2" spans="1:39" x14ac:dyDescent="0.3">
      <c r="A2" s="74"/>
      <c r="B2" s="4"/>
      <c r="C2" s="74"/>
      <c r="D2" s="12" t="s">
        <v>24</v>
      </c>
      <c r="E2" s="4" t="s">
        <v>25</v>
      </c>
      <c r="F2" s="4" t="s">
        <v>26</v>
      </c>
      <c r="G2" s="13" t="s">
        <v>27</v>
      </c>
      <c r="H2" s="9"/>
      <c r="I2" s="11"/>
      <c r="J2" s="4" t="s">
        <v>24</v>
      </c>
      <c r="K2" s="4" t="s">
        <v>25</v>
      </c>
      <c r="L2" s="4" t="s">
        <v>26</v>
      </c>
      <c r="M2" s="4" t="s">
        <v>27</v>
      </c>
      <c r="N2" s="9"/>
      <c r="O2" s="11"/>
      <c r="P2" s="12" t="s">
        <v>24</v>
      </c>
      <c r="Q2" s="4" t="s">
        <v>25</v>
      </c>
      <c r="R2" s="4" t="s">
        <v>26</v>
      </c>
      <c r="S2" s="13" t="s">
        <v>27</v>
      </c>
      <c r="T2" s="9"/>
      <c r="U2" s="11"/>
      <c r="V2" s="4" t="s">
        <v>24</v>
      </c>
      <c r="W2" s="4" t="s">
        <v>25</v>
      </c>
      <c r="X2" s="4" t="s">
        <v>26</v>
      </c>
      <c r="Y2" s="4" t="s">
        <v>27</v>
      </c>
      <c r="Z2" s="9"/>
      <c r="AA2" s="11"/>
      <c r="AB2" s="12" t="s">
        <v>24</v>
      </c>
      <c r="AC2" s="4" t="s">
        <v>25</v>
      </c>
      <c r="AD2" s="4" t="s">
        <v>26</v>
      </c>
      <c r="AE2" s="13" t="s">
        <v>27</v>
      </c>
      <c r="AF2" s="9"/>
      <c r="AG2" s="11"/>
      <c r="AH2" s="4" t="s">
        <v>24</v>
      </c>
      <c r="AI2" s="4" t="s">
        <v>25</v>
      </c>
      <c r="AJ2" s="4" t="s">
        <v>26</v>
      </c>
      <c r="AK2" s="13" t="s">
        <v>27</v>
      </c>
      <c r="AL2" s="9"/>
      <c r="AM2" s="11"/>
    </row>
    <row r="3" spans="1:39" ht="15" thickBot="1" x14ac:dyDescent="0.35">
      <c r="A3" s="105"/>
      <c r="B3" s="22"/>
      <c r="C3" s="75" t="s">
        <v>23</v>
      </c>
      <c r="D3" s="33" t="s">
        <v>28</v>
      </c>
      <c r="E3" s="24" t="s">
        <v>28</v>
      </c>
      <c r="F3" s="24" t="s">
        <v>28</v>
      </c>
      <c r="G3" s="32" t="s">
        <v>32</v>
      </c>
      <c r="H3" s="148" t="s">
        <v>85</v>
      </c>
      <c r="I3" s="149" t="s">
        <v>86</v>
      </c>
      <c r="J3" s="24" t="s">
        <v>28</v>
      </c>
      <c r="K3" s="24" t="s">
        <v>28</v>
      </c>
      <c r="L3" s="24" t="s">
        <v>28</v>
      </c>
      <c r="M3" s="24" t="s">
        <v>32</v>
      </c>
      <c r="N3" s="148" t="s">
        <v>85</v>
      </c>
      <c r="O3" s="149" t="s">
        <v>86</v>
      </c>
      <c r="P3" s="33" t="s">
        <v>28</v>
      </c>
      <c r="Q3" s="24" t="s">
        <v>28</v>
      </c>
      <c r="R3" s="24" t="s">
        <v>28</v>
      </c>
      <c r="S3" s="32" t="s">
        <v>32</v>
      </c>
      <c r="T3" s="148" t="s">
        <v>85</v>
      </c>
      <c r="U3" s="149" t="s">
        <v>86</v>
      </c>
      <c r="V3" s="24" t="s">
        <v>28</v>
      </c>
      <c r="W3" s="24" t="s">
        <v>28</v>
      </c>
      <c r="X3" s="24" t="s">
        <v>28</v>
      </c>
      <c r="Y3" s="24" t="s">
        <v>32</v>
      </c>
      <c r="Z3" s="148" t="s">
        <v>85</v>
      </c>
      <c r="AA3" s="149" t="s">
        <v>86</v>
      </c>
      <c r="AB3" s="33" t="s">
        <v>28</v>
      </c>
      <c r="AC3" s="24" t="s">
        <v>28</v>
      </c>
      <c r="AD3" s="24" t="s">
        <v>28</v>
      </c>
      <c r="AE3" s="32" t="s">
        <v>32</v>
      </c>
      <c r="AF3" s="148" t="s">
        <v>85</v>
      </c>
      <c r="AG3" s="149" t="s">
        <v>86</v>
      </c>
      <c r="AH3" s="24" t="s">
        <v>28</v>
      </c>
      <c r="AI3" s="24" t="s">
        <v>28</v>
      </c>
      <c r="AJ3" s="24" t="s">
        <v>28</v>
      </c>
      <c r="AK3" s="32" t="s">
        <v>32</v>
      </c>
      <c r="AL3" s="148" t="s">
        <v>85</v>
      </c>
      <c r="AM3" s="149" t="s">
        <v>86</v>
      </c>
    </row>
    <row r="4" spans="1:39" x14ac:dyDescent="0.3">
      <c r="A4" s="106" t="s">
        <v>0</v>
      </c>
      <c r="B4" s="99" t="s">
        <v>1</v>
      </c>
      <c r="C4" s="82">
        <v>0.46899999999999997</v>
      </c>
      <c r="D4" s="7">
        <v>3.2</v>
      </c>
      <c r="E4" s="7">
        <v>2.89</v>
      </c>
      <c r="F4" s="7">
        <f>AVERAGE(D4:E4)</f>
        <v>3.0449999999999999</v>
      </c>
      <c r="G4" s="57">
        <f>10*F4/$C4</f>
        <v>64.925373134328368</v>
      </c>
      <c r="H4" s="151">
        <f>AVERAGE(G4:G6)</f>
        <v>68.638451101137676</v>
      </c>
      <c r="I4" s="159">
        <f>G4/G$4</f>
        <v>1</v>
      </c>
      <c r="J4" s="8">
        <v>0.433</v>
      </c>
      <c r="K4" s="6">
        <v>0.51200000000000001</v>
      </c>
      <c r="L4" s="8">
        <f>AVERAGE(J4:K4)</f>
        <v>0.47250000000000003</v>
      </c>
      <c r="M4" s="37">
        <f>10*L4/$C4</f>
        <v>10.074626865671643</v>
      </c>
      <c r="N4" s="151">
        <f>AVERAGE(M4:M6)</f>
        <v>10.569312528267753</v>
      </c>
      <c r="O4" s="159">
        <f>M4/M$4</f>
        <v>1</v>
      </c>
      <c r="P4" s="6">
        <v>5.1100000000000003</v>
      </c>
      <c r="Q4" s="6">
        <v>5.46</v>
      </c>
      <c r="R4" s="7">
        <f>AVERAGE(P4:Q4)</f>
        <v>5.2850000000000001</v>
      </c>
      <c r="S4" s="54">
        <f>10*R4/$C4</f>
        <v>112.68656716417911</v>
      </c>
      <c r="T4" s="151">
        <f>AVERAGE(S4:S6)</f>
        <v>105.15190655116028</v>
      </c>
      <c r="U4" s="159">
        <f>S4/S$4</f>
        <v>1</v>
      </c>
      <c r="V4" s="6">
        <v>4.3600000000000003</v>
      </c>
      <c r="W4" s="6">
        <v>5.07</v>
      </c>
      <c r="X4" s="7">
        <f>AVERAGE(V4:W4)</f>
        <v>4.7149999999999999</v>
      </c>
      <c r="Y4" s="57">
        <f>10*X4/$C4</f>
        <v>100.53304904051173</v>
      </c>
      <c r="Z4" s="151">
        <f>AVERAGE(Y4:Y6)</f>
        <v>90.709725597785294</v>
      </c>
      <c r="AA4" s="159">
        <f>Y4/Y$4</f>
        <v>1</v>
      </c>
      <c r="AB4" s="7">
        <v>1.47</v>
      </c>
      <c r="AC4" s="7">
        <v>1.5</v>
      </c>
      <c r="AD4" s="7">
        <f>AVERAGE(AB4:AC4)</f>
        <v>1.4849999999999999</v>
      </c>
      <c r="AE4" s="57">
        <f>10*AD4/$C4</f>
        <v>31.663113006396586</v>
      </c>
      <c r="AF4" s="151">
        <f>AVERAGE(AE4:AE6)</f>
        <v>30.615342369073705</v>
      </c>
      <c r="AG4" s="159">
        <f>AE4/AE$4</f>
        <v>1</v>
      </c>
      <c r="AH4" s="6">
        <v>0.375</v>
      </c>
      <c r="AI4" s="8">
        <v>0.42599999999999999</v>
      </c>
      <c r="AJ4" s="8">
        <f>AVERAGE(AH4:AI4)</f>
        <v>0.40049999999999997</v>
      </c>
      <c r="AK4" s="37">
        <f>10*AJ4/$C4</f>
        <v>8.5394456289978677</v>
      </c>
      <c r="AL4" s="151">
        <f>AVERAGE(AK4:AK6)</f>
        <v>8.9527294844459018</v>
      </c>
      <c r="AM4" s="159">
        <f>AK4/AK$4</f>
        <v>1</v>
      </c>
    </row>
    <row r="5" spans="1:39" x14ac:dyDescent="0.3">
      <c r="A5" s="107" t="s">
        <v>2</v>
      </c>
      <c r="B5" s="100" t="s">
        <v>1</v>
      </c>
      <c r="C5" s="77">
        <v>0.57199999999999995</v>
      </c>
      <c r="D5" s="7">
        <v>3.8</v>
      </c>
      <c r="E5" s="7">
        <v>3.92</v>
      </c>
      <c r="F5" s="7">
        <f t="shared" ref="F5:F21" si="0">AVERAGE(D5:E5)</f>
        <v>3.86</v>
      </c>
      <c r="G5" s="57">
        <f t="shared" ref="G5:G21" si="1">10*F5/$C5</f>
        <v>67.482517482517494</v>
      </c>
      <c r="H5" s="147"/>
      <c r="I5" s="150">
        <f>G5/G$5</f>
        <v>1</v>
      </c>
      <c r="J5" s="8">
        <v>0.54700000000000004</v>
      </c>
      <c r="K5" s="6">
        <v>0.67500000000000004</v>
      </c>
      <c r="L5" s="8">
        <f t="shared" ref="L5:L21" si="2">AVERAGE(J5:K5)</f>
        <v>0.61099999999999999</v>
      </c>
      <c r="M5" s="37">
        <f t="shared" ref="M5:M21" si="3">10*L5/$C5</f>
        <v>10.681818181818182</v>
      </c>
      <c r="N5" s="147"/>
      <c r="O5" s="150">
        <f>M5/M$5</f>
        <v>1</v>
      </c>
      <c r="P5" s="6">
        <v>5.53</v>
      </c>
      <c r="Q5" s="6">
        <v>5.96</v>
      </c>
      <c r="R5" s="7">
        <f t="shared" ref="R5:R21" si="4">AVERAGE(P5:Q5)</f>
        <v>5.7450000000000001</v>
      </c>
      <c r="S5" s="54">
        <f t="shared" ref="S5:S21" si="5">10*R5/$C5</f>
        <v>100.43706293706295</v>
      </c>
      <c r="T5" s="147"/>
      <c r="U5" s="150">
        <f>S5/S$5</f>
        <v>1</v>
      </c>
      <c r="V5" s="6">
        <v>4.53</v>
      </c>
      <c r="W5" s="6">
        <v>5.24</v>
      </c>
      <c r="X5" s="7">
        <f t="shared" ref="X5:X21" si="6">AVERAGE(V5:W5)</f>
        <v>4.8849999999999998</v>
      </c>
      <c r="Y5" s="57">
        <f t="shared" ref="Y5:Y21" si="7">10*X5/$C5</f>
        <v>85.402097902097893</v>
      </c>
      <c r="Z5" s="147"/>
      <c r="AA5" s="150">
        <f>Y5/Y$5</f>
        <v>1</v>
      </c>
      <c r="AB5" s="7">
        <v>1.66</v>
      </c>
      <c r="AC5" s="7">
        <v>1.81</v>
      </c>
      <c r="AD5" s="7">
        <f t="shared" ref="AD5:AD21" si="8">AVERAGE(AB5:AC5)</f>
        <v>1.7349999999999999</v>
      </c>
      <c r="AE5" s="57">
        <f t="shared" ref="AE5:AE21" si="9">10*AD5/$C5</f>
        <v>30.33216783216783</v>
      </c>
      <c r="AF5" s="147"/>
      <c r="AG5" s="150">
        <f>AE5/AE$5</f>
        <v>1</v>
      </c>
      <c r="AH5" s="6">
        <v>0.53200000000000003</v>
      </c>
      <c r="AI5" s="8">
        <v>0.56799999999999995</v>
      </c>
      <c r="AJ5" s="8">
        <f t="shared" ref="AJ5:AJ21" si="10">AVERAGE(AH5:AI5)</f>
        <v>0.55000000000000004</v>
      </c>
      <c r="AK5" s="37">
        <f t="shared" ref="AK5:AK21" si="11">10*AJ5/$C5</f>
        <v>9.6153846153846168</v>
      </c>
      <c r="AL5" s="147"/>
      <c r="AM5" s="150">
        <f>AK5/AK$5</f>
        <v>1</v>
      </c>
    </row>
    <row r="6" spans="1:39" x14ac:dyDescent="0.3">
      <c r="A6" s="108" t="s">
        <v>3</v>
      </c>
      <c r="B6" s="100" t="s">
        <v>1</v>
      </c>
      <c r="C6" s="77">
        <v>0.53600000000000003</v>
      </c>
      <c r="D6" s="7">
        <v>3.88</v>
      </c>
      <c r="E6" s="7">
        <v>4</v>
      </c>
      <c r="F6" s="7">
        <f t="shared" si="0"/>
        <v>3.94</v>
      </c>
      <c r="G6" s="57">
        <f t="shared" si="1"/>
        <v>73.507462686567152</v>
      </c>
      <c r="H6" s="147"/>
      <c r="I6" s="150">
        <f>G6/G$6</f>
        <v>1</v>
      </c>
      <c r="J6" s="8">
        <v>0.51600000000000001</v>
      </c>
      <c r="K6" s="6">
        <v>0.65800000000000003</v>
      </c>
      <c r="L6" s="8">
        <f t="shared" si="2"/>
        <v>0.58699999999999997</v>
      </c>
      <c r="M6" s="37">
        <f t="shared" si="3"/>
        <v>10.951492537313431</v>
      </c>
      <c r="N6" s="147"/>
      <c r="O6" s="150">
        <f>M6/M$6</f>
        <v>1</v>
      </c>
      <c r="P6" s="6">
        <v>5.25</v>
      </c>
      <c r="Q6" s="6">
        <v>5.72</v>
      </c>
      <c r="R6" s="7">
        <f t="shared" si="4"/>
        <v>5.4849999999999994</v>
      </c>
      <c r="S6" s="54">
        <f t="shared" si="5"/>
        <v>102.33208955223878</v>
      </c>
      <c r="T6" s="147"/>
      <c r="U6" s="150">
        <f>S6/S$6</f>
        <v>1</v>
      </c>
      <c r="V6" s="6">
        <v>4.21</v>
      </c>
      <c r="W6" s="6">
        <v>5.03</v>
      </c>
      <c r="X6" s="7">
        <f t="shared" si="6"/>
        <v>4.62</v>
      </c>
      <c r="Y6" s="57">
        <f t="shared" si="7"/>
        <v>86.194029850746276</v>
      </c>
      <c r="Z6" s="147"/>
      <c r="AA6" s="150">
        <f>Y6/Y$6</f>
        <v>1</v>
      </c>
      <c r="AB6" s="7">
        <v>1.47</v>
      </c>
      <c r="AC6" s="7">
        <v>1.73</v>
      </c>
      <c r="AD6" s="7">
        <f t="shared" si="8"/>
        <v>1.6</v>
      </c>
      <c r="AE6" s="57">
        <f t="shared" si="9"/>
        <v>29.850746268656714</v>
      </c>
      <c r="AF6" s="147"/>
      <c r="AG6" s="150">
        <f>AE6/AE$6</f>
        <v>1</v>
      </c>
      <c r="AH6" s="6">
        <v>0.439</v>
      </c>
      <c r="AI6" s="8">
        <v>0.49399999999999999</v>
      </c>
      <c r="AJ6" s="8">
        <f t="shared" si="10"/>
        <v>0.46650000000000003</v>
      </c>
      <c r="AK6" s="37">
        <f t="shared" si="11"/>
        <v>8.7033582089552226</v>
      </c>
      <c r="AL6" s="147"/>
      <c r="AM6" s="150">
        <f>AK6/AK$6</f>
        <v>1</v>
      </c>
    </row>
    <row r="7" spans="1:39" x14ac:dyDescent="0.3">
      <c r="A7" s="107" t="s">
        <v>4</v>
      </c>
      <c r="B7" s="100" t="s">
        <v>5</v>
      </c>
      <c r="C7" s="77">
        <v>0.52700000000000002</v>
      </c>
      <c r="D7" s="7">
        <v>3.71</v>
      </c>
      <c r="E7" s="7">
        <v>3.69</v>
      </c>
      <c r="F7" s="7">
        <f t="shared" si="0"/>
        <v>3.7</v>
      </c>
      <c r="G7" s="57">
        <f t="shared" si="1"/>
        <v>70.208728652751418</v>
      </c>
      <c r="H7" s="147">
        <f>AVERAGE(G7:G9)</f>
        <v>62.190927719886496</v>
      </c>
      <c r="I7" s="150">
        <f t="shared" ref="I7:I9" si="12">G7/H$4</f>
        <v>1.0228775202007394</v>
      </c>
      <c r="J7" s="8">
        <v>0.52400000000000002</v>
      </c>
      <c r="K7" s="6">
        <v>0.64</v>
      </c>
      <c r="L7" s="8">
        <f t="shared" si="2"/>
        <v>0.58200000000000007</v>
      </c>
      <c r="M7" s="37">
        <f t="shared" si="3"/>
        <v>11.043643263757115</v>
      </c>
      <c r="N7" s="147">
        <f>AVERAGE(M7:M9)</f>
        <v>10.267498021831377</v>
      </c>
      <c r="O7" s="150">
        <f t="shared" ref="O7:O9" si="13">M7/N$4</f>
        <v>1.0448781067094723</v>
      </c>
      <c r="P7" s="6">
        <v>5.38</v>
      </c>
      <c r="Q7" s="6">
        <v>6.02</v>
      </c>
      <c r="R7" s="7">
        <f t="shared" si="4"/>
        <v>5.6999999999999993</v>
      </c>
      <c r="S7" s="54">
        <f t="shared" si="5"/>
        <v>108.1593927893738</v>
      </c>
      <c r="T7" s="147">
        <f>AVERAGE(S7:S9)</f>
        <v>88.291752293855438</v>
      </c>
      <c r="U7" s="150">
        <f t="shared" ref="U7:U9" si="14">S7/T$4</f>
        <v>1.0286013476774218</v>
      </c>
      <c r="V7" s="6">
        <v>4.8</v>
      </c>
      <c r="W7" s="6">
        <v>5.5</v>
      </c>
      <c r="X7" s="7">
        <f t="shared" si="6"/>
        <v>5.15</v>
      </c>
      <c r="Y7" s="57">
        <f t="shared" si="7"/>
        <v>97.722960151802653</v>
      </c>
      <c r="Z7" s="147">
        <f>AVERAGE(Y7:Y9)</f>
        <v>79.375360044365038</v>
      </c>
      <c r="AA7" s="150">
        <f t="shared" ref="AA7:AA9" si="15">Y7/Z$4</f>
        <v>1.0773151336066724</v>
      </c>
      <c r="AB7" s="7">
        <v>1.57</v>
      </c>
      <c r="AC7" s="7">
        <v>1.8</v>
      </c>
      <c r="AD7" s="7">
        <f t="shared" si="8"/>
        <v>1.6850000000000001</v>
      </c>
      <c r="AE7" s="57">
        <f t="shared" si="9"/>
        <v>31.973434535104367</v>
      </c>
      <c r="AF7" s="147">
        <f>AVERAGE(AE7:AE9)</f>
        <v>25.215630565412781</v>
      </c>
      <c r="AG7" s="150">
        <f t="shared" ref="AG7:AG9" si="16">AE7/AF$4</f>
        <v>1.0443598555802056</v>
      </c>
      <c r="AH7" s="6">
        <v>0.35499999999999998</v>
      </c>
      <c r="AI7" s="8">
        <v>0.48899999999999999</v>
      </c>
      <c r="AJ7" s="8">
        <f t="shared" si="10"/>
        <v>0.42199999999999999</v>
      </c>
      <c r="AK7" s="37">
        <f t="shared" si="11"/>
        <v>8.0075901328273229</v>
      </c>
      <c r="AL7" s="147">
        <f>AVERAGE(AK7:AK9)</f>
        <v>6.7685237169598986</v>
      </c>
      <c r="AM7" s="150">
        <f t="shared" ref="AM7:AM9" si="17">AK7/AL$4</f>
        <v>0.89443003351540729</v>
      </c>
    </row>
    <row r="8" spans="1:39" x14ac:dyDescent="0.3">
      <c r="A8" s="107" t="s">
        <v>6</v>
      </c>
      <c r="B8" s="100" t="s">
        <v>5</v>
      </c>
      <c r="C8" s="77">
        <v>0.68899999999999995</v>
      </c>
      <c r="D8" s="7">
        <v>4.2300000000000004</v>
      </c>
      <c r="E8" s="7">
        <v>3.97</v>
      </c>
      <c r="F8" s="7">
        <f t="shared" si="0"/>
        <v>4.1000000000000005</v>
      </c>
      <c r="G8" s="57">
        <f t="shared" si="1"/>
        <v>59.506531204644425</v>
      </c>
      <c r="H8" s="147"/>
      <c r="I8" s="150">
        <f t="shared" si="12"/>
        <v>0.86695620676175356</v>
      </c>
      <c r="J8" s="8">
        <v>0.71699999999999997</v>
      </c>
      <c r="K8" s="6">
        <v>0.70299999999999996</v>
      </c>
      <c r="L8" s="8">
        <f t="shared" si="2"/>
        <v>0.71</v>
      </c>
      <c r="M8" s="37">
        <f t="shared" si="3"/>
        <v>10.304789550072568</v>
      </c>
      <c r="N8" s="147"/>
      <c r="O8" s="150">
        <f t="shared" si="13"/>
        <v>0.9749725464652772</v>
      </c>
      <c r="P8" s="6">
        <v>6.13</v>
      </c>
      <c r="Q8" s="6">
        <v>6.08</v>
      </c>
      <c r="R8" s="7">
        <f t="shared" si="4"/>
        <v>6.1050000000000004</v>
      </c>
      <c r="S8" s="54">
        <f t="shared" si="5"/>
        <v>88.606676342525418</v>
      </c>
      <c r="T8" s="147"/>
      <c r="U8" s="150">
        <f t="shared" si="14"/>
        <v>0.84265401597273937</v>
      </c>
      <c r="V8" s="6">
        <v>5.18</v>
      </c>
      <c r="W8" s="6">
        <v>5.25</v>
      </c>
      <c r="X8" s="7">
        <f t="shared" si="6"/>
        <v>5.2149999999999999</v>
      </c>
      <c r="Y8" s="57">
        <f t="shared" si="7"/>
        <v>75.689404934687957</v>
      </c>
      <c r="Z8" s="147"/>
      <c r="AA8" s="150">
        <f t="shared" si="15"/>
        <v>0.83441333810556628</v>
      </c>
      <c r="AB8" s="7">
        <v>1.62</v>
      </c>
      <c r="AC8" s="7">
        <v>1.6</v>
      </c>
      <c r="AD8" s="7">
        <f t="shared" si="8"/>
        <v>1.61</v>
      </c>
      <c r="AE8" s="57">
        <f t="shared" si="9"/>
        <v>23.367198838896957</v>
      </c>
      <c r="AF8" s="147"/>
      <c r="AG8" s="150">
        <f t="shared" si="16"/>
        <v>0.76325126654475994</v>
      </c>
      <c r="AH8" s="6">
        <v>0.51600000000000001</v>
      </c>
      <c r="AI8" s="8">
        <v>0.39700000000000002</v>
      </c>
      <c r="AJ8" s="8">
        <f t="shared" si="10"/>
        <v>0.45650000000000002</v>
      </c>
      <c r="AK8" s="37">
        <f t="shared" si="11"/>
        <v>6.6255442670537024</v>
      </c>
      <c r="AL8" s="147"/>
      <c r="AM8" s="150">
        <f t="shared" si="17"/>
        <v>0.74005857973980405</v>
      </c>
    </row>
    <row r="9" spans="1:39" ht="15" thickBot="1" x14ac:dyDescent="0.35">
      <c r="A9" s="108" t="s">
        <v>7</v>
      </c>
      <c r="B9" s="100" t="s">
        <v>5</v>
      </c>
      <c r="C9" s="77">
        <v>0.751</v>
      </c>
      <c r="D9" s="7">
        <v>4.49</v>
      </c>
      <c r="E9" s="7">
        <v>4.05</v>
      </c>
      <c r="F9" s="7">
        <f t="shared" si="0"/>
        <v>4.2699999999999996</v>
      </c>
      <c r="G9" s="57">
        <f t="shared" si="1"/>
        <v>56.857523302263644</v>
      </c>
      <c r="H9" s="147"/>
      <c r="I9" s="150">
        <f t="shared" si="12"/>
        <v>0.82836256340465753</v>
      </c>
      <c r="J9" s="8">
        <v>0.68</v>
      </c>
      <c r="K9" s="6">
        <v>0.74</v>
      </c>
      <c r="L9" s="8">
        <f t="shared" si="2"/>
        <v>0.71</v>
      </c>
      <c r="M9" s="37">
        <f t="shared" si="3"/>
        <v>9.4540612516644469</v>
      </c>
      <c r="N9" s="147"/>
      <c r="O9" s="150">
        <f t="shared" si="13"/>
        <v>0.8944821365040958</v>
      </c>
      <c r="P9" s="6">
        <v>4.93</v>
      </c>
      <c r="Q9" s="6">
        <v>5.3</v>
      </c>
      <c r="R9" s="7">
        <f t="shared" si="4"/>
        <v>5.1150000000000002</v>
      </c>
      <c r="S9" s="54">
        <f t="shared" si="5"/>
        <v>68.109187749667115</v>
      </c>
      <c r="T9" s="147"/>
      <c r="U9" s="150">
        <f t="shared" si="14"/>
        <v>0.64772185292265227</v>
      </c>
      <c r="V9" s="6">
        <v>4.71</v>
      </c>
      <c r="W9" s="6">
        <v>5.01</v>
      </c>
      <c r="X9" s="7">
        <f t="shared" si="6"/>
        <v>4.8599999999999994</v>
      </c>
      <c r="Y9" s="57">
        <f t="shared" si="7"/>
        <v>64.71371504660452</v>
      </c>
      <c r="Z9" s="147"/>
      <c r="AA9" s="150">
        <f t="shared" si="15"/>
        <v>0.71341539862606007</v>
      </c>
      <c r="AB9" s="7">
        <v>1.52</v>
      </c>
      <c r="AC9" s="7">
        <v>1.53</v>
      </c>
      <c r="AD9" s="7">
        <f t="shared" si="8"/>
        <v>1.5249999999999999</v>
      </c>
      <c r="AE9" s="57">
        <f t="shared" si="9"/>
        <v>20.306258322237017</v>
      </c>
      <c r="AF9" s="147"/>
      <c r="AG9" s="150">
        <f t="shared" si="16"/>
        <v>0.66327065944392383</v>
      </c>
      <c r="AH9" s="6">
        <v>0.45800000000000002</v>
      </c>
      <c r="AI9" s="8">
        <v>0.39400000000000002</v>
      </c>
      <c r="AJ9" s="8">
        <f t="shared" si="10"/>
        <v>0.42600000000000005</v>
      </c>
      <c r="AK9" s="37">
        <f t="shared" si="11"/>
        <v>5.6724367509986697</v>
      </c>
      <c r="AL9" s="147"/>
      <c r="AM9" s="150">
        <f t="shared" si="17"/>
        <v>0.63359858698441907</v>
      </c>
    </row>
    <row r="10" spans="1:39" x14ac:dyDescent="0.3">
      <c r="A10" s="109" t="s">
        <v>8</v>
      </c>
      <c r="B10" s="101" t="s">
        <v>1</v>
      </c>
      <c r="C10" s="83">
        <v>0.71199999999999997</v>
      </c>
      <c r="D10" s="72">
        <v>4.82</v>
      </c>
      <c r="E10" s="63">
        <v>4.9000000000000004</v>
      </c>
      <c r="F10" s="63">
        <f t="shared" si="0"/>
        <v>4.8600000000000003</v>
      </c>
      <c r="G10" s="66">
        <f t="shared" si="1"/>
        <v>68.258426966292134</v>
      </c>
      <c r="H10" s="147">
        <f>AVERAGE(G10:G12)</f>
        <v>69.313032833396804</v>
      </c>
      <c r="I10" s="150">
        <f>G10/G$10</f>
        <v>1</v>
      </c>
      <c r="J10" s="44">
        <v>0.71399999999999997</v>
      </c>
      <c r="K10" s="46">
        <v>0.68500000000000005</v>
      </c>
      <c r="L10" s="45">
        <f t="shared" si="2"/>
        <v>0.69950000000000001</v>
      </c>
      <c r="M10" s="47">
        <f t="shared" si="3"/>
        <v>9.8244382022471921</v>
      </c>
      <c r="N10" s="147">
        <f>AVERAGE(M10:M12)</f>
        <v>9.0982289544146653</v>
      </c>
      <c r="O10" s="150">
        <f>M10/M$10</f>
        <v>1</v>
      </c>
      <c r="P10" s="65">
        <v>4.1500000000000004</v>
      </c>
      <c r="Q10" s="46">
        <v>4.29</v>
      </c>
      <c r="R10" s="63">
        <f t="shared" si="4"/>
        <v>4.2200000000000006</v>
      </c>
      <c r="S10" s="62">
        <f t="shared" si="5"/>
        <v>59.269662921348321</v>
      </c>
      <c r="T10" s="147">
        <f>AVERAGE(S10:S12)</f>
        <v>62.435555409875064</v>
      </c>
      <c r="U10" s="150">
        <f>S10/S$10</f>
        <v>1</v>
      </c>
      <c r="V10" s="65">
        <v>4.18</v>
      </c>
      <c r="W10" s="46">
        <v>4.46</v>
      </c>
      <c r="X10" s="63">
        <f t="shared" si="6"/>
        <v>4.32</v>
      </c>
      <c r="Y10" s="66">
        <f t="shared" si="7"/>
        <v>60.674157303370791</v>
      </c>
      <c r="Z10" s="147">
        <f>AVERAGE(Y10:Y12)</f>
        <v>66.967592757189706</v>
      </c>
      <c r="AA10" s="150">
        <f>Y10/Y$10</f>
        <v>1</v>
      </c>
      <c r="AB10" s="72">
        <v>1.79</v>
      </c>
      <c r="AC10" s="63">
        <v>2</v>
      </c>
      <c r="AD10" s="63">
        <f t="shared" si="8"/>
        <v>1.895</v>
      </c>
      <c r="AE10" s="66">
        <f t="shared" si="9"/>
        <v>26.615168539325843</v>
      </c>
      <c r="AF10" s="147">
        <f>AVERAGE(AE10:AE12)</f>
        <v>27.289984054537538</v>
      </c>
      <c r="AG10" s="150">
        <f>AE10/AE$10</f>
        <v>1</v>
      </c>
      <c r="AH10" s="65">
        <v>0.41899999999999998</v>
      </c>
      <c r="AI10" s="45">
        <v>0.55000000000000004</v>
      </c>
      <c r="AJ10" s="45">
        <f t="shared" si="10"/>
        <v>0.48450000000000004</v>
      </c>
      <c r="AK10" s="47">
        <f t="shared" si="11"/>
        <v>6.8047752808988777</v>
      </c>
      <c r="AL10" s="147">
        <f>AVERAGE(AK10:AK12)</f>
        <v>6.3452851967400647</v>
      </c>
      <c r="AM10" s="150">
        <f>AK10/AK$10</f>
        <v>1</v>
      </c>
    </row>
    <row r="11" spans="1:39" x14ac:dyDescent="0.3">
      <c r="A11" s="110" t="s">
        <v>9</v>
      </c>
      <c r="B11" s="102" t="s">
        <v>1</v>
      </c>
      <c r="C11" s="79">
        <v>0.61799999999999999</v>
      </c>
      <c r="D11" s="58">
        <v>4.5599999999999996</v>
      </c>
      <c r="E11" s="7">
        <v>3.97</v>
      </c>
      <c r="F11" s="7">
        <f t="shared" si="0"/>
        <v>4.2649999999999997</v>
      </c>
      <c r="G11" s="57">
        <f t="shared" si="1"/>
        <v>69.01294498381877</v>
      </c>
      <c r="H11" s="147"/>
      <c r="I11" s="150">
        <f>G11/G$11</f>
        <v>1</v>
      </c>
      <c r="J11" s="35">
        <v>0.58499999999999996</v>
      </c>
      <c r="K11" s="6">
        <v>0.52500000000000002</v>
      </c>
      <c r="L11" s="8">
        <f t="shared" si="2"/>
        <v>0.55499999999999994</v>
      </c>
      <c r="M11" s="37">
        <f t="shared" si="3"/>
        <v>8.9805825242718438</v>
      </c>
      <c r="N11" s="147"/>
      <c r="O11" s="150">
        <f>M11/M$11</f>
        <v>1</v>
      </c>
      <c r="P11" s="34">
        <v>3.96</v>
      </c>
      <c r="Q11" s="6">
        <v>3.74</v>
      </c>
      <c r="R11" s="7">
        <f t="shared" si="4"/>
        <v>3.85</v>
      </c>
      <c r="S11" s="54">
        <f t="shared" si="5"/>
        <v>62.297734627831716</v>
      </c>
      <c r="T11" s="147"/>
      <c r="U11" s="150">
        <f>S11/S$11</f>
        <v>1</v>
      </c>
      <c r="V11" s="34">
        <v>4.45</v>
      </c>
      <c r="W11" s="6">
        <v>4.0199999999999996</v>
      </c>
      <c r="X11" s="7">
        <f t="shared" si="6"/>
        <v>4.2349999999999994</v>
      </c>
      <c r="Y11" s="57">
        <f t="shared" si="7"/>
        <v>68.527508090614873</v>
      </c>
      <c r="Z11" s="147"/>
      <c r="AA11" s="150">
        <f>Y11/Y$11</f>
        <v>1</v>
      </c>
      <c r="AB11" s="58">
        <v>1.79</v>
      </c>
      <c r="AC11" s="7">
        <v>1.64</v>
      </c>
      <c r="AD11" s="7">
        <f t="shared" si="8"/>
        <v>1.7149999999999999</v>
      </c>
      <c r="AE11" s="57">
        <f t="shared" si="9"/>
        <v>27.75080906148867</v>
      </c>
      <c r="AF11" s="147"/>
      <c r="AG11" s="150">
        <f>AE11/AE$11</f>
        <v>1</v>
      </c>
      <c r="AH11" s="34">
        <v>0.35799999999999998</v>
      </c>
      <c r="AI11" s="8">
        <v>0.41</v>
      </c>
      <c r="AJ11" s="8">
        <f t="shared" si="10"/>
        <v>0.38400000000000001</v>
      </c>
      <c r="AK11" s="37">
        <f t="shared" si="11"/>
        <v>6.2135922330097086</v>
      </c>
      <c r="AL11" s="147"/>
      <c r="AM11" s="150">
        <f>AK11/AK$11</f>
        <v>1</v>
      </c>
    </row>
    <row r="12" spans="1:39" x14ac:dyDescent="0.3">
      <c r="A12" s="111" t="s">
        <v>10</v>
      </c>
      <c r="B12" s="102" t="s">
        <v>1</v>
      </c>
      <c r="C12" s="79">
        <v>0.629</v>
      </c>
      <c r="D12" s="58">
        <v>4.4000000000000004</v>
      </c>
      <c r="E12" s="7">
        <v>4.49</v>
      </c>
      <c r="F12" s="7">
        <f t="shared" si="0"/>
        <v>4.4450000000000003</v>
      </c>
      <c r="G12" s="57">
        <f t="shared" si="1"/>
        <v>70.667726550079493</v>
      </c>
      <c r="H12" s="147"/>
      <c r="I12" s="150">
        <f>G12/G$12</f>
        <v>1</v>
      </c>
      <c r="J12" s="35">
        <v>0.51400000000000001</v>
      </c>
      <c r="K12" s="6">
        <v>0.55400000000000005</v>
      </c>
      <c r="L12" s="8">
        <f t="shared" si="2"/>
        <v>0.53400000000000003</v>
      </c>
      <c r="M12" s="37">
        <f t="shared" si="3"/>
        <v>8.48966613672496</v>
      </c>
      <c r="N12" s="147"/>
      <c r="O12" s="150">
        <f>M12/M$12</f>
        <v>1</v>
      </c>
      <c r="P12" s="34">
        <v>3.9</v>
      </c>
      <c r="Q12" s="6">
        <v>4.37</v>
      </c>
      <c r="R12" s="7">
        <f t="shared" si="4"/>
        <v>4.1349999999999998</v>
      </c>
      <c r="S12" s="54">
        <f t="shared" si="5"/>
        <v>65.739268680445136</v>
      </c>
      <c r="T12" s="147"/>
      <c r="U12" s="150">
        <f>S12/S$12</f>
        <v>1</v>
      </c>
      <c r="V12" s="34">
        <v>4.32</v>
      </c>
      <c r="W12" s="6">
        <v>4.7</v>
      </c>
      <c r="X12" s="7">
        <f t="shared" si="6"/>
        <v>4.51</v>
      </c>
      <c r="Y12" s="57">
        <f t="shared" si="7"/>
        <v>71.701112877583455</v>
      </c>
      <c r="Z12" s="147"/>
      <c r="AA12" s="150">
        <f>Y12/Y$12</f>
        <v>1</v>
      </c>
      <c r="AB12" s="58">
        <v>1.61</v>
      </c>
      <c r="AC12" s="7">
        <v>1.85</v>
      </c>
      <c r="AD12" s="7">
        <f t="shared" si="8"/>
        <v>1.73</v>
      </c>
      <c r="AE12" s="57">
        <f t="shared" si="9"/>
        <v>27.503974562798092</v>
      </c>
      <c r="AF12" s="147"/>
      <c r="AG12" s="150">
        <f>AE12/AE$12</f>
        <v>1</v>
      </c>
      <c r="AH12" s="34">
        <v>0.38500000000000001</v>
      </c>
      <c r="AI12" s="8">
        <v>0.372</v>
      </c>
      <c r="AJ12" s="8">
        <f t="shared" si="10"/>
        <v>0.3785</v>
      </c>
      <c r="AK12" s="37">
        <f t="shared" si="11"/>
        <v>6.0174880763116061</v>
      </c>
      <c r="AL12" s="147"/>
      <c r="AM12" s="150">
        <f>AK12/AK$12</f>
        <v>1</v>
      </c>
    </row>
    <row r="13" spans="1:39" x14ac:dyDescent="0.3">
      <c r="A13" s="110" t="s">
        <v>11</v>
      </c>
      <c r="B13" s="102" t="s">
        <v>5</v>
      </c>
      <c r="C13" s="79">
        <v>0.442</v>
      </c>
      <c r="D13" s="58">
        <v>2.77</v>
      </c>
      <c r="E13" s="7">
        <v>3.15</v>
      </c>
      <c r="F13" s="7">
        <f t="shared" si="0"/>
        <v>2.96</v>
      </c>
      <c r="G13" s="57">
        <f t="shared" si="1"/>
        <v>66.968325791855207</v>
      </c>
      <c r="H13" s="147">
        <f>AVERAGE(G13:G15)</f>
        <v>73.536807585591475</v>
      </c>
      <c r="I13" s="150">
        <f>G13/H$10</f>
        <v>0.96617220534589199</v>
      </c>
      <c r="J13" s="35">
        <v>0.374</v>
      </c>
      <c r="K13" s="6">
        <v>0.41399999999999998</v>
      </c>
      <c r="L13" s="8">
        <f t="shared" si="2"/>
        <v>0.39400000000000002</v>
      </c>
      <c r="M13" s="37">
        <f t="shared" si="3"/>
        <v>8.9140271493212673</v>
      </c>
      <c r="N13" s="147">
        <f>AVERAGE(M13:M15)</f>
        <v>8.946892125704526</v>
      </c>
      <c r="O13" s="150">
        <f>M13/N$10</f>
        <v>0.9797541031319047</v>
      </c>
      <c r="P13" s="34">
        <v>2.39</v>
      </c>
      <c r="Q13" s="6">
        <v>2.48</v>
      </c>
      <c r="R13" s="7">
        <f t="shared" si="4"/>
        <v>2.4350000000000001</v>
      </c>
      <c r="S13" s="54">
        <f t="shared" si="5"/>
        <v>55.090497737556561</v>
      </c>
      <c r="T13" s="147">
        <f>AVERAGE(S13:S15)</f>
        <v>57.147914147728663</v>
      </c>
      <c r="U13" s="150">
        <f>S13/T$10</f>
        <v>0.8823577747631155</v>
      </c>
      <c r="V13" s="34">
        <v>2.66</v>
      </c>
      <c r="W13" s="6">
        <v>2.97</v>
      </c>
      <c r="X13" s="7">
        <f t="shared" si="6"/>
        <v>2.8150000000000004</v>
      </c>
      <c r="Y13" s="57">
        <f t="shared" si="7"/>
        <v>63.687782805429876</v>
      </c>
      <c r="Z13" s="147">
        <f>AVERAGE(Y13:Y15)</f>
        <v>72.378196088808451</v>
      </c>
      <c r="AA13" s="150">
        <f>Y13/Z$10</f>
        <v>0.95102392341245223</v>
      </c>
      <c r="AB13" s="58">
        <v>1.05</v>
      </c>
      <c r="AC13" s="7">
        <v>1.18</v>
      </c>
      <c r="AD13" s="7">
        <f t="shared" si="8"/>
        <v>1.115</v>
      </c>
      <c r="AE13" s="57">
        <f t="shared" si="9"/>
        <v>25.226244343891402</v>
      </c>
      <c r="AF13" s="147">
        <f>AVERAGE(AE13:AE15)</f>
        <v>26.605532672865554</v>
      </c>
      <c r="AG13" s="150">
        <f>AE13/AF$10</f>
        <v>0.92437739404604025</v>
      </c>
      <c r="AH13" s="34">
        <v>0.26100000000000001</v>
      </c>
      <c r="AI13" s="8">
        <v>0.26900000000000002</v>
      </c>
      <c r="AJ13" s="8">
        <f t="shared" si="10"/>
        <v>0.26500000000000001</v>
      </c>
      <c r="AK13" s="37">
        <f t="shared" si="11"/>
        <v>5.9954751131221728</v>
      </c>
      <c r="AL13" s="147">
        <f>AVERAGE(AK13:AK15)</f>
        <v>5.5338651471184122</v>
      </c>
      <c r="AM13" s="150">
        <f>AK13/AL$10</f>
        <v>0.94487086509561313</v>
      </c>
    </row>
    <row r="14" spans="1:39" x14ac:dyDescent="0.3">
      <c r="A14" s="110" t="s">
        <v>12</v>
      </c>
      <c r="B14" s="102" t="s">
        <v>5</v>
      </c>
      <c r="C14" s="79">
        <v>0.29499999999999998</v>
      </c>
      <c r="D14" s="58">
        <v>2.29</v>
      </c>
      <c r="E14" s="7">
        <v>2.59</v>
      </c>
      <c r="F14" s="7">
        <f t="shared" si="0"/>
        <v>2.44</v>
      </c>
      <c r="G14" s="57">
        <f t="shared" si="1"/>
        <v>82.711864406779654</v>
      </c>
      <c r="H14" s="147"/>
      <c r="I14" s="150">
        <f>G14/H$10</f>
        <v>1.1933089784945459</v>
      </c>
      <c r="J14" s="35">
        <v>0.29699999999999999</v>
      </c>
      <c r="K14" s="6">
        <v>0.311</v>
      </c>
      <c r="L14" s="8">
        <f t="shared" si="2"/>
        <v>0.30399999999999999</v>
      </c>
      <c r="M14" s="37">
        <f t="shared" si="3"/>
        <v>10.305084745762713</v>
      </c>
      <c r="N14" s="147"/>
      <c r="O14" s="150">
        <f>M14/N$10</f>
        <v>1.1326473314086534</v>
      </c>
      <c r="P14" s="34">
        <v>1.87</v>
      </c>
      <c r="Q14" s="6">
        <v>1.97</v>
      </c>
      <c r="R14" s="7">
        <f t="shared" si="4"/>
        <v>1.92</v>
      </c>
      <c r="S14" s="54">
        <f t="shared" si="5"/>
        <v>65.084745762711862</v>
      </c>
      <c r="T14" s="147"/>
      <c r="U14" s="150">
        <f>S14/T$10</f>
        <v>1.0424307966101283</v>
      </c>
      <c r="V14" s="34">
        <v>2.58</v>
      </c>
      <c r="W14" s="6">
        <v>2.75</v>
      </c>
      <c r="X14" s="7">
        <f t="shared" si="6"/>
        <v>2.665</v>
      </c>
      <c r="Y14" s="57">
        <f t="shared" si="7"/>
        <v>90.33898305084746</v>
      </c>
      <c r="Z14" s="147"/>
      <c r="AA14" s="150">
        <f>Y14/Z$10</f>
        <v>1.3489955265138089</v>
      </c>
      <c r="AB14" s="58">
        <v>0.98399999999999999</v>
      </c>
      <c r="AC14" s="7">
        <v>0.97699999999999998</v>
      </c>
      <c r="AD14" s="7">
        <f t="shared" si="8"/>
        <v>0.98049999999999993</v>
      </c>
      <c r="AE14" s="57">
        <f t="shared" si="9"/>
        <v>33.237288135593218</v>
      </c>
      <c r="AF14" s="147"/>
      <c r="AG14" s="150">
        <f>AE14/AF$10</f>
        <v>1.2179299214382213</v>
      </c>
      <c r="AH14" s="34">
        <v>0.21</v>
      </c>
      <c r="AI14" s="8">
        <v>0.185</v>
      </c>
      <c r="AJ14" s="8">
        <f t="shared" si="10"/>
        <v>0.19750000000000001</v>
      </c>
      <c r="AK14" s="37">
        <f t="shared" si="11"/>
        <v>6.6949152542372889</v>
      </c>
      <c r="AL14" s="147"/>
      <c r="AM14" s="150">
        <f>AK14/AL$10</f>
        <v>1.0551007632685838</v>
      </c>
    </row>
    <row r="15" spans="1:39" ht="15" thickBot="1" x14ac:dyDescent="0.35">
      <c r="A15" s="111" t="s">
        <v>13</v>
      </c>
      <c r="B15" s="102" t="s">
        <v>5</v>
      </c>
      <c r="C15" s="79">
        <v>0.47299999999999998</v>
      </c>
      <c r="D15" s="73">
        <v>3.39</v>
      </c>
      <c r="E15" s="21">
        <v>3.32</v>
      </c>
      <c r="F15" s="21">
        <f t="shared" si="0"/>
        <v>3.355</v>
      </c>
      <c r="G15" s="59">
        <f t="shared" si="1"/>
        <v>70.930232558139537</v>
      </c>
      <c r="H15" s="147"/>
      <c r="I15" s="150">
        <f>G15/H$10</f>
        <v>1.0233318274880554</v>
      </c>
      <c r="J15" s="51">
        <v>0.36899999999999999</v>
      </c>
      <c r="K15" s="24">
        <v>0.35199999999999998</v>
      </c>
      <c r="L15" s="23">
        <f t="shared" si="2"/>
        <v>0.36049999999999999</v>
      </c>
      <c r="M15" s="38">
        <f t="shared" si="3"/>
        <v>7.6215644820295987</v>
      </c>
      <c r="N15" s="147"/>
      <c r="O15" s="150">
        <f>M15/N$10</f>
        <v>0.83769759150009571</v>
      </c>
      <c r="P15" s="33">
        <v>2.48</v>
      </c>
      <c r="Q15" s="24">
        <v>2.37</v>
      </c>
      <c r="R15" s="21">
        <f t="shared" si="4"/>
        <v>2.4249999999999998</v>
      </c>
      <c r="S15" s="56">
        <f t="shared" si="5"/>
        <v>51.268498942917553</v>
      </c>
      <c r="T15" s="147"/>
      <c r="U15" s="150">
        <f>S15/T$10</f>
        <v>0.82114267433598764</v>
      </c>
      <c r="V15" s="33">
        <v>2.92</v>
      </c>
      <c r="W15" s="24">
        <v>3.05</v>
      </c>
      <c r="X15" s="21">
        <f t="shared" si="6"/>
        <v>2.9849999999999999</v>
      </c>
      <c r="Y15" s="59">
        <f t="shared" si="7"/>
        <v>63.107822410147989</v>
      </c>
      <c r="Z15" s="147"/>
      <c r="AA15" s="150">
        <f>Y15/Z$10</f>
        <v>0.94236360920070061</v>
      </c>
      <c r="AB15" s="73">
        <v>1</v>
      </c>
      <c r="AC15" s="21">
        <v>1.02</v>
      </c>
      <c r="AD15" s="21">
        <f t="shared" si="8"/>
        <v>1.01</v>
      </c>
      <c r="AE15" s="59">
        <f t="shared" si="9"/>
        <v>21.353065539112052</v>
      </c>
      <c r="AF15" s="147"/>
      <c r="AG15" s="150">
        <f>AE15/AF$10</f>
        <v>0.78245064183398272</v>
      </c>
      <c r="AH15" s="33">
        <v>0.182</v>
      </c>
      <c r="AI15" s="23">
        <v>0.188</v>
      </c>
      <c r="AJ15" s="23">
        <f t="shared" si="10"/>
        <v>0.185</v>
      </c>
      <c r="AK15" s="38">
        <f t="shared" si="11"/>
        <v>3.911205073995772</v>
      </c>
      <c r="AL15" s="147"/>
      <c r="AM15" s="150">
        <f>AK15/AL$10</f>
        <v>0.61639547360379976</v>
      </c>
    </row>
    <row r="16" spans="1:39" x14ac:dyDescent="0.3">
      <c r="A16" s="112" t="s">
        <v>14</v>
      </c>
      <c r="B16" s="103" t="s">
        <v>1</v>
      </c>
      <c r="C16" s="84">
        <v>1.1499999999999999</v>
      </c>
      <c r="D16" s="58">
        <v>3.92</v>
      </c>
      <c r="E16" s="7">
        <v>4.41</v>
      </c>
      <c r="F16" s="7">
        <f t="shared" si="0"/>
        <v>4.165</v>
      </c>
      <c r="G16" s="57">
        <f t="shared" si="1"/>
        <v>36.217391304347828</v>
      </c>
      <c r="H16" s="147">
        <f>AVERAGE(G16:G18)</f>
        <v>35.919943203005353</v>
      </c>
      <c r="I16" s="150">
        <f>G16/G$16</f>
        <v>1</v>
      </c>
      <c r="J16" s="35">
        <v>0.63900000000000001</v>
      </c>
      <c r="K16" s="6">
        <v>0.73499999999999999</v>
      </c>
      <c r="L16" s="8">
        <f t="shared" si="2"/>
        <v>0.68700000000000006</v>
      </c>
      <c r="M16" s="37">
        <f t="shared" si="3"/>
        <v>5.9739130434782624</v>
      </c>
      <c r="N16" s="147">
        <f>AVERAGE(M16:M18)</f>
        <v>5.7508457137223417</v>
      </c>
      <c r="O16" s="150">
        <f>M16/M$16</f>
        <v>1</v>
      </c>
      <c r="P16" s="34">
        <v>7.76</v>
      </c>
      <c r="Q16" s="6">
        <v>8.11</v>
      </c>
      <c r="R16" s="7">
        <f t="shared" si="4"/>
        <v>7.9349999999999996</v>
      </c>
      <c r="S16" s="54">
        <f t="shared" si="5"/>
        <v>69</v>
      </c>
      <c r="T16" s="147">
        <f>AVERAGE(S16:S18)</f>
        <v>71.949769362704515</v>
      </c>
      <c r="U16" s="150">
        <f>S16/S$16</f>
        <v>1</v>
      </c>
      <c r="V16" s="34">
        <v>7.35</v>
      </c>
      <c r="W16" s="6">
        <v>8.2799999999999994</v>
      </c>
      <c r="X16" s="7">
        <f t="shared" si="6"/>
        <v>7.8149999999999995</v>
      </c>
      <c r="Y16" s="57">
        <f t="shared" si="7"/>
        <v>67.956521739130437</v>
      </c>
      <c r="Z16" s="147">
        <f>AVERAGE(Y16:Y18)</f>
        <v>66.765238495732618</v>
      </c>
      <c r="AA16" s="150">
        <f>Y16/Y$16</f>
        <v>1</v>
      </c>
      <c r="AB16" s="58">
        <v>2.17</v>
      </c>
      <c r="AC16" s="7">
        <v>2.42</v>
      </c>
      <c r="AD16" s="7">
        <f t="shared" si="8"/>
        <v>2.2949999999999999</v>
      </c>
      <c r="AE16" s="57">
        <f t="shared" si="9"/>
        <v>19.956521739130437</v>
      </c>
      <c r="AF16" s="147">
        <f>AVERAGE(AE16:AE18)</f>
        <v>19.809048193809886</v>
      </c>
      <c r="AG16" s="150">
        <f>AE16/AE$16</f>
        <v>1</v>
      </c>
      <c r="AH16" s="34">
        <v>0.65</v>
      </c>
      <c r="AI16" s="8">
        <v>0.66400000000000003</v>
      </c>
      <c r="AJ16" s="8">
        <f t="shared" si="10"/>
        <v>0.65700000000000003</v>
      </c>
      <c r="AK16" s="37">
        <f t="shared" si="11"/>
        <v>5.7130434782608699</v>
      </c>
      <c r="AL16" s="147">
        <f>AVERAGE(AK16:AK18)</f>
        <v>5.3320969149451427</v>
      </c>
      <c r="AM16" s="150">
        <f>AK16/AK$16</f>
        <v>1</v>
      </c>
    </row>
    <row r="17" spans="1:40" x14ac:dyDescent="0.3">
      <c r="A17" s="113" t="s">
        <v>15</v>
      </c>
      <c r="B17" s="104" t="s">
        <v>1</v>
      </c>
      <c r="C17" s="81">
        <v>1.4710000000000001</v>
      </c>
      <c r="D17" s="58">
        <v>4.53</v>
      </c>
      <c r="E17" s="7">
        <v>4.84</v>
      </c>
      <c r="F17" s="7">
        <f t="shared" si="0"/>
        <v>4.6850000000000005</v>
      </c>
      <c r="G17" s="57">
        <f t="shared" si="1"/>
        <v>31.849082256968053</v>
      </c>
      <c r="H17" s="147"/>
      <c r="I17" s="150">
        <f>G17/G$17</f>
        <v>1</v>
      </c>
      <c r="J17" s="35">
        <v>0.67500000000000004</v>
      </c>
      <c r="K17" s="6">
        <v>0.78500000000000003</v>
      </c>
      <c r="L17" s="8">
        <f t="shared" si="2"/>
        <v>0.73</v>
      </c>
      <c r="M17" s="37">
        <f t="shared" si="3"/>
        <v>4.9626104690686601</v>
      </c>
      <c r="N17" s="147"/>
      <c r="O17" s="150">
        <f>M17/M$17</f>
        <v>1</v>
      </c>
      <c r="P17" s="34">
        <v>10.3</v>
      </c>
      <c r="Q17" s="6">
        <v>10.6</v>
      </c>
      <c r="R17" s="7">
        <f t="shared" si="4"/>
        <v>10.45</v>
      </c>
      <c r="S17" s="54">
        <f t="shared" si="5"/>
        <v>71.040108769544517</v>
      </c>
      <c r="T17" s="147"/>
      <c r="U17" s="150">
        <f>S17/S$17</f>
        <v>1</v>
      </c>
      <c r="V17" s="34">
        <v>8.74</v>
      </c>
      <c r="W17" s="6">
        <v>9.52</v>
      </c>
      <c r="X17" s="7">
        <f t="shared" si="6"/>
        <v>9.129999999999999</v>
      </c>
      <c r="Y17" s="57">
        <f t="shared" si="7"/>
        <v>62.066621346023098</v>
      </c>
      <c r="Z17" s="147"/>
      <c r="AA17" s="150">
        <f>Y17/Y$17</f>
        <v>1</v>
      </c>
      <c r="AB17" s="58">
        <v>2.65</v>
      </c>
      <c r="AC17" s="7">
        <v>2.76</v>
      </c>
      <c r="AD17" s="7">
        <f t="shared" si="8"/>
        <v>2.7050000000000001</v>
      </c>
      <c r="AE17" s="57">
        <f t="shared" si="9"/>
        <v>18.388851121685928</v>
      </c>
      <c r="AF17" s="147"/>
      <c r="AG17" s="150">
        <f>AE17/AE$17</f>
        <v>1</v>
      </c>
      <c r="AH17" s="34">
        <v>0.65900000000000003</v>
      </c>
      <c r="AI17" s="8">
        <v>0.65100000000000002</v>
      </c>
      <c r="AJ17" s="8">
        <f t="shared" si="10"/>
        <v>0.65500000000000003</v>
      </c>
      <c r="AK17" s="37">
        <f t="shared" si="11"/>
        <v>4.4527532290958538</v>
      </c>
      <c r="AL17" s="147"/>
      <c r="AM17" s="150">
        <f>AK17/AK$17</f>
        <v>1</v>
      </c>
    </row>
    <row r="18" spans="1:40" x14ac:dyDescent="0.3">
      <c r="A18" s="114" t="s">
        <v>16</v>
      </c>
      <c r="B18" s="104" t="s">
        <v>1</v>
      </c>
      <c r="C18" s="81">
        <v>1.1739999999999999</v>
      </c>
      <c r="D18" s="58">
        <v>4.68</v>
      </c>
      <c r="E18" s="7">
        <v>4.6399999999999997</v>
      </c>
      <c r="F18" s="7">
        <f t="shared" si="0"/>
        <v>4.66</v>
      </c>
      <c r="G18" s="57">
        <f t="shared" si="1"/>
        <v>39.693356047700171</v>
      </c>
      <c r="H18" s="147"/>
      <c r="I18" s="150">
        <f>G18/G$18</f>
        <v>1</v>
      </c>
      <c r="J18" s="35">
        <v>0.71</v>
      </c>
      <c r="K18" s="6">
        <v>0.77300000000000002</v>
      </c>
      <c r="L18" s="8">
        <f t="shared" si="2"/>
        <v>0.74150000000000005</v>
      </c>
      <c r="M18" s="37">
        <f t="shared" si="3"/>
        <v>6.3160136286201034</v>
      </c>
      <c r="N18" s="147"/>
      <c r="O18" s="150">
        <f>M18/M$18</f>
        <v>1</v>
      </c>
      <c r="P18" s="34">
        <v>9.0500000000000007</v>
      </c>
      <c r="Q18" s="6">
        <v>8.75</v>
      </c>
      <c r="R18" s="7">
        <f t="shared" si="4"/>
        <v>8.9</v>
      </c>
      <c r="S18" s="54">
        <f t="shared" si="5"/>
        <v>75.809199318569</v>
      </c>
      <c r="T18" s="147"/>
      <c r="U18" s="150">
        <f>S18/S$18</f>
        <v>1</v>
      </c>
      <c r="V18" s="34">
        <v>8.11</v>
      </c>
      <c r="W18" s="6">
        <v>8.39</v>
      </c>
      <c r="X18" s="7">
        <f t="shared" si="6"/>
        <v>8.25</v>
      </c>
      <c r="Y18" s="57">
        <f t="shared" si="7"/>
        <v>70.272572402044304</v>
      </c>
      <c r="Z18" s="147"/>
      <c r="AA18" s="150">
        <f>Y18/Y$18</f>
        <v>1</v>
      </c>
      <c r="AB18" s="58">
        <v>2.5099999999999998</v>
      </c>
      <c r="AC18" s="7">
        <v>2.44</v>
      </c>
      <c r="AD18" s="7">
        <f t="shared" si="8"/>
        <v>2.4749999999999996</v>
      </c>
      <c r="AE18" s="57">
        <f t="shared" si="9"/>
        <v>21.081771720613286</v>
      </c>
      <c r="AF18" s="147"/>
      <c r="AG18" s="150">
        <f>AE18/AE$18</f>
        <v>1</v>
      </c>
      <c r="AH18" s="34">
        <v>0.63200000000000001</v>
      </c>
      <c r="AI18" s="8">
        <v>0.73699999999999999</v>
      </c>
      <c r="AJ18" s="8">
        <f t="shared" si="10"/>
        <v>0.6845</v>
      </c>
      <c r="AK18" s="37">
        <f t="shared" si="11"/>
        <v>5.8304940374787053</v>
      </c>
      <c r="AL18" s="147"/>
      <c r="AM18" s="150">
        <f>AK18/AK$18</f>
        <v>1</v>
      </c>
    </row>
    <row r="19" spans="1:40" x14ac:dyDescent="0.3">
      <c r="A19" s="113" t="s">
        <v>17</v>
      </c>
      <c r="B19" s="104" t="s">
        <v>5</v>
      </c>
      <c r="C19" s="81">
        <v>1.3280000000000001</v>
      </c>
      <c r="D19" s="58">
        <v>5.01</v>
      </c>
      <c r="E19" s="7">
        <v>5.26</v>
      </c>
      <c r="F19" s="7">
        <f t="shared" si="0"/>
        <v>5.1349999999999998</v>
      </c>
      <c r="G19" s="57">
        <f t="shared" si="1"/>
        <v>38.667168674698786</v>
      </c>
      <c r="H19" s="147">
        <f>AVERAGE(G19:G21)</f>
        <v>41.083500669344033</v>
      </c>
      <c r="I19" s="150">
        <f>G19/H$16</f>
        <v>1.0764818990989824</v>
      </c>
      <c r="J19" s="35">
        <v>0.77300000000000002</v>
      </c>
      <c r="K19" s="6">
        <v>0.83899999999999997</v>
      </c>
      <c r="L19" s="8">
        <f t="shared" si="2"/>
        <v>0.80600000000000005</v>
      </c>
      <c r="M19" s="37">
        <f t="shared" si="3"/>
        <v>6.0692771084337354</v>
      </c>
      <c r="N19" s="147">
        <f>AVERAGE(M19:M21)</f>
        <v>6.2417787756643177</v>
      </c>
      <c r="O19" s="150">
        <f>M19/N$16</f>
        <v>1.0553712289570856</v>
      </c>
      <c r="P19" s="34">
        <v>7.44</v>
      </c>
      <c r="Q19" s="6">
        <v>7.79</v>
      </c>
      <c r="R19" s="7">
        <f t="shared" si="4"/>
        <v>7.6150000000000002</v>
      </c>
      <c r="S19" s="54">
        <f t="shared" si="5"/>
        <v>57.341867469879517</v>
      </c>
      <c r="T19" s="147">
        <f>AVERAGE(S19:S21)</f>
        <v>60.662083621420969</v>
      </c>
      <c r="U19" s="150">
        <f>S19/T$16</f>
        <v>0.79697083086972242</v>
      </c>
      <c r="V19" s="34">
        <v>7.47</v>
      </c>
      <c r="W19" s="6">
        <v>7.73</v>
      </c>
      <c r="X19" s="7">
        <f t="shared" si="6"/>
        <v>7.6</v>
      </c>
      <c r="Y19" s="57">
        <f t="shared" si="7"/>
        <v>57.2289156626506</v>
      </c>
      <c r="Z19" s="147">
        <f>AVERAGE(Y19:Y21)</f>
        <v>58.633437903016215</v>
      </c>
      <c r="AA19" s="150">
        <f>Y19/Z$16</f>
        <v>0.85716634811854164</v>
      </c>
      <c r="AB19" s="58">
        <v>2.11</v>
      </c>
      <c r="AC19" s="7">
        <v>2.27</v>
      </c>
      <c r="AD19" s="7">
        <f t="shared" si="8"/>
        <v>2.19</v>
      </c>
      <c r="AE19" s="57">
        <f t="shared" si="9"/>
        <v>16.490963855421686</v>
      </c>
      <c r="AF19" s="147">
        <f>AVERAGE(AE19:AE21)</f>
        <v>16.420878875698154</v>
      </c>
      <c r="AG19" s="150">
        <f>AE19/AF$16</f>
        <v>0.83249652855985956</v>
      </c>
      <c r="AH19" s="34">
        <v>0.58199999999999996</v>
      </c>
      <c r="AI19" s="8">
        <v>0.66100000000000003</v>
      </c>
      <c r="AJ19" s="8">
        <f t="shared" si="10"/>
        <v>0.62149999999999994</v>
      </c>
      <c r="AK19" s="37">
        <f t="shared" si="11"/>
        <v>4.6799698795180715</v>
      </c>
      <c r="AL19" s="147">
        <f>AVERAGE(AK19:AK21)</f>
        <v>4.5030353403847379</v>
      </c>
      <c r="AM19" s="150">
        <f>AK19/AL$16</f>
        <v>0.87769782773466709</v>
      </c>
    </row>
    <row r="20" spans="1:40" x14ac:dyDescent="0.3">
      <c r="A20" s="113" t="s">
        <v>18</v>
      </c>
      <c r="B20" s="104" t="s">
        <v>5</v>
      </c>
      <c r="C20" s="81">
        <v>1.365</v>
      </c>
      <c r="D20" s="58">
        <v>5.08</v>
      </c>
      <c r="E20" s="7">
        <v>5.58</v>
      </c>
      <c r="F20" s="7">
        <f t="shared" si="0"/>
        <v>5.33</v>
      </c>
      <c r="G20" s="57">
        <f t="shared" si="1"/>
        <v>39.047619047619044</v>
      </c>
      <c r="H20" s="147"/>
      <c r="I20" s="150">
        <f>G20/H$16</f>
        <v>1.0870735186561209</v>
      </c>
      <c r="J20" s="35">
        <v>0.77100000000000002</v>
      </c>
      <c r="K20" s="6">
        <v>0.879</v>
      </c>
      <c r="L20" s="8">
        <f t="shared" si="2"/>
        <v>0.82499999999999996</v>
      </c>
      <c r="M20" s="37">
        <f t="shared" si="3"/>
        <v>6.0439560439560438</v>
      </c>
      <c r="N20" s="147"/>
      <c r="O20" s="150">
        <f>M20/N$16</f>
        <v>1.0509682131680735</v>
      </c>
      <c r="P20" s="34">
        <v>8.4600000000000009</v>
      </c>
      <c r="Q20" s="6">
        <v>8.3699999999999992</v>
      </c>
      <c r="R20" s="7">
        <f t="shared" si="4"/>
        <v>8.4149999999999991</v>
      </c>
      <c r="S20" s="54">
        <f t="shared" si="5"/>
        <v>61.648351648351642</v>
      </c>
      <c r="T20" s="147"/>
      <c r="U20" s="150">
        <f>S20/T$16</f>
        <v>0.85682486816013814</v>
      </c>
      <c r="V20" s="34">
        <v>7.08</v>
      </c>
      <c r="W20" s="6">
        <v>8.16</v>
      </c>
      <c r="X20" s="7">
        <f t="shared" si="6"/>
        <v>7.62</v>
      </c>
      <c r="Y20" s="57">
        <f t="shared" si="7"/>
        <v>55.824175824175825</v>
      </c>
      <c r="Z20" s="147"/>
      <c r="AA20" s="150">
        <f>Y20/Z$16</f>
        <v>0.83612635979341099</v>
      </c>
      <c r="AB20" s="58">
        <v>1.97</v>
      </c>
      <c r="AC20" s="7">
        <v>2.21</v>
      </c>
      <c r="AD20" s="7">
        <f t="shared" si="8"/>
        <v>2.09</v>
      </c>
      <c r="AE20" s="57">
        <f t="shared" si="9"/>
        <v>15.31135531135531</v>
      </c>
      <c r="AF20" s="147"/>
      <c r="AG20" s="150">
        <f>AE20/AF$16</f>
        <v>0.77294755212620181</v>
      </c>
      <c r="AH20" s="34">
        <v>0.58199999999999996</v>
      </c>
      <c r="AI20" s="8">
        <v>0.59199999999999997</v>
      </c>
      <c r="AJ20" s="8">
        <f t="shared" si="10"/>
        <v>0.58699999999999997</v>
      </c>
      <c r="AK20" s="37">
        <f t="shared" si="11"/>
        <v>4.3003663003663002</v>
      </c>
      <c r="AL20" s="147"/>
      <c r="AM20" s="150">
        <f>AK20/AL$16</f>
        <v>0.80650565227217796</v>
      </c>
    </row>
    <row r="21" spans="1:40" ht="15" thickBot="1" x14ac:dyDescent="0.35">
      <c r="A21" s="114" t="s">
        <v>19</v>
      </c>
      <c r="B21" s="104" t="s">
        <v>5</v>
      </c>
      <c r="C21" s="81">
        <v>1.008</v>
      </c>
      <c r="D21" s="73">
        <v>4.8899999999999997</v>
      </c>
      <c r="E21" s="21">
        <v>4.29</v>
      </c>
      <c r="F21" s="21">
        <f t="shared" si="0"/>
        <v>4.59</v>
      </c>
      <c r="G21" s="59">
        <f t="shared" si="1"/>
        <v>45.535714285714285</v>
      </c>
      <c r="H21" s="146"/>
      <c r="I21" s="160">
        <f>G21/H$16</f>
        <v>1.2677000636767264</v>
      </c>
      <c r="J21" s="51">
        <v>0.70199999999999996</v>
      </c>
      <c r="K21" s="24">
        <v>0.63100000000000001</v>
      </c>
      <c r="L21" s="23">
        <f t="shared" si="2"/>
        <v>0.66649999999999998</v>
      </c>
      <c r="M21" s="38">
        <f t="shared" si="3"/>
        <v>6.6121031746031749</v>
      </c>
      <c r="N21" s="146"/>
      <c r="O21" s="160">
        <f>M21/N$16</f>
        <v>1.1497618791660067</v>
      </c>
      <c r="P21" s="33">
        <v>6.23</v>
      </c>
      <c r="Q21" s="24">
        <v>6.47</v>
      </c>
      <c r="R21" s="21">
        <f t="shared" si="4"/>
        <v>6.35</v>
      </c>
      <c r="S21" s="56">
        <f t="shared" si="5"/>
        <v>62.996031746031747</v>
      </c>
      <c r="T21" s="146"/>
      <c r="U21" s="160">
        <f>S21/T$16</f>
        <v>0.87555571482743377</v>
      </c>
      <c r="V21" s="33">
        <v>5.88</v>
      </c>
      <c r="W21" s="24">
        <v>6.79</v>
      </c>
      <c r="X21" s="21">
        <f t="shared" si="6"/>
        <v>6.335</v>
      </c>
      <c r="Y21" s="59">
        <f t="shared" si="7"/>
        <v>62.847222222222221</v>
      </c>
      <c r="Z21" s="146"/>
      <c r="AA21" s="160">
        <f>Y21/Z$16</f>
        <v>0.94131652396088095</v>
      </c>
      <c r="AB21" s="73">
        <v>1.77</v>
      </c>
      <c r="AC21" s="21">
        <v>1.75</v>
      </c>
      <c r="AD21" s="21">
        <f t="shared" si="8"/>
        <v>1.76</v>
      </c>
      <c r="AE21" s="59">
        <f t="shared" si="9"/>
        <v>17.460317460317462</v>
      </c>
      <c r="AF21" s="146"/>
      <c r="AG21" s="160">
        <f>AE21/AF$16</f>
        <v>0.88143141909128286</v>
      </c>
      <c r="AH21" s="33">
        <v>0.47299999999999998</v>
      </c>
      <c r="AI21" s="23">
        <v>0.44</v>
      </c>
      <c r="AJ21" s="23">
        <f t="shared" si="10"/>
        <v>0.45650000000000002</v>
      </c>
      <c r="AK21" s="38">
        <f t="shared" si="11"/>
        <v>4.5287698412698418</v>
      </c>
      <c r="AL21" s="146"/>
      <c r="AM21" s="160">
        <f>AK21/AL$16</f>
        <v>0.84934124670095845</v>
      </c>
    </row>
    <row r="23" spans="1:40" x14ac:dyDescent="0.3">
      <c r="D23" t="s">
        <v>82</v>
      </c>
    </row>
    <row r="25" spans="1:40" x14ac:dyDescent="0.3">
      <c r="U25" s="152"/>
      <c r="AM25" s="152"/>
    </row>
    <row r="26" spans="1:40" x14ac:dyDescent="0.3">
      <c r="H26" s="153"/>
      <c r="I26" s="153"/>
      <c r="J26" s="153"/>
      <c r="N26" s="153"/>
      <c r="O26" s="153"/>
      <c r="P26" s="153"/>
      <c r="T26" s="153"/>
      <c r="U26" s="154"/>
      <c r="V26" s="153"/>
      <c r="Z26" s="153"/>
      <c r="AA26" s="153"/>
      <c r="AB26" s="153"/>
      <c r="AF26" s="153"/>
      <c r="AG26" s="153"/>
      <c r="AH26" s="153"/>
      <c r="AL26" s="153"/>
      <c r="AM26" s="154"/>
      <c r="AN26" s="153"/>
    </row>
    <row r="27" spans="1:40" x14ac:dyDescent="0.3">
      <c r="H27" s="153"/>
      <c r="I27" s="153"/>
      <c r="J27" s="153"/>
      <c r="N27" s="153"/>
      <c r="O27" s="153"/>
      <c r="P27" s="153"/>
      <c r="T27" s="153"/>
      <c r="U27" s="154"/>
      <c r="V27" s="153"/>
      <c r="Z27" s="153"/>
      <c r="AA27" s="153"/>
      <c r="AB27" s="153"/>
      <c r="AF27" s="153"/>
      <c r="AG27" s="153"/>
      <c r="AH27" s="153"/>
      <c r="AL27" s="153"/>
      <c r="AM27" s="154"/>
      <c r="AN27" s="153"/>
    </row>
    <row r="28" spans="1:40" x14ac:dyDescent="0.3">
      <c r="H28" s="153"/>
      <c r="I28" s="153"/>
      <c r="J28" s="153"/>
      <c r="N28" s="153"/>
      <c r="O28" s="153"/>
      <c r="P28" s="153"/>
      <c r="T28" s="153"/>
      <c r="U28" s="154"/>
      <c r="V28" s="153"/>
      <c r="Z28" s="153"/>
      <c r="AA28" s="153"/>
      <c r="AB28" s="153"/>
      <c r="AF28" s="153"/>
      <c r="AG28" s="153"/>
      <c r="AH28" s="153"/>
      <c r="AL28" s="153"/>
      <c r="AM28" s="154"/>
      <c r="AN28" s="153"/>
    </row>
    <row r="29" spans="1:40" x14ac:dyDescent="0.3">
      <c r="H29" s="153"/>
      <c r="I29" s="153"/>
      <c r="J29" s="153"/>
      <c r="N29" s="153"/>
      <c r="O29" s="153"/>
      <c r="P29" s="153"/>
      <c r="T29" s="153"/>
      <c r="U29" s="154"/>
      <c r="V29" s="153"/>
      <c r="Z29" s="153"/>
      <c r="AA29" s="153"/>
      <c r="AB29" s="153"/>
      <c r="AF29" s="153"/>
      <c r="AG29" s="153"/>
      <c r="AH29" s="153"/>
      <c r="AL29" s="153"/>
      <c r="AM29" s="154"/>
      <c r="AN29" s="153"/>
    </row>
    <row r="30" spans="1:40" x14ac:dyDescent="0.3">
      <c r="H30" s="153"/>
      <c r="I30" s="153"/>
      <c r="J30" s="153"/>
      <c r="N30" s="153"/>
      <c r="O30" s="153"/>
      <c r="P30" s="153"/>
      <c r="T30" s="153"/>
      <c r="U30" s="154"/>
      <c r="V30" s="153"/>
      <c r="Z30" s="153"/>
      <c r="AA30" s="153"/>
      <c r="AB30" s="153"/>
      <c r="AF30" s="153"/>
      <c r="AG30" s="153"/>
      <c r="AH30" s="153"/>
      <c r="AL30" s="153"/>
      <c r="AM30" s="154"/>
      <c r="AN30" s="153"/>
    </row>
    <row r="31" spans="1:40" x14ac:dyDescent="0.3">
      <c r="H31" s="153"/>
      <c r="I31" s="153"/>
      <c r="J31" s="153"/>
      <c r="N31" s="153"/>
      <c r="O31" s="153"/>
      <c r="P31" s="153"/>
      <c r="T31" s="153"/>
      <c r="U31" s="154"/>
      <c r="V31" s="153"/>
      <c r="Z31" s="153"/>
      <c r="AA31" s="153"/>
      <c r="AB31" s="153"/>
      <c r="AF31" s="153"/>
      <c r="AG31" s="153"/>
      <c r="AH31" s="153"/>
      <c r="AL31" s="153"/>
      <c r="AM31" s="154"/>
      <c r="AN31" s="153"/>
    </row>
    <row r="32" spans="1:40" x14ac:dyDescent="0.3">
      <c r="H32" s="153"/>
      <c r="I32" s="153"/>
      <c r="J32" s="153"/>
      <c r="N32" s="153"/>
      <c r="O32" s="153"/>
      <c r="P32" s="153"/>
      <c r="T32" s="153"/>
      <c r="U32" s="154"/>
      <c r="V32" s="153"/>
      <c r="Z32" s="153"/>
      <c r="AA32" s="153"/>
      <c r="AB32" s="153"/>
      <c r="AF32" s="153"/>
      <c r="AG32" s="153"/>
      <c r="AH32" s="153"/>
      <c r="AL32" s="153"/>
      <c r="AM32" s="154"/>
      <c r="AN32" s="153"/>
    </row>
    <row r="33" spans="8:40" x14ac:dyDescent="0.3">
      <c r="H33" s="153"/>
      <c r="I33" s="153"/>
      <c r="J33" s="153"/>
      <c r="N33" s="153"/>
      <c r="O33" s="153"/>
      <c r="P33" s="153"/>
      <c r="T33" s="153"/>
      <c r="U33" s="154"/>
      <c r="V33" s="153"/>
      <c r="Z33" s="153"/>
      <c r="AA33" s="153"/>
      <c r="AB33" s="153"/>
      <c r="AF33" s="153"/>
      <c r="AG33" s="153"/>
      <c r="AH33" s="153"/>
      <c r="AL33" s="153"/>
      <c r="AM33" s="154"/>
      <c r="AN33" s="153"/>
    </row>
    <row r="34" spans="8:40" x14ac:dyDescent="0.3">
      <c r="H34" s="153"/>
      <c r="I34" s="153"/>
      <c r="J34" s="153"/>
      <c r="N34" s="153"/>
      <c r="O34" s="153"/>
      <c r="P34" s="153"/>
      <c r="T34" s="153"/>
      <c r="U34" s="154"/>
      <c r="V34" s="153"/>
      <c r="Z34" s="153"/>
      <c r="AA34" s="153"/>
      <c r="AB34" s="153"/>
      <c r="AF34" s="153"/>
      <c r="AG34" s="153"/>
      <c r="AH34" s="153"/>
      <c r="AL34" s="153"/>
      <c r="AM34" s="154"/>
      <c r="AN34" s="153"/>
    </row>
    <row r="35" spans="8:40" x14ac:dyDescent="0.3">
      <c r="U35" s="152"/>
      <c r="AM35" s="152"/>
    </row>
    <row r="36" spans="8:40" x14ac:dyDescent="0.3">
      <c r="H36" s="153"/>
      <c r="N36" s="153"/>
      <c r="T36" s="153"/>
      <c r="U36" s="152"/>
      <c r="Z36" s="153"/>
      <c r="AF36" s="153"/>
      <c r="AL36" s="153"/>
      <c r="AM36" s="152"/>
    </row>
    <row r="41" spans="8:40" x14ac:dyDescent="0.3">
      <c r="T41" s="7"/>
    </row>
    <row r="42" spans="8:40" x14ac:dyDescent="0.3">
      <c r="X42" s="153"/>
      <c r="Y42" s="153"/>
      <c r="Z42" s="154"/>
      <c r="AA42" s="153"/>
      <c r="AB42" s="153"/>
      <c r="AC42" s="154"/>
    </row>
    <row r="43" spans="8:40" x14ac:dyDescent="0.3">
      <c r="X43" s="153"/>
      <c r="Y43" s="153"/>
      <c r="Z43" s="154"/>
      <c r="AA43" s="153"/>
      <c r="AB43" s="153"/>
      <c r="AC43" s="154"/>
    </row>
    <row r="44" spans="8:40" x14ac:dyDescent="0.3">
      <c r="X44" s="153"/>
      <c r="Y44" s="153"/>
      <c r="Z44" s="154"/>
      <c r="AA44" s="153"/>
      <c r="AB44" s="153"/>
      <c r="AC44" s="154"/>
    </row>
    <row r="45" spans="8:40" x14ac:dyDescent="0.3">
      <c r="X45" s="153"/>
      <c r="Y45" s="153"/>
      <c r="Z45" s="154"/>
      <c r="AA45" s="153"/>
      <c r="AB45" s="153"/>
      <c r="AC45" s="154"/>
    </row>
    <row r="46" spans="8:40" x14ac:dyDescent="0.3">
      <c r="X46" s="153"/>
      <c r="Y46" s="153"/>
      <c r="Z46" s="154"/>
      <c r="AA46" s="153"/>
      <c r="AB46" s="153"/>
      <c r="AC46" s="154"/>
    </row>
    <row r="47" spans="8:40" x14ac:dyDescent="0.3">
      <c r="X47" s="153"/>
      <c r="Y47" s="153"/>
      <c r="Z47" s="154"/>
      <c r="AA47" s="153"/>
      <c r="AB47" s="153"/>
      <c r="AC47" s="154"/>
    </row>
    <row r="48" spans="8:40" x14ac:dyDescent="0.3">
      <c r="X48" s="153"/>
      <c r="Y48" s="153"/>
      <c r="Z48" s="154"/>
      <c r="AA48" s="153"/>
      <c r="AB48" s="153"/>
      <c r="AC48" s="154"/>
    </row>
    <row r="49" spans="24:29" x14ac:dyDescent="0.3">
      <c r="X49" s="153"/>
      <c r="Y49" s="153"/>
      <c r="Z49" s="154"/>
      <c r="AA49" s="153"/>
      <c r="AB49" s="153"/>
      <c r="AC49" s="154"/>
    </row>
    <row r="50" spans="24:29" x14ac:dyDescent="0.3">
      <c r="X50" s="153"/>
      <c r="Y50" s="153"/>
      <c r="Z50" s="154"/>
      <c r="AA50" s="153"/>
      <c r="AB50" s="153"/>
      <c r="AC50" s="15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2"/>
  <sheetViews>
    <sheetView zoomScale="60" zoomScaleNormal="60" workbookViewId="0">
      <selection activeCell="D22" sqref="D22"/>
    </sheetView>
  </sheetViews>
  <sheetFormatPr defaultRowHeight="14.4" x14ac:dyDescent="0.3"/>
  <cols>
    <col min="2" max="2" width="21.33203125" customWidth="1"/>
    <col min="9" max="9" width="14.109375" bestFit="1" customWidth="1"/>
    <col min="15" max="15" width="14.109375" bestFit="1" customWidth="1"/>
    <col min="21" max="21" width="14.109375" bestFit="1" customWidth="1"/>
    <col min="27" max="27" width="14.109375" bestFit="1" customWidth="1"/>
    <col min="33" max="33" width="14.109375" bestFit="1" customWidth="1"/>
    <col min="39" max="39" width="14.109375" bestFit="1" customWidth="1"/>
  </cols>
  <sheetData>
    <row r="1" spans="1:39" ht="15" thickBot="1" x14ac:dyDescent="0.35">
      <c r="A1" s="39" t="s">
        <v>78</v>
      </c>
      <c r="B1" s="40" t="s">
        <v>21</v>
      </c>
      <c r="C1" s="40" t="s">
        <v>22</v>
      </c>
      <c r="D1" s="39"/>
      <c r="E1" s="40" t="s">
        <v>45</v>
      </c>
      <c r="F1" s="40"/>
      <c r="G1" s="41"/>
      <c r="J1" s="40"/>
      <c r="K1" s="40" t="s">
        <v>46</v>
      </c>
      <c r="L1" s="40"/>
      <c r="M1" s="40"/>
      <c r="P1" s="39"/>
      <c r="Q1" s="40" t="s">
        <v>47</v>
      </c>
      <c r="R1" s="40"/>
      <c r="S1" s="41"/>
      <c r="V1" s="40"/>
      <c r="W1" s="40" t="s">
        <v>48</v>
      </c>
      <c r="X1" s="40"/>
      <c r="Y1" s="40"/>
      <c r="AB1" s="39"/>
      <c r="AC1" s="40" t="s">
        <v>49</v>
      </c>
      <c r="AD1" s="40"/>
      <c r="AE1" s="41"/>
      <c r="AH1" s="40"/>
      <c r="AI1" s="40" t="s">
        <v>50</v>
      </c>
      <c r="AJ1" s="40"/>
      <c r="AK1" s="41"/>
    </row>
    <row r="2" spans="1:39" x14ac:dyDescent="0.3">
      <c r="A2" s="12"/>
      <c r="B2" s="4"/>
      <c r="C2" s="4"/>
      <c r="D2" s="9" t="s">
        <v>24</v>
      </c>
      <c r="E2" s="10" t="s">
        <v>25</v>
      </c>
      <c r="F2" s="10" t="s">
        <v>26</v>
      </c>
      <c r="G2" s="11" t="s">
        <v>27</v>
      </c>
      <c r="H2" s="9"/>
      <c r="I2" s="11"/>
      <c r="J2" s="4" t="s">
        <v>24</v>
      </c>
      <c r="K2" s="4" t="s">
        <v>25</v>
      </c>
      <c r="L2" s="4" t="s">
        <v>26</v>
      </c>
      <c r="M2" s="4" t="s">
        <v>27</v>
      </c>
      <c r="N2" s="9"/>
      <c r="O2" s="11"/>
      <c r="P2" s="9" t="s">
        <v>24</v>
      </c>
      <c r="Q2" s="10" t="s">
        <v>25</v>
      </c>
      <c r="R2" s="10" t="s">
        <v>26</v>
      </c>
      <c r="S2" s="11" t="s">
        <v>27</v>
      </c>
      <c r="T2" s="9"/>
      <c r="U2" s="11"/>
      <c r="V2" s="4" t="s">
        <v>24</v>
      </c>
      <c r="W2" s="4" t="s">
        <v>25</v>
      </c>
      <c r="X2" s="4" t="s">
        <v>26</v>
      </c>
      <c r="Y2" s="4" t="s">
        <v>27</v>
      </c>
      <c r="Z2" s="9"/>
      <c r="AA2" s="11"/>
      <c r="AB2" s="9" t="s">
        <v>24</v>
      </c>
      <c r="AC2" s="10" t="s">
        <v>25</v>
      </c>
      <c r="AD2" s="10" t="s">
        <v>26</v>
      </c>
      <c r="AE2" s="11" t="s">
        <v>27</v>
      </c>
      <c r="AF2" s="9"/>
      <c r="AG2" s="11"/>
      <c r="AH2" s="4" t="s">
        <v>24</v>
      </c>
      <c r="AI2" s="4" t="s">
        <v>25</v>
      </c>
      <c r="AJ2" s="4" t="s">
        <v>26</v>
      </c>
      <c r="AK2" s="13" t="s">
        <v>27</v>
      </c>
      <c r="AL2" s="9"/>
      <c r="AM2" s="11"/>
    </row>
    <row r="3" spans="1:39" ht="15" thickBot="1" x14ac:dyDescent="0.35">
      <c r="A3" s="30"/>
      <c r="B3" s="22"/>
      <c r="C3" s="31" t="s">
        <v>23</v>
      </c>
      <c r="D3" s="33" t="s">
        <v>28</v>
      </c>
      <c r="E3" s="24" t="s">
        <v>28</v>
      </c>
      <c r="F3" s="24" t="s">
        <v>28</v>
      </c>
      <c r="G3" s="32" t="s">
        <v>32</v>
      </c>
      <c r="H3" s="148" t="s">
        <v>85</v>
      </c>
      <c r="I3" s="149" t="s">
        <v>86</v>
      </c>
      <c r="J3" s="24" t="s">
        <v>28</v>
      </c>
      <c r="K3" s="24" t="s">
        <v>28</v>
      </c>
      <c r="L3" s="24" t="s">
        <v>28</v>
      </c>
      <c r="M3" s="24" t="s">
        <v>32</v>
      </c>
      <c r="N3" s="148" t="s">
        <v>85</v>
      </c>
      <c r="O3" s="149" t="s">
        <v>86</v>
      </c>
      <c r="P3" s="33" t="s">
        <v>28</v>
      </c>
      <c r="Q3" s="24" t="s">
        <v>28</v>
      </c>
      <c r="R3" s="24" t="s">
        <v>28</v>
      </c>
      <c r="S3" s="32" t="s">
        <v>32</v>
      </c>
      <c r="T3" s="148" t="s">
        <v>85</v>
      </c>
      <c r="U3" s="149" t="s">
        <v>86</v>
      </c>
      <c r="V3" s="24" t="s">
        <v>28</v>
      </c>
      <c r="W3" s="24" t="s">
        <v>28</v>
      </c>
      <c r="X3" s="24" t="s">
        <v>28</v>
      </c>
      <c r="Y3" s="24" t="s">
        <v>32</v>
      </c>
      <c r="Z3" s="148" t="s">
        <v>85</v>
      </c>
      <c r="AA3" s="149" t="s">
        <v>86</v>
      </c>
      <c r="AB3" s="33" t="s">
        <v>28</v>
      </c>
      <c r="AC3" s="24" t="s">
        <v>28</v>
      </c>
      <c r="AD3" s="24" t="s">
        <v>28</v>
      </c>
      <c r="AE3" s="32" t="s">
        <v>32</v>
      </c>
      <c r="AF3" s="148" t="s">
        <v>85</v>
      </c>
      <c r="AG3" s="149" t="s">
        <v>86</v>
      </c>
      <c r="AH3" s="24" t="s">
        <v>28</v>
      </c>
      <c r="AI3" s="24" t="s">
        <v>28</v>
      </c>
      <c r="AJ3" s="24" t="s">
        <v>28</v>
      </c>
      <c r="AK3" s="32" t="s">
        <v>32</v>
      </c>
      <c r="AL3" s="148" t="s">
        <v>85</v>
      </c>
      <c r="AM3" s="149" t="s">
        <v>86</v>
      </c>
    </row>
    <row r="4" spans="1:39" x14ac:dyDescent="0.3">
      <c r="A4" s="127" t="s">
        <v>0</v>
      </c>
      <c r="B4" s="128" t="s">
        <v>1</v>
      </c>
      <c r="C4" s="129">
        <v>0.46899999999999997</v>
      </c>
      <c r="D4" s="35">
        <v>0.12</v>
      </c>
      <c r="E4" s="8">
        <v>0.109</v>
      </c>
      <c r="F4" s="8">
        <f>AVERAGE(D4:E4)</f>
        <v>0.11449999999999999</v>
      </c>
      <c r="G4" s="37">
        <f>10*F4/$C4</f>
        <v>2.4413646055437104</v>
      </c>
      <c r="H4" s="151">
        <f>AVERAGE(G4:G6)</f>
        <v>2.4381184735662349</v>
      </c>
      <c r="I4" s="159">
        <f>G4/G$4</f>
        <v>1</v>
      </c>
      <c r="J4" s="8">
        <v>0.14699999999999999</v>
      </c>
      <c r="K4" s="8">
        <v>0.14000000000000001</v>
      </c>
      <c r="L4" s="8">
        <f>AVERAGE(J4:K4)</f>
        <v>0.14350000000000002</v>
      </c>
      <c r="M4" s="7">
        <f>10*L4/$C4</f>
        <v>3.0597014925373136</v>
      </c>
      <c r="N4" s="151">
        <f>AVERAGE(M4:M6)</f>
        <v>3.4622342831298059</v>
      </c>
      <c r="O4" s="159">
        <f>M4/M$4</f>
        <v>1</v>
      </c>
      <c r="P4" s="36">
        <v>1.9900000000000001E-2</v>
      </c>
      <c r="Q4" s="26">
        <v>1.78E-2</v>
      </c>
      <c r="R4" s="26">
        <f>AVERAGE(P4:Q4)</f>
        <v>1.8849999999999999E-2</v>
      </c>
      <c r="S4" s="42">
        <f>10*R4/$C4</f>
        <v>0.40191897654584224</v>
      </c>
      <c r="T4" s="151">
        <f>AVERAGE(S4:S6)</f>
        <v>0.43107359058851596</v>
      </c>
      <c r="U4" s="159">
        <f>S4/S$4</f>
        <v>1</v>
      </c>
      <c r="V4" s="6">
        <v>2.12E-2</v>
      </c>
      <c r="W4" s="6">
        <v>1.9599999999999999E-2</v>
      </c>
      <c r="X4" s="7">
        <f>AVERAGE(V4:W4)</f>
        <v>2.0400000000000001E-2</v>
      </c>
      <c r="Y4" s="8">
        <f>10*X4/$C4</f>
        <v>0.43496801705756938</v>
      </c>
      <c r="Z4" s="151">
        <f>AVERAGE(Y4:Y6)</f>
        <v>0.49239566403745516</v>
      </c>
      <c r="AA4" s="159">
        <f>Y4/Y$4</f>
        <v>1</v>
      </c>
      <c r="AB4" s="34">
        <v>2.87E-2</v>
      </c>
      <c r="AC4" s="6">
        <v>2.4500000000000001E-2</v>
      </c>
      <c r="AD4" s="26">
        <f>AVERAGE(AB4:AC4)</f>
        <v>2.6599999999999999E-2</v>
      </c>
      <c r="AE4" s="42">
        <f>10*AD4/$C4</f>
        <v>0.56716417910447769</v>
      </c>
      <c r="AF4" s="151">
        <f>AVERAGE(AE4:AE6)</f>
        <v>0.63959050899349412</v>
      </c>
      <c r="AG4" s="159">
        <f>AE4/AE$4</f>
        <v>1</v>
      </c>
      <c r="AH4" s="6">
        <v>8.94E-3</v>
      </c>
      <c r="AI4" s="26">
        <v>9.0299999999999998E-3</v>
      </c>
      <c r="AJ4" s="8">
        <f>AVERAGE(AH4:AI4)</f>
        <v>8.9849999999999999E-3</v>
      </c>
      <c r="AK4" s="42">
        <f>10*AJ4/$C4</f>
        <v>0.19157782515991473</v>
      </c>
      <c r="AL4" s="151">
        <f>AVERAGE(AK4:AK6)</f>
        <v>0.15819050352632444</v>
      </c>
      <c r="AM4" s="159">
        <f>AK4/AK$4</f>
        <v>1</v>
      </c>
    </row>
    <row r="5" spans="1:39" x14ac:dyDescent="0.3">
      <c r="A5" s="15" t="s">
        <v>2</v>
      </c>
      <c r="B5" s="1" t="s">
        <v>1</v>
      </c>
      <c r="C5" s="130">
        <v>0.57199999999999995</v>
      </c>
      <c r="D5" s="35">
        <v>0.13400000000000001</v>
      </c>
      <c r="E5" s="8">
        <v>0.13</v>
      </c>
      <c r="F5" s="8">
        <f t="shared" ref="F5:F21" si="0">AVERAGE(D5:E5)</f>
        <v>0.13200000000000001</v>
      </c>
      <c r="G5" s="37">
        <f t="shared" ref="G5:G21" si="1">10*F5/$C5</f>
        <v>2.3076923076923079</v>
      </c>
      <c r="H5" s="147"/>
      <c r="I5" s="150">
        <f>G5/G$5</f>
        <v>1</v>
      </c>
      <c r="J5" s="8">
        <v>0.19</v>
      </c>
      <c r="K5" s="8">
        <v>0.2</v>
      </c>
      <c r="L5" s="8">
        <f t="shared" ref="L5:L21" si="2">AVERAGE(J5:K5)</f>
        <v>0.19500000000000001</v>
      </c>
      <c r="M5" s="7">
        <f t="shared" ref="M5:M21" si="3">10*L5/$C5</f>
        <v>3.4090909090909096</v>
      </c>
      <c r="N5" s="147"/>
      <c r="O5" s="150">
        <f>M5/M$5</f>
        <v>1</v>
      </c>
      <c r="P5" s="36">
        <v>2.3699999999999999E-2</v>
      </c>
      <c r="Q5" s="26">
        <v>2.4799999999999999E-2</v>
      </c>
      <c r="R5" s="26">
        <f t="shared" ref="R5:R21" si="4">AVERAGE(P5:Q5)</f>
        <v>2.4250000000000001E-2</v>
      </c>
      <c r="S5" s="42">
        <f t="shared" ref="S5:S21" si="5">10*R5/$C5</f>
        <v>0.42395104895104896</v>
      </c>
      <c r="T5" s="147"/>
      <c r="U5" s="150">
        <f>S5/S$5</f>
        <v>1</v>
      </c>
      <c r="V5" s="6">
        <v>2.7799999999999998E-2</v>
      </c>
      <c r="W5" s="6">
        <v>2.7400000000000001E-2</v>
      </c>
      <c r="X5" s="7">
        <f t="shared" ref="X5:X21" si="6">AVERAGE(V5:W5)</f>
        <v>2.76E-2</v>
      </c>
      <c r="Y5" s="8">
        <f t="shared" ref="Y5:Y21" si="7">10*X5/$C5</f>
        <v>0.48251748251748261</v>
      </c>
      <c r="Z5" s="147"/>
      <c r="AA5" s="150">
        <f>Y5/Y$5</f>
        <v>1</v>
      </c>
      <c r="AB5" s="34">
        <v>3.7999999999999999E-2</v>
      </c>
      <c r="AC5" s="6">
        <v>3.6799999999999999E-2</v>
      </c>
      <c r="AD5" s="26">
        <f t="shared" ref="AD5:AD21" si="8">AVERAGE(AB5:AC5)</f>
        <v>3.7400000000000003E-2</v>
      </c>
      <c r="AE5" s="42">
        <f t="shared" ref="AE5:AE21" si="9">10*AD5/$C5</f>
        <v>0.65384615384615385</v>
      </c>
      <c r="AF5" s="147"/>
      <c r="AG5" s="150">
        <f>AE5/AE$5</f>
        <v>1</v>
      </c>
      <c r="AH5" s="6">
        <v>8.0099999999999998E-3</v>
      </c>
      <c r="AI5" s="26">
        <v>9.0399999999999994E-3</v>
      </c>
      <c r="AJ5" s="8">
        <f t="shared" ref="AJ5:AJ21" si="10">AVERAGE(AH5:AI5)</f>
        <v>8.5249999999999996E-3</v>
      </c>
      <c r="AK5" s="42">
        <f t="shared" ref="AK5:AK21" si="11">10*AJ5/$C5</f>
        <v>0.14903846153846154</v>
      </c>
      <c r="AL5" s="147"/>
      <c r="AM5" s="150">
        <f>AK5/AK$5</f>
        <v>1</v>
      </c>
    </row>
    <row r="6" spans="1:39" x14ac:dyDescent="0.3">
      <c r="A6" s="16" t="s">
        <v>3</v>
      </c>
      <c r="B6" s="1" t="s">
        <v>1</v>
      </c>
      <c r="C6" s="130">
        <v>0.53600000000000003</v>
      </c>
      <c r="D6" s="35">
        <v>0.14199999999999999</v>
      </c>
      <c r="E6" s="8">
        <v>0.13300000000000001</v>
      </c>
      <c r="F6" s="8">
        <f t="shared" si="0"/>
        <v>0.13750000000000001</v>
      </c>
      <c r="G6" s="37">
        <f t="shared" si="1"/>
        <v>2.5652985074626864</v>
      </c>
      <c r="H6" s="147"/>
      <c r="I6" s="150">
        <f>G6/G$6</f>
        <v>1</v>
      </c>
      <c r="J6" s="8">
        <v>0.21</v>
      </c>
      <c r="K6" s="8">
        <v>0.21</v>
      </c>
      <c r="L6" s="8">
        <f t="shared" si="2"/>
        <v>0.21</v>
      </c>
      <c r="M6" s="7">
        <f t="shared" si="3"/>
        <v>3.9179104477611939</v>
      </c>
      <c r="N6" s="147"/>
      <c r="O6" s="150">
        <f>M6/M$6</f>
        <v>1</v>
      </c>
      <c r="P6" s="36">
        <v>2.6100000000000002E-2</v>
      </c>
      <c r="Q6" s="26">
        <v>2.4E-2</v>
      </c>
      <c r="R6" s="26">
        <f t="shared" si="4"/>
        <v>2.5050000000000003E-2</v>
      </c>
      <c r="S6" s="42">
        <f t="shared" si="5"/>
        <v>0.4673507462686568</v>
      </c>
      <c r="T6" s="147"/>
      <c r="U6" s="150">
        <f>S6/S$6</f>
        <v>1</v>
      </c>
      <c r="V6" s="6">
        <v>2.8400000000000002E-2</v>
      </c>
      <c r="W6" s="6">
        <v>3.1600000000000003E-2</v>
      </c>
      <c r="X6" s="7">
        <f t="shared" si="6"/>
        <v>3.0000000000000002E-2</v>
      </c>
      <c r="Y6" s="8">
        <f t="shared" si="7"/>
        <v>0.55970149253731349</v>
      </c>
      <c r="Z6" s="147"/>
      <c r="AA6" s="150">
        <f>Y6/Y$6</f>
        <v>1</v>
      </c>
      <c r="AB6" s="34">
        <v>3.7699999999999997E-2</v>
      </c>
      <c r="AC6" s="6">
        <v>3.7100000000000001E-2</v>
      </c>
      <c r="AD6" s="26">
        <f t="shared" si="8"/>
        <v>3.7400000000000003E-2</v>
      </c>
      <c r="AE6" s="42">
        <f t="shared" si="9"/>
        <v>0.69776119402985071</v>
      </c>
      <c r="AF6" s="147"/>
      <c r="AG6" s="150">
        <f>AE6/AE$6</f>
        <v>1</v>
      </c>
      <c r="AH6" s="6">
        <v>7.2199999999999999E-3</v>
      </c>
      <c r="AI6" s="26">
        <v>7.1399999999999996E-3</v>
      </c>
      <c r="AJ6" s="8">
        <f t="shared" si="10"/>
        <v>7.1799999999999998E-3</v>
      </c>
      <c r="AK6" s="42">
        <f t="shared" si="11"/>
        <v>0.13395522388059702</v>
      </c>
      <c r="AL6" s="147"/>
      <c r="AM6" s="150">
        <f>AK6/AK$6</f>
        <v>1</v>
      </c>
    </row>
    <row r="7" spans="1:39" x14ac:dyDescent="0.3">
      <c r="A7" s="15" t="s">
        <v>4</v>
      </c>
      <c r="B7" s="1" t="s">
        <v>5</v>
      </c>
      <c r="C7" s="130">
        <v>0.52700000000000002</v>
      </c>
      <c r="D7" s="35">
        <v>0.13300000000000001</v>
      </c>
      <c r="E7" s="8">
        <v>0.129</v>
      </c>
      <c r="F7" s="8">
        <f t="shared" si="0"/>
        <v>0.13100000000000001</v>
      </c>
      <c r="G7" s="37">
        <f t="shared" si="1"/>
        <v>2.4857685009487667</v>
      </c>
      <c r="H7" s="147">
        <f>AVERAGE(G7:G9)</f>
        <v>2.1028363197481115</v>
      </c>
      <c r="I7" s="150">
        <f t="shared" ref="I7:I9" si="12">G7/H$4</f>
        <v>1.0195437702880918</v>
      </c>
      <c r="J7" s="8">
        <v>0.20699999999999999</v>
      </c>
      <c r="K7" s="8">
        <v>0.20300000000000001</v>
      </c>
      <c r="L7" s="8">
        <f t="shared" si="2"/>
        <v>0.20500000000000002</v>
      </c>
      <c r="M7" s="7">
        <f t="shared" si="3"/>
        <v>3.8899430740037952</v>
      </c>
      <c r="N7" s="147">
        <f>AVERAGE(M7:M9)</f>
        <v>3.3216206833201269</v>
      </c>
      <c r="O7" s="150">
        <f t="shared" ref="O7:O9" si="13">M7/N$4</f>
        <v>1.1235354848624939</v>
      </c>
      <c r="P7" s="36">
        <v>2.4299999999999999E-2</v>
      </c>
      <c r="Q7" s="26">
        <v>2.3699999999999999E-2</v>
      </c>
      <c r="R7" s="26">
        <f t="shared" si="4"/>
        <v>2.4E-2</v>
      </c>
      <c r="S7" s="42">
        <f t="shared" si="5"/>
        <v>0.45540796963946867</v>
      </c>
      <c r="T7" s="147">
        <f>AVERAGE(S7:S9)</f>
        <v>0.45593061494673903</v>
      </c>
      <c r="U7" s="150">
        <f t="shared" ref="U7:U9" si="14">S7/T$4</f>
        <v>1.0564506376225242</v>
      </c>
      <c r="V7" s="6">
        <v>2.75E-2</v>
      </c>
      <c r="W7" s="6">
        <v>3.1800000000000002E-2</v>
      </c>
      <c r="X7" s="7">
        <f t="shared" si="6"/>
        <v>2.9650000000000003E-2</v>
      </c>
      <c r="Y7" s="8">
        <f t="shared" si="7"/>
        <v>0.56261859582542695</v>
      </c>
      <c r="Z7" s="147">
        <f>AVERAGE(Y7:Y9)</f>
        <v>0.47179848162798782</v>
      </c>
      <c r="AA7" s="150">
        <f t="shared" ref="AA7:AA9" si="15">Y7/Z$4</f>
        <v>1.1426148459801022</v>
      </c>
      <c r="AB7" s="34">
        <v>3.6900000000000002E-2</v>
      </c>
      <c r="AC7" s="6">
        <v>3.5900000000000001E-2</v>
      </c>
      <c r="AD7" s="26">
        <f t="shared" si="8"/>
        <v>3.6400000000000002E-2</v>
      </c>
      <c r="AE7" s="42">
        <f t="shared" si="9"/>
        <v>0.69070208728652749</v>
      </c>
      <c r="AF7" s="147">
        <f>AVERAGE(AE7:AE9)</f>
        <v>0.58631883651564298</v>
      </c>
      <c r="AG7" s="150">
        <f t="shared" ref="AG7:AG9" si="16">AE7/AF$4</f>
        <v>1.0799129717754352</v>
      </c>
      <c r="AH7" s="6">
        <v>9.8600000000000007E-3</v>
      </c>
      <c r="AI7" s="26">
        <v>8.7299999999999999E-3</v>
      </c>
      <c r="AJ7" s="8">
        <f t="shared" si="10"/>
        <v>9.2950000000000012E-3</v>
      </c>
      <c r="AK7" s="42">
        <f t="shared" si="11"/>
        <v>0.17637571157495258</v>
      </c>
      <c r="AL7" s="147">
        <f>AVERAGE(AK7:AK9)</f>
        <v>0.14190314982160981</v>
      </c>
      <c r="AM7" s="150">
        <f t="shared" ref="AM7:AM9" si="17">AK7/AL$4</f>
        <v>1.1149576469083173</v>
      </c>
    </row>
    <row r="8" spans="1:39" x14ac:dyDescent="0.3">
      <c r="A8" s="15" t="s">
        <v>6</v>
      </c>
      <c r="B8" s="1" t="s">
        <v>5</v>
      </c>
      <c r="C8" s="130">
        <v>0.68899999999999995</v>
      </c>
      <c r="D8" s="35">
        <v>0.158</v>
      </c>
      <c r="E8" s="8">
        <v>0.14399999999999999</v>
      </c>
      <c r="F8" s="8">
        <f t="shared" si="0"/>
        <v>0.151</v>
      </c>
      <c r="G8" s="37">
        <f t="shared" si="1"/>
        <v>2.191582002902758</v>
      </c>
      <c r="H8" s="147"/>
      <c r="I8" s="150">
        <f t="shared" si="12"/>
        <v>0.89888248937186876</v>
      </c>
      <c r="J8" s="8">
        <v>0.246</v>
      </c>
      <c r="K8" s="8">
        <v>0.248</v>
      </c>
      <c r="L8" s="8">
        <f t="shared" si="2"/>
        <v>0.247</v>
      </c>
      <c r="M8" s="7">
        <f t="shared" si="3"/>
        <v>3.5849056603773586</v>
      </c>
      <c r="N8" s="147"/>
      <c r="O8" s="150">
        <f t="shared" si="13"/>
        <v>1.0354312756491626</v>
      </c>
      <c r="P8" s="36">
        <v>3.2599999999999997E-2</v>
      </c>
      <c r="Q8" s="26">
        <v>3.2300000000000002E-2</v>
      </c>
      <c r="R8" s="26">
        <f t="shared" si="4"/>
        <v>3.245E-2</v>
      </c>
      <c r="S8" s="42">
        <f t="shared" si="5"/>
        <v>0.47097242380261256</v>
      </c>
      <c r="T8" s="147"/>
      <c r="U8" s="150">
        <f t="shared" si="14"/>
        <v>1.0925568953542837</v>
      </c>
      <c r="V8" s="6">
        <v>3.2000000000000001E-2</v>
      </c>
      <c r="W8" s="6">
        <v>3.1199999999999999E-2</v>
      </c>
      <c r="X8" s="7">
        <f t="shared" si="6"/>
        <v>3.1600000000000003E-2</v>
      </c>
      <c r="Y8" s="8">
        <f t="shared" si="7"/>
        <v>0.45863570391872288</v>
      </c>
      <c r="Z8" s="147"/>
      <c r="AA8" s="150">
        <f t="shared" si="15"/>
        <v>0.93143733264847706</v>
      </c>
      <c r="AB8" s="34">
        <v>4.2799999999999998E-2</v>
      </c>
      <c r="AC8" s="6">
        <v>3.8899999999999997E-2</v>
      </c>
      <c r="AD8" s="26">
        <f t="shared" si="8"/>
        <v>4.0849999999999997E-2</v>
      </c>
      <c r="AE8" s="42">
        <f t="shared" si="9"/>
        <v>0.59288824383164007</v>
      </c>
      <c r="AF8" s="147"/>
      <c r="AG8" s="150">
        <f t="shared" si="16"/>
        <v>0.92698099095412134</v>
      </c>
      <c r="AH8" s="6">
        <v>8.8500000000000002E-3</v>
      </c>
      <c r="AI8" s="26">
        <v>9.9299999999999996E-3</v>
      </c>
      <c r="AJ8" s="8">
        <f t="shared" si="10"/>
        <v>9.389999999999999E-3</v>
      </c>
      <c r="AK8" s="42">
        <f t="shared" si="11"/>
        <v>0.13628447024673437</v>
      </c>
      <c r="AL8" s="147"/>
      <c r="AM8" s="150">
        <f t="shared" si="17"/>
        <v>0.86152118621997631</v>
      </c>
    </row>
    <row r="9" spans="1:39" ht="15" thickBot="1" x14ac:dyDescent="0.35">
      <c r="A9" s="16" t="s">
        <v>7</v>
      </c>
      <c r="B9" s="1" t="s">
        <v>5</v>
      </c>
      <c r="C9" s="130">
        <v>0.751</v>
      </c>
      <c r="D9" s="35">
        <v>0.125</v>
      </c>
      <c r="E9" s="8">
        <v>0.12</v>
      </c>
      <c r="F9" s="8">
        <f t="shared" si="0"/>
        <v>0.1225</v>
      </c>
      <c r="G9" s="37">
        <f t="shared" si="1"/>
        <v>1.6311584553928098</v>
      </c>
      <c r="H9" s="147"/>
      <c r="I9" s="150">
        <f t="shared" si="12"/>
        <v>0.66902345930996332</v>
      </c>
      <c r="J9" s="8">
        <v>0.188</v>
      </c>
      <c r="K9" s="8">
        <v>0.186</v>
      </c>
      <c r="L9" s="8">
        <f t="shared" si="2"/>
        <v>0.187</v>
      </c>
      <c r="M9" s="7">
        <f t="shared" si="3"/>
        <v>2.4900133155792279</v>
      </c>
      <c r="N9" s="147"/>
      <c r="O9" s="150">
        <f t="shared" si="13"/>
        <v>0.71919261146253066</v>
      </c>
      <c r="P9" s="36">
        <v>3.5000000000000003E-2</v>
      </c>
      <c r="Q9" s="26">
        <v>3.1300000000000001E-2</v>
      </c>
      <c r="R9" s="26">
        <f t="shared" si="4"/>
        <v>3.3149999999999999E-2</v>
      </c>
      <c r="S9" s="42">
        <f t="shared" si="5"/>
        <v>0.44141145139813587</v>
      </c>
      <c r="T9" s="147"/>
      <c r="U9" s="150">
        <f t="shared" si="14"/>
        <v>1.0239816612182302</v>
      </c>
      <c r="V9" s="6">
        <v>3.0300000000000001E-2</v>
      </c>
      <c r="W9" s="6">
        <v>2.8899999999999999E-2</v>
      </c>
      <c r="X9" s="7">
        <f t="shared" si="6"/>
        <v>2.9600000000000001E-2</v>
      </c>
      <c r="Y9" s="8">
        <f t="shared" si="7"/>
        <v>0.39414114513981363</v>
      </c>
      <c r="Z9" s="147"/>
      <c r="AA9" s="150">
        <f t="shared" si="15"/>
        <v>0.80045616549099508</v>
      </c>
      <c r="AB9" s="34">
        <v>3.5900000000000001E-2</v>
      </c>
      <c r="AC9" s="6">
        <v>3.5499999999999997E-2</v>
      </c>
      <c r="AD9" s="26">
        <f t="shared" si="8"/>
        <v>3.5699999999999996E-2</v>
      </c>
      <c r="AE9" s="42">
        <f t="shared" si="9"/>
        <v>0.47536617842876161</v>
      </c>
      <c r="AF9" s="147"/>
      <c r="AG9" s="150">
        <f t="shared" si="16"/>
        <v>0.74323519774680868</v>
      </c>
      <c r="AH9" s="6">
        <v>8.2500000000000004E-3</v>
      </c>
      <c r="AI9" s="26">
        <v>8.7299999999999999E-3</v>
      </c>
      <c r="AJ9" s="8">
        <f t="shared" si="10"/>
        <v>8.490000000000001E-3</v>
      </c>
      <c r="AK9" s="42">
        <f t="shared" si="11"/>
        <v>0.11304926764314248</v>
      </c>
      <c r="AL9" s="147"/>
      <c r="AM9" s="150">
        <f t="shared" si="17"/>
        <v>0.71464003921278363</v>
      </c>
    </row>
    <row r="10" spans="1:39" x14ac:dyDescent="0.3">
      <c r="A10" s="124" t="s">
        <v>8</v>
      </c>
      <c r="B10" s="125" t="s">
        <v>1</v>
      </c>
      <c r="C10" s="131">
        <v>0.71199999999999997</v>
      </c>
      <c r="D10" s="44">
        <v>0.20899999999999999</v>
      </c>
      <c r="E10" s="45">
        <v>0.19600000000000001</v>
      </c>
      <c r="F10" s="45">
        <f t="shared" si="0"/>
        <v>0.20250000000000001</v>
      </c>
      <c r="G10" s="47">
        <f t="shared" si="1"/>
        <v>2.844101123595506</v>
      </c>
      <c r="H10" s="147">
        <f>AVERAGE(G10:G12)</f>
        <v>3.2286095435523694</v>
      </c>
      <c r="I10" s="150">
        <f>G10/G$10</f>
        <v>1</v>
      </c>
      <c r="J10" s="44">
        <v>0.22600000000000001</v>
      </c>
      <c r="K10" s="45">
        <v>0.24099999999999999</v>
      </c>
      <c r="L10" s="45">
        <f t="shared" si="2"/>
        <v>0.23349999999999999</v>
      </c>
      <c r="M10" s="47">
        <f t="shared" si="3"/>
        <v>3.279494382022472</v>
      </c>
      <c r="N10" s="147">
        <f>AVERAGE(M10:M12)</f>
        <v>3.1945122865600091</v>
      </c>
      <c r="O10" s="150">
        <f>M10/M$10</f>
        <v>1</v>
      </c>
      <c r="P10" s="52">
        <v>3.1199999999999999E-2</v>
      </c>
      <c r="Q10" s="126">
        <v>3.0300000000000001E-2</v>
      </c>
      <c r="R10" s="126">
        <f t="shared" si="4"/>
        <v>3.075E-2</v>
      </c>
      <c r="S10" s="48">
        <f t="shared" si="5"/>
        <v>0.43188202247191015</v>
      </c>
      <c r="T10" s="147">
        <f>AVERAGE(S10:S12)</f>
        <v>0.40840330067874203</v>
      </c>
      <c r="U10" s="150">
        <f>S10/S$10</f>
        <v>1</v>
      </c>
      <c r="V10" s="65">
        <v>3.7999999999999999E-2</v>
      </c>
      <c r="W10" s="46">
        <v>3.7499999999999999E-2</v>
      </c>
      <c r="X10" s="63">
        <f t="shared" si="6"/>
        <v>3.7749999999999999E-2</v>
      </c>
      <c r="Y10" s="48">
        <f t="shared" si="7"/>
        <v>0.53019662921348321</v>
      </c>
      <c r="Z10" s="147">
        <f>AVERAGE(Y10:Y12)</f>
        <v>0.53768768262933719</v>
      </c>
      <c r="AA10" s="150">
        <f>Y10/Y$10</f>
        <v>1</v>
      </c>
      <c r="AB10" s="65">
        <v>4.2700000000000002E-2</v>
      </c>
      <c r="AC10" s="61">
        <v>4.1500000000000002E-2</v>
      </c>
      <c r="AD10" s="126">
        <f t="shared" si="8"/>
        <v>4.2099999999999999E-2</v>
      </c>
      <c r="AE10" s="48">
        <f t="shared" si="9"/>
        <v>0.5912921348314607</v>
      </c>
      <c r="AF10" s="147">
        <f>AVERAGE(AE10:AE12)</f>
        <v>0.57339200528565837</v>
      </c>
      <c r="AG10" s="150">
        <f>AE10/AE$10</f>
        <v>1</v>
      </c>
      <c r="AH10" s="65">
        <v>1.21E-2</v>
      </c>
      <c r="AI10" s="126">
        <v>0.01</v>
      </c>
      <c r="AJ10" s="45">
        <f t="shared" si="10"/>
        <v>1.1050000000000001E-2</v>
      </c>
      <c r="AK10" s="48">
        <f t="shared" si="11"/>
        <v>0.15519662921348318</v>
      </c>
      <c r="AL10" s="147">
        <f>AVERAGE(AK10:AK12)</f>
        <v>0.16759470272767651</v>
      </c>
      <c r="AM10" s="150">
        <f>AK10/AK$10</f>
        <v>1</v>
      </c>
    </row>
    <row r="11" spans="1:39" x14ac:dyDescent="0.3">
      <c r="A11" s="17" t="s">
        <v>9</v>
      </c>
      <c r="B11" s="2" t="s">
        <v>1</v>
      </c>
      <c r="C11" s="132">
        <v>0.61799999999999999</v>
      </c>
      <c r="D11" s="35">
        <v>0.221</v>
      </c>
      <c r="E11" s="8">
        <v>0.21099999999999999</v>
      </c>
      <c r="F11" s="8">
        <f t="shared" si="0"/>
        <v>0.216</v>
      </c>
      <c r="G11" s="37">
        <f t="shared" si="1"/>
        <v>3.4951456310679614</v>
      </c>
      <c r="H11" s="147"/>
      <c r="I11" s="150">
        <f>G11/G$11</f>
        <v>1</v>
      </c>
      <c r="J11" s="35">
        <v>0.19500000000000001</v>
      </c>
      <c r="K11" s="8">
        <v>0.20100000000000001</v>
      </c>
      <c r="L11" s="8">
        <f t="shared" si="2"/>
        <v>0.19800000000000001</v>
      </c>
      <c r="M11" s="37">
        <f t="shared" si="3"/>
        <v>3.203883495145631</v>
      </c>
      <c r="N11" s="147"/>
      <c r="O11" s="150">
        <f>M11/M$11</f>
        <v>1</v>
      </c>
      <c r="P11" s="36">
        <v>2.5700000000000001E-2</v>
      </c>
      <c r="Q11" s="26">
        <v>2.4899999999999999E-2</v>
      </c>
      <c r="R11" s="26">
        <f t="shared" si="4"/>
        <v>2.53E-2</v>
      </c>
      <c r="S11" s="42">
        <f t="shared" si="5"/>
        <v>0.40938511326860844</v>
      </c>
      <c r="T11" s="147"/>
      <c r="U11" s="150">
        <f>S11/S$11</f>
        <v>1</v>
      </c>
      <c r="V11" s="34">
        <v>3.5099999999999999E-2</v>
      </c>
      <c r="W11" s="6">
        <v>3.3700000000000001E-2</v>
      </c>
      <c r="X11" s="7">
        <f t="shared" si="6"/>
        <v>3.44E-2</v>
      </c>
      <c r="Y11" s="42">
        <f t="shared" si="7"/>
        <v>0.55663430420711968</v>
      </c>
      <c r="Z11" s="147"/>
      <c r="AA11" s="150">
        <f>Y11/Y$11</f>
        <v>1</v>
      </c>
      <c r="AB11" s="34">
        <v>3.73E-2</v>
      </c>
      <c r="AC11" s="6">
        <v>3.6499999999999998E-2</v>
      </c>
      <c r="AD11" s="26">
        <f t="shared" si="8"/>
        <v>3.6900000000000002E-2</v>
      </c>
      <c r="AE11" s="42">
        <f t="shared" si="9"/>
        <v>0.59708737864077666</v>
      </c>
      <c r="AF11" s="147"/>
      <c r="AG11" s="150">
        <f>AE11/AE$11</f>
        <v>1</v>
      </c>
      <c r="AH11" s="34">
        <v>1.2699999999999999E-2</v>
      </c>
      <c r="AI11" s="26">
        <v>1.0699999999999999E-2</v>
      </c>
      <c r="AJ11" s="8">
        <f t="shared" si="10"/>
        <v>1.1699999999999999E-2</v>
      </c>
      <c r="AK11" s="42">
        <f t="shared" si="11"/>
        <v>0.18932038834951456</v>
      </c>
      <c r="AL11" s="147"/>
      <c r="AM11" s="150">
        <f>AK11/AK$11</f>
        <v>1</v>
      </c>
    </row>
    <row r="12" spans="1:39" x14ac:dyDescent="0.3">
      <c r="A12" s="18" t="s">
        <v>10</v>
      </c>
      <c r="B12" s="2" t="s">
        <v>1</v>
      </c>
      <c r="C12" s="132">
        <v>0.629</v>
      </c>
      <c r="D12" s="35">
        <v>0.20899999999999999</v>
      </c>
      <c r="E12" s="8">
        <v>0.21199999999999999</v>
      </c>
      <c r="F12" s="8">
        <f t="shared" si="0"/>
        <v>0.21049999999999999</v>
      </c>
      <c r="G12" s="37">
        <f t="shared" si="1"/>
        <v>3.3465818759936408</v>
      </c>
      <c r="H12" s="147"/>
      <c r="I12" s="150">
        <f>G12/G$12</f>
        <v>1</v>
      </c>
      <c r="J12" s="35">
        <v>0.19600000000000001</v>
      </c>
      <c r="K12" s="8">
        <v>0.19400000000000001</v>
      </c>
      <c r="L12" s="8">
        <f t="shared" si="2"/>
        <v>0.19500000000000001</v>
      </c>
      <c r="M12" s="37">
        <f t="shared" si="3"/>
        <v>3.1001589825119238</v>
      </c>
      <c r="N12" s="147"/>
      <c r="O12" s="150">
        <f>M12/M$12</f>
        <v>1</v>
      </c>
      <c r="P12" s="36">
        <v>2.4500000000000001E-2</v>
      </c>
      <c r="Q12" s="26">
        <v>2.3800000000000002E-2</v>
      </c>
      <c r="R12" s="26">
        <f t="shared" si="4"/>
        <v>2.4150000000000001E-2</v>
      </c>
      <c r="S12" s="42">
        <f t="shared" si="5"/>
        <v>0.3839427662957075</v>
      </c>
      <c r="T12" s="147"/>
      <c r="U12" s="150">
        <f>S12/S$12</f>
        <v>1</v>
      </c>
      <c r="V12" s="34">
        <v>3.3700000000000001E-2</v>
      </c>
      <c r="W12" s="6">
        <v>3.2500000000000001E-2</v>
      </c>
      <c r="X12" s="7">
        <f t="shared" si="6"/>
        <v>3.3100000000000004E-2</v>
      </c>
      <c r="Y12" s="42">
        <f t="shared" si="7"/>
        <v>0.5262321144674087</v>
      </c>
      <c r="Z12" s="147"/>
      <c r="AA12" s="150">
        <f>Y12/Y$12</f>
        <v>1</v>
      </c>
      <c r="AB12" s="34">
        <v>3.2500000000000001E-2</v>
      </c>
      <c r="AC12" s="6">
        <v>3.44E-2</v>
      </c>
      <c r="AD12" s="26">
        <f t="shared" si="8"/>
        <v>3.3450000000000001E-2</v>
      </c>
      <c r="AE12" s="42">
        <f t="shared" si="9"/>
        <v>0.53179650238473775</v>
      </c>
      <c r="AF12" s="147"/>
      <c r="AG12" s="150">
        <f>AE12/AE$12</f>
        <v>1</v>
      </c>
      <c r="AH12" s="34">
        <v>0.01</v>
      </c>
      <c r="AI12" s="26">
        <v>9.9100000000000004E-3</v>
      </c>
      <c r="AJ12" s="8">
        <f t="shared" si="10"/>
        <v>9.9550000000000003E-3</v>
      </c>
      <c r="AK12" s="42">
        <f t="shared" si="11"/>
        <v>0.1582670906200318</v>
      </c>
      <c r="AL12" s="147"/>
      <c r="AM12" s="150">
        <f>AK12/AK$12</f>
        <v>1</v>
      </c>
    </row>
    <row r="13" spans="1:39" x14ac:dyDescent="0.3">
      <c r="A13" s="17" t="s">
        <v>11</v>
      </c>
      <c r="B13" s="2" t="s">
        <v>5</v>
      </c>
      <c r="C13" s="132">
        <v>0.442</v>
      </c>
      <c r="D13" s="35">
        <v>0.161</v>
      </c>
      <c r="E13" s="8">
        <v>0.16300000000000001</v>
      </c>
      <c r="F13" s="8">
        <f t="shared" si="0"/>
        <v>0.16200000000000001</v>
      </c>
      <c r="G13" s="37">
        <f t="shared" si="1"/>
        <v>3.6651583710407243</v>
      </c>
      <c r="H13" s="147">
        <f>AVERAGE(G13:G15)</f>
        <v>3.6759901895657419</v>
      </c>
      <c r="I13" s="150">
        <f>G13/H$10</f>
        <v>1.1352126423463487</v>
      </c>
      <c r="J13" s="35">
        <v>0.154</v>
      </c>
      <c r="K13" s="8">
        <v>0.16500000000000001</v>
      </c>
      <c r="L13" s="8">
        <f t="shared" si="2"/>
        <v>0.1595</v>
      </c>
      <c r="M13" s="37">
        <f t="shared" si="3"/>
        <v>3.6085972850678734</v>
      </c>
      <c r="N13" s="147">
        <f>AVERAGE(M13:M15)</f>
        <v>3.3631744058765327</v>
      </c>
      <c r="O13" s="150">
        <f>M13/N$10</f>
        <v>1.1296238553377953</v>
      </c>
      <c r="P13" s="36">
        <v>2.2100000000000002E-2</v>
      </c>
      <c r="Q13" s="26">
        <v>2.18E-2</v>
      </c>
      <c r="R13" s="26">
        <f t="shared" si="4"/>
        <v>2.1950000000000001E-2</v>
      </c>
      <c r="S13" s="42">
        <f t="shared" si="5"/>
        <v>0.49660633484162897</v>
      </c>
      <c r="T13" s="147">
        <f>AVERAGE(S13:S15)</f>
        <v>0.41477159836152627</v>
      </c>
      <c r="U13" s="150">
        <f>S13/T$10</f>
        <v>1.2159704243729146</v>
      </c>
      <c r="V13" s="34">
        <v>2.8899999999999999E-2</v>
      </c>
      <c r="W13" s="6">
        <v>2.7199999999999998E-2</v>
      </c>
      <c r="X13" s="7">
        <f t="shared" si="6"/>
        <v>2.8049999999999999E-2</v>
      </c>
      <c r="Y13" s="42">
        <f t="shared" si="7"/>
        <v>0.63461538461538458</v>
      </c>
      <c r="Z13" s="147">
        <f>AVERAGE(Y13:Y15)</f>
        <v>0.48518426127807296</v>
      </c>
      <c r="AA13" s="150">
        <f>Y13/Z$10</f>
        <v>1.1802676630270996</v>
      </c>
      <c r="AB13" s="34">
        <v>3.0099999999999998E-2</v>
      </c>
      <c r="AC13" s="6">
        <v>3.3700000000000001E-2</v>
      </c>
      <c r="AD13" s="26">
        <f t="shared" si="8"/>
        <v>3.1899999999999998E-2</v>
      </c>
      <c r="AE13" s="42">
        <f t="shared" si="9"/>
        <v>0.72171945701357454</v>
      </c>
      <c r="AF13" s="147">
        <f>AVERAGE(AE13:AE15)</f>
        <v>0.55528630674356283</v>
      </c>
      <c r="AG13" s="150">
        <f>AE13/AF$10</f>
        <v>1.2586841992225213</v>
      </c>
      <c r="AH13" s="34">
        <v>8.09E-3</v>
      </c>
      <c r="AI13" s="26">
        <v>7.2300000000000003E-3</v>
      </c>
      <c r="AJ13" s="8">
        <f t="shared" si="10"/>
        <v>7.6600000000000001E-3</v>
      </c>
      <c r="AK13" s="42">
        <f t="shared" si="11"/>
        <v>0.17330316742081447</v>
      </c>
      <c r="AL13" s="147">
        <f>AVERAGE(AK13:AK15)</f>
        <v>0.13660039289082393</v>
      </c>
      <c r="AM13" s="150">
        <f>AK13/AL$10</f>
        <v>1.0340611284260792</v>
      </c>
    </row>
    <row r="14" spans="1:39" x14ac:dyDescent="0.3">
      <c r="A14" s="17" t="s">
        <v>12</v>
      </c>
      <c r="B14" s="2" t="s">
        <v>5</v>
      </c>
      <c r="C14" s="132">
        <v>0.29499999999999998</v>
      </c>
      <c r="D14" s="35">
        <v>0.111</v>
      </c>
      <c r="E14" s="8">
        <v>0.10199999999999999</v>
      </c>
      <c r="F14" s="8">
        <f t="shared" si="0"/>
        <v>0.1065</v>
      </c>
      <c r="G14" s="37">
        <f t="shared" si="1"/>
        <v>3.6101694915254239</v>
      </c>
      <c r="H14" s="147"/>
      <c r="I14" s="150">
        <f>G14/H$10</f>
        <v>1.1181808895829604</v>
      </c>
      <c r="J14" s="35">
        <v>9.3899999999999997E-2</v>
      </c>
      <c r="K14" s="8">
        <v>9.9500000000000005E-2</v>
      </c>
      <c r="L14" s="8">
        <f t="shared" si="2"/>
        <v>9.6700000000000008E-2</v>
      </c>
      <c r="M14" s="37">
        <f t="shared" si="3"/>
        <v>3.2779661016949158</v>
      </c>
      <c r="N14" s="147"/>
      <c r="O14" s="150">
        <f>M14/N$10</f>
        <v>1.0261241177521885</v>
      </c>
      <c r="P14" s="36">
        <v>1.0999999999999999E-2</v>
      </c>
      <c r="Q14" s="26">
        <v>1.06E-2</v>
      </c>
      <c r="R14" s="26">
        <f t="shared" si="4"/>
        <v>1.0800000000000001E-2</v>
      </c>
      <c r="S14" s="42">
        <f t="shared" si="5"/>
        <v>0.36610169491525429</v>
      </c>
      <c r="T14" s="147"/>
      <c r="U14" s="150">
        <f>S14/T$10</f>
        <v>0.89642197873233398</v>
      </c>
      <c r="V14" s="34">
        <v>1.21E-2</v>
      </c>
      <c r="W14" s="6">
        <v>1.17E-2</v>
      </c>
      <c r="X14" s="7">
        <f t="shared" si="6"/>
        <v>1.1900000000000001E-2</v>
      </c>
      <c r="Y14" s="42">
        <f t="shared" si="7"/>
        <v>0.4033898305084746</v>
      </c>
      <c r="Z14" s="147"/>
      <c r="AA14" s="150">
        <f>Y14/Z$10</f>
        <v>0.75023074461342498</v>
      </c>
      <c r="AB14" s="34">
        <v>1.34E-2</v>
      </c>
      <c r="AC14" s="6">
        <v>1.4800000000000001E-2</v>
      </c>
      <c r="AD14" s="26">
        <f t="shared" si="8"/>
        <v>1.4100000000000001E-2</v>
      </c>
      <c r="AE14" s="42">
        <f t="shared" si="9"/>
        <v>0.47796610169491532</v>
      </c>
      <c r="AF14" s="147"/>
      <c r="AG14" s="150">
        <f>AE14/AF$10</f>
        <v>0.83357650139680139</v>
      </c>
      <c r="AH14" s="34">
        <v>3.7100000000000002E-3</v>
      </c>
      <c r="AI14" s="26">
        <v>2.99E-3</v>
      </c>
      <c r="AJ14" s="8">
        <f t="shared" si="10"/>
        <v>3.3500000000000001E-3</v>
      </c>
      <c r="AK14" s="42">
        <f t="shared" si="11"/>
        <v>0.11355932203389832</v>
      </c>
      <c r="AL14" s="147"/>
      <c r="AM14" s="150">
        <f>AK14/AL$10</f>
        <v>0.67758300343430355</v>
      </c>
    </row>
    <row r="15" spans="1:39" ht="15" thickBot="1" x14ac:dyDescent="0.35">
      <c r="A15" s="18" t="s">
        <v>13</v>
      </c>
      <c r="B15" s="2" t="s">
        <v>5</v>
      </c>
      <c r="C15" s="132">
        <v>0.47299999999999998</v>
      </c>
      <c r="D15" s="51">
        <v>0.182</v>
      </c>
      <c r="E15" s="23">
        <v>0.17299999999999999</v>
      </c>
      <c r="F15" s="23">
        <f t="shared" si="0"/>
        <v>0.17749999999999999</v>
      </c>
      <c r="G15" s="38">
        <f t="shared" si="1"/>
        <v>3.7526427061310783</v>
      </c>
      <c r="H15" s="147"/>
      <c r="I15" s="150">
        <f>G15/H$10</f>
        <v>1.1623092404051207</v>
      </c>
      <c r="J15" s="51">
        <v>0.14799999999999999</v>
      </c>
      <c r="K15" s="23">
        <v>0.155</v>
      </c>
      <c r="L15" s="23">
        <f t="shared" si="2"/>
        <v>0.1515</v>
      </c>
      <c r="M15" s="38">
        <f t="shared" si="3"/>
        <v>3.2029598308668077</v>
      </c>
      <c r="N15" s="147"/>
      <c r="O15" s="150">
        <f>M15/N$10</f>
        <v>1.0026443924921933</v>
      </c>
      <c r="P15" s="50">
        <v>1.8200000000000001E-2</v>
      </c>
      <c r="Q15" s="27">
        <v>1.7899999999999999E-2</v>
      </c>
      <c r="R15" s="27">
        <f t="shared" si="4"/>
        <v>1.805E-2</v>
      </c>
      <c r="S15" s="43">
        <f t="shared" si="5"/>
        <v>0.38160676532769555</v>
      </c>
      <c r="T15" s="147"/>
      <c r="U15" s="150">
        <f>S15/T$10</f>
        <v>0.93438707447635161</v>
      </c>
      <c r="V15" s="33">
        <v>1.9599999999999999E-2</v>
      </c>
      <c r="W15" s="24">
        <v>1.9900000000000001E-2</v>
      </c>
      <c r="X15" s="21">
        <f t="shared" si="6"/>
        <v>1.975E-2</v>
      </c>
      <c r="Y15" s="43">
        <f t="shared" si="7"/>
        <v>0.41754756871035947</v>
      </c>
      <c r="Z15" s="147"/>
      <c r="AA15" s="150">
        <f>Y15/Z$10</f>
        <v>0.77656152855969729</v>
      </c>
      <c r="AB15" s="33">
        <v>2.2200000000000001E-2</v>
      </c>
      <c r="AC15" s="24">
        <v>2.1899999999999999E-2</v>
      </c>
      <c r="AD15" s="27">
        <f t="shared" si="8"/>
        <v>2.205E-2</v>
      </c>
      <c r="AE15" s="43">
        <f t="shared" si="9"/>
        <v>0.46617336152219874</v>
      </c>
      <c r="AF15" s="147"/>
      <c r="AG15" s="150">
        <f>AE15/AF$10</f>
        <v>0.81300987321920481</v>
      </c>
      <c r="AH15" s="33">
        <v>6.3899999999999998E-3</v>
      </c>
      <c r="AI15" s="27">
        <v>5.2399999999999999E-3</v>
      </c>
      <c r="AJ15" s="23">
        <f t="shared" si="10"/>
        <v>5.8149999999999999E-3</v>
      </c>
      <c r="AK15" s="43">
        <f t="shared" si="11"/>
        <v>0.122938689217759</v>
      </c>
      <c r="AL15" s="147"/>
      <c r="AM15" s="150">
        <f>AK15/AL$10</f>
        <v>0.73354758364601313</v>
      </c>
    </row>
    <row r="16" spans="1:39" x14ac:dyDescent="0.3">
      <c r="A16" s="122" t="s">
        <v>14</v>
      </c>
      <c r="B16" s="123" t="s">
        <v>1</v>
      </c>
      <c r="C16" s="133">
        <v>1.1499999999999999</v>
      </c>
      <c r="D16" s="35">
        <v>0.17699999999999999</v>
      </c>
      <c r="E16" s="8">
        <v>0.17399999999999999</v>
      </c>
      <c r="F16" s="8">
        <f t="shared" si="0"/>
        <v>0.17549999999999999</v>
      </c>
      <c r="G16" s="37">
        <f t="shared" si="1"/>
        <v>1.5260869565217392</v>
      </c>
      <c r="H16" s="147">
        <f>AVERAGE(G16:G18)</f>
        <v>1.479186663129233</v>
      </c>
      <c r="I16" s="150">
        <f>G16/G$16</f>
        <v>1</v>
      </c>
      <c r="J16" s="35">
        <v>0.48099999999999998</v>
      </c>
      <c r="K16" s="8">
        <v>0.49399999999999999</v>
      </c>
      <c r="L16" s="8">
        <f t="shared" si="2"/>
        <v>0.48749999999999999</v>
      </c>
      <c r="M16" s="37">
        <f t="shared" si="3"/>
        <v>4.2391304347826093</v>
      </c>
      <c r="N16" s="147">
        <f>AVERAGE(M16:M18)</f>
        <v>4.1818510627902397</v>
      </c>
      <c r="O16" s="150">
        <f>M16/M$16</f>
        <v>1</v>
      </c>
      <c r="P16" s="36">
        <v>3.3599999999999998E-2</v>
      </c>
      <c r="Q16" s="26">
        <v>3.49E-2</v>
      </c>
      <c r="R16" s="26">
        <f t="shared" si="4"/>
        <v>3.4250000000000003E-2</v>
      </c>
      <c r="S16" s="42">
        <f t="shared" si="5"/>
        <v>0.2978260869565218</v>
      </c>
      <c r="T16" s="147">
        <f>AVERAGE(S16:S18)</f>
        <v>0.27997801373090292</v>
      </c>
      <c r="U16" s="150">
        <f>S16/S$16</f>
        <v>1</v>
      </c>
      <c r="V16" s="34">
        <v>5.2200000000000003E-2</v>
      </c>
      <c r="W16" s="6">
        <v>5.0099999999999999E-2</v>
      </c>
      <c r="X16" s="7">
        <f t="shared" si="6"/>
        <v>5.1150000000000001E-2</v>
      </c>
      <c r="Y16" s="42">
        <f t="shared" si="7"/>
        <v>0.44478260869565228</v>
      </c>
      <c r="Z16" s="147">
        <f>AVERAGE(Y16:Y18)</f>
        <v>0.39813936468822986</v>
      </c>
      <c r="AA16" s="150">
        <f>Y16/Y$16</f>
        <v>1</v>
      </c>
      <c r="AB16" s="34">
        <v>4.19E-2</v>
      </c>
      <c r="AC16" s="6">
        <v>4.8500000000000001E-2</v>
      </c>
      <c r="AD16" s="26">
        <f t="shared" si="8"/>
        <v>4.5200000000000004E-2</v>
      </c>
      <c r="AE16" s="42">
        <f t="shared" si="9"/>
        <v>0.39304347826086966</v>
      </c>
      <c r="AF16" s="147">
        <f>AVERAGE(AE16:AE18)</f>
        <v>0.37329637557543932</v>
      </c>
      <c r="AG16" s="150">
        <f>AE16/AE$16</f>
        <v>1</v>
      </c>
      <c r="AH16" s="34">
        <v>1.6500000000000001E-2</v>
      </c>
      <c r="AI16" s="26">
        <v>1.54E-2</v>
      </c>
      <c r="AJ16" s="8">
        <f t="shared" si="10"/>
        <v>1.5949999999999999E-2</v>
      </c>
      <c r="AK16" s="42">
        <f t="shared" si="11"/>
        <v>0.13869565217391303</v>
      </c>
      <c r="AL16" s="147">
        <f>AVERAGE(AK16:AK18)</f>
        <v>0.13321634726119858</v>
      </c>
      <c r="AM16" s="150">
        <f>AK16/AK$16</f>
        <v>1</v>
      </c>
    </row>
    <row r="17" spans="1:40" x14ac:dyDescent="0.3">
      <c r="A17" s="19" t="s">
        <v>15</v>
      </c>
      <c r="B17" s="3" t="s">
        <v>1</v>
      </c>
      <c r="C17" s="134">
        <v>1.4710000000000001</v>
      </c>
      <c r="D17" s="35">
        <v>0.20599999999999999</v>
      </c>
      <c r="E17" s="8">
        <v>0.20699999999999999</v>
      </c>
      <c r="F17" s="8">
        <f t="shared" si="0"/>
        <v>0.20649999999999999</v>
      </c>
      <c r="G17" s="37">
        <f t="shared" si="1"/>
        <v>1.4038069340584636</v>
      </c>
      <c r="H17" s="147"/>
      <c r="I17" s="150">
        <f>G17/G$17</f>
        <v>1</v>
      </c>
      <c r="J17" s="35">
        <v>0.53500000000000003</v>
      </c>
      <c r="K17" s="8">
        <v>0.54300000000000004</v>
      </c>
      <c r="L17" s="8">
        <f t="shared" si="2"/>
        <v>0.53900000000000003</v>
      </c>
      <c r="M17" s="37">
        <f t="shared" si="3"/>
        <v>3.6641740312712443</v>
      </c>
      <c r="N17" s="147"/>
      <c r="O17" s="150">
        <f>M17/M$17</f>
        <v>1</v>
      </c>
      <c r="P17" s="36">
        <v>3.4000000000000002E-2</v>
      </c>
      <c r="Q17" s="26">
        <v>3.5900000000000001E-2</v>
      </c>
      <c r="R17" s="26">
        <f t="shared" si="4"/>
        <v>3.4950000000000002E-2</v>
      </c>
      <c r="S17" s="42">
        <f t="shared" si="5"/>
        <v>0.23759347382732834</v>
      </c>
      <c r="T17" s="147"/>
      <c r="U17" s="150">
        <f>S17/S$17</f>
        <v>1</v>
      </c>
      <c r="V17" s="34">
        <v>5.1299999999999998E-2</v>
      </c>
      <c r="W17" s="6">
        <v>4.6199999999999998E-2</v>
      </c>
      <c r="X17" s="7">
        <f t="shared" si="6"/>
        <v>4.8750000000000002E-2</v>
      </c>
      <c r="Y17" s="42">
        <f t="shared" si="7"/>
        <v>0.33140720598232498</v>
      </c>
      <c r="Z17" s="147"/>
      <c r="AA17" s="150">
        <f>Y17/Y$17</f>
        <v>1</v>
      </c>
      <c r="AB17" s="34">
        <v>4.7899999999999998E-2</v>
      </c>
      <c r="AC17" s="6">
        <v>4.4900000000000002E-2</v>
      </c>
      <c r="AD17" s="26">
        <f t="shared" si="8"/>
        <v>4.6399999999999997E-2</v>
      </c>
      <c r="AE17" s="42">
        <f t="shared" si="9"/>
        <v>0.3154316791298436</v>
      </c>
      <c r="AF17" s="147"/>
      <c r="AG17" s="150">
        <f>AE17/AE$17</f>
        <v>1</v>
      </c>
      <c r="AH17" s="34">
        <v>1.8100000000000002E-2</v>
      </c>
      <c r="AI17" s="26">
        <v>1.77E-2</v>
      </c>
      <c r="AJ17" s="8">
        <f t="shared" si="10"/>
        <v>1.7899999999999999E-2</v>
      </c>
      <c r="AK17" s="42">
        <f t="shared" si="11"/>
        <v>0.12168592794017674</v>
      </c>
      <c r="AL17" s="147"/>
      <c r="AM17" s="150">
        <f>AK17/AK$17</f>
        <v>1</v>
      </c>
    </row>
    <row r="18" spans="1:40" x14ac:dyDescent="0.3">
      <c r="A18" s="20" t="s">
        <v>16</v>
      </c>
      <c r="B18" s="3" t="s">
        <v>1</v>
      </c>
      <c r="C18" s="134">
        <v>1.1739999999999999</v>
      </c>
      <c r="D18" s="35">
        <v>0.17</v>
      </c>
      <c r="E18" s="8">
        <v>0.184</v>
      </c>
      <c r="F18" s="8">
        <f t="shared" si="0"/>
        <v>0.17699999999999999</v>
      </c>
      <c r="G18" s="37">
        <f t="shared" si="1"/>
        <v>1.5076660988074959</v>
      </c>
      <c r="H18" s="147"/>
      <c r="I18" s="150">
        <f>G18/G$18</f>
        <v>1</v>
      </c>
      <c r="J18" s="35">
        <v>0.53300000000000003</v>
      </c>
      <c r="K18" s="8">
        <v>0.55700000000000005</v>
      </c>
      <c r="L18" s="8">
        <f t="shared" si="2"/>
        <v>0.54500000000000004</v>
      </c>
      <c r="M18" s="37">
        <f t="shared" si="3"/>
        <v>4.6422487223168662</v>
      </c>
      <c r="N18" s="147"/>
      <c r="O18" s="150">
        <f>M18/M$18</f>
        <v>1</v>
      </c>
      <c r="P18" s="36">
        <v>3.2300000000000002E-2</v>
      </c>
      <c r="Q18" s="26">
        <v>3.9199999999999999E-2</v>
      </c>
      <c r="R18" s="26">
        <f t="shared" si="4"/>
        <v>3.5750000000000004E-2</v>
      </c>
      <c r="S18" s="42">
        <f t="shared" si="5"/>
        <v>0.30451448040885865</v>
      </c>
      <c r="T18" s="147"/>
      <c r="U18" s="150">
        <f>S18/S$18</f>
        <v>1</v>
      </c>
      <c r="V18" s="34">
        <v>4.8000000000000001E-2</v>
      </c>
      <c r="W18" s="6">
        <v>5.0200000000000002E-2</v>
      </c>
      <c r="X18" s="7">
        <f t="shared" si="6"/>
        <v>4.9100000000000005E-2</v>
      </c>
      <c r="Y18" s="42">
        <f t="shared" si="7"/>
        <v>0.41822827938671214</v>
      </c>
      <c r="Z18" s="147"/>
      <c r="AA18" s="150">
        <f>Y18/Y$18</f>
        <v>1</v>
      </c>
      <c r="AB18" s="34">
        <v>4.7600000000000003E-2</v>
      </c>
      <c r="AC18" s="6">
        <v>4.9000000000000002E-2</v>
      </c>
      <c r="AD18" s="26">
        <f t="shared" si="8"/>
        <v>4.8300000000000003E-2</v>
      </c>
      <c r="AE18" s="42">
        <f t="shared" si="9"/>
        <v>0.41141396933560481</v>
      </c>
      <c r="AF18" s="147"/>
      <c r="AG18" s="150">
        <f>AE18/AE$18</f>
        <v>1</v>
      </c>
      <c r="AH18" s="34">
        <v>1.5800000000000002E-2</v>
      </c>
      <c r="AI18" s="26">
        <v>1.6899999999999998E-2</v>
      </c>
      <c r="AJ18" s="8">
        <f t="shared" si="10"/>
        <v>1.635E-2</v>
      </c>
      <c r="AK18" s="42">
        <f t="shared" si="11"/>
        <v>0.13926746166950599</v>
      </c>
      <c r="AL18" s="147"/>
      <c r="AM18" s="150">
        <f>AK18/AK$18</f>
        <v>1</v>
      </c>
    </row>
    <row r="19" spans="1:40" x14ac:dyDescent="0.3">
      <c r="A19" s="19" t="s">
        <v>17</v>
      </c>
      <c r="B19" s="3" t="s">
        <v>5</v>
      </c>
      <c r="C19" s="134">
        <v>1.3280000000000001</v>
      </c>
      <c r="D19" s="35">
        <v>0.187</v>
      </c>
      <c r="E19" s="8">
        <v>0.17399999999999999</v>
      </c>
      <c r="F19" s="8">
        <f t="shared" si="0"/>
        <v>0.18049999999999999</v>
      </c>
      <c r="G19" s="37">
        <f t="shared" si="1"/>
        <v>1.3591867469879517</v>
      </c>
      <c r="H19" s="147">
        <f>AVERAGE(G19:G21)</f>
        <v>1.4436249270586619</v>
      </c>
      <c r="I19" s="150">
        <f>G19/H$16</f>
        <v>0.91887439284544359</v>
      </c>
      <c r="J19" s="35">
        <v>0.45700000000000002</v>
      </c>
      <c r="K19" s="8">
        <v>0.46300000000000002</v>
      </c>
      <c r="L19" s="8">
        <f t="shared" si="2"/>
        <v>0.46</v>
      </c>
      <c r="M19" s="37">
        <f t="shared" si="3"/>
        <v>3.4638554216867474</v>
      </c>
      <c r="N19" s="147">
        <f>AVERAGE(M19:M21)</f>
        <v>3.5084290152061239</v>
      </c>
      <c r="O19" s="150">
        <f>M19/N$16</f>
        <v>0.82830674016773165</v>
      </c>
      <c r="P19" s="36">
        <v>4.4699999999999997E-2</v>
      </c>
      <c r="Q19" s="26">
        <v>4.5100000000000001E-2</v>
      </c>
      <c r="R19" s="26">
        <f t="shared" si="4"/>
        <v>4.4899999999999995E-2</v>
      </c>
      <c r="S19" s="42">
        <f t="shared" si="5"/>
        <v>0.33810240963855415</v>
      </c>
      <c r="T19" s="147">
        <f>AVERAGE(S19:S21)</f>
        <v>0.33280153581358396</v>
      </c>
      <c r="U19" s="150">
        <f>S19/T$16</f>
        <v>1.2076034297590121</v>
      </c>
      <c r="V19" s="34">
        <v>6.5199999999999994E-2</v>
      </c>
      <c r="W19" s="6">
        <v>6.0499999999999998E-2</v>
      </c>
      <c r="X19" s="7">
        <f t="shared" si="6"/>
        <v>6.2849999999999989E-2</v>
      </c>
      <c r="Y19" s="42">
        <f t="shared" si="7"/>
        <v>0.47326807228915646</v>
      </c>
      <c r="Z19" s="147">
        <f>AVERAGE(Y19:Y21)</f>
        <v>0.45868958127994269</v>
      </c>
      <c r="AA19" s="150">
        <f>Y19/Z$16</f>
        <v>1.1886995214847884</v>
      </c>
      <c r="AB19" s="34">
        <v>5.62E-2</v>
      </c>
      <c r="AC19" s="6">
        <v>0.06</v>
      </c>
      <c r="AD19" s="26">
        <f t="shared" si="8"/>
        <v>5.8099999999999999E-2</v>
      </c>
      <c r="AE19" s="42">
        <f t="shared" si="9"/>
        <v>0.43749999999999994</v>
      </c>
      <c r="AF19" s="147">
        <f>AVERAGE(AE19:AE21)</f>
        <v>0.43474002849002846</v>
      </c>
      <c r="AG19" s="150">
        <f>AE19/AF$16</f>
        <v>1.1719910200724297</v>
      </c>
      <c r="AH19" s="34">
        <v>1.5299999999999999E-2</v>
      </c>
      <c r="AI19" s="26">
        <v>1.6E-2</v>
      </c>
      <c r="AJ19" s="8">
        <f t="shared" si="10"/>
        <v>1.5650000000000001E-2</v>
      </c>
      <c r="AK19" s="42">
        <f t="shared" si="11"/>
        <v>0.11784638554216867</v>
      </c>
      <c r="AL19" s="147">
        <f>AVERAGE(AK19:AK21)</f>
        <v>0.12554332102524873</v>
      </c>
      <c r="AM19" s="150">
        <f>AK19/AL$16</f>
        <v>0.88462405676914502</v>
      </c>
    </row>
    <row r="20" spans="1:40" x14ac:dyDescent="0.3">
      <c r="A20" s="19" t="s">
        <v>18</v>
      </c>
      <c r="B20" s="3" t="s">
        <v>5</v>
      </c>
      <c r="C20" s="134">
        <v>1.365</v>
      </c>
      <c r="D20" s="35">
        <v>0.191</v>
      </c>
      <c r="E20" s="8">
        <v>0.191</v>
      </c>
      <c r="F20" s="8">
        <f t="shared" si="0"/>
        <v>0.191</v>
      </c>
      <c r="G20" s="37">
        <f t="shared" si="1"/>
        <v>1.3992673992673994</v>
      </c>
      <c r="H20" s="147"/>
      <c r="I20" s="150">
        <f>G20/H$16</f>
        <v>0.94597080554203783</v>
      </c>
      <c r="J20" s="35">
        <v>0.435</v>
      </c>
      <c r="K20" s="8">
        <v>0.44600000000000001</v>
      </c>
      <c r="L20" s="8">
        <f t="shared" si="2"/>
        <v>0.4405</v>
      </c>
      <c r="M20" s="37">
        <f t="shared" si="3"/>
        <v>3.2271062271062272</v>
      </c>
      <c r="N20" s="147"/>
      <c r="O20" s="150">
        <f>M20/N$16</f>
        <v>0.77169324747615908</v>
      </c>
      <c r="P20" s="36">
        <v>4.1200000000000001E-2</v>
      </c>
      <c r="Q20" s="26">
        <v>4.3999999999999997E-2</v>
      </c>
      <c r="R20" s="26">
        <f t="shared" si="4"/>
        <v>4.2599999999999999E-2</v>
      </c>
      <c r="S20" s="42">
        <f t="shared" si="5"/>
        <v>0.31208791208791209</v>
      </c>
      <c r="T20" s="147"/>
      <c r="U20" s="150">
        <f>S20/T$16</f>
        <v>1.1146872139319881</v>
      </c>
      <c r="V20" s="34">
        <v>5.2200000000000003E-2</v>
      </c>
      <c r="W20" s="6">
        <v>5.79E-2</v>
      </c>
      <c r="X20" s="7">
        <f t="shared" si="6"/>
        <v>5.5050000000000002E-2</v>
      </c>
      <c r="Y20" s="42">
        <f t="shared" si="7"/>
        <v>0.40329670329670331</v>
      </c>
      <c r="Z20" s="147"/>
      <c r="AA20" s="150">
        <f>Y20/Z$16</f>
        <v>1.0129536013413594</v>
      </c>
      <c r="AB20" s="34">
        <v>5.6300000000000003E-2</v>
      </c>
      <c r="AC20" s="6">
        <v>5.3699999999999998E-2</v>
      </c>
      <c r="AD20" s="26">
        <f t="shared" si="8"/>
        <v>5.5E-2</v>
      </c>
      <c r="AE20" s="42">
        <f t="shared" si="9"/>
        <v>0.40293040293040294</v>
      </c>
      <c r="AF20" s="147"/>
      <c r="AG20" s="150">
        <f>AE20/AF$16</f>
        <v>1.0793847175967957</v>
      </c>
      <c r="AH20" s="34">
        <v>1.5900000000000001E-2</v>
      </c>
      <c r="AI20" s="26">
        <v>1.4800000000000001E-2</v>
      </c>
      <c r="AJ20" s="8">
        <f t="shared" si="10"/>
        <v>1.5350000000000001E-2</v>
      </c>
      <c r="AK20" s="42">
        <f t="shared" si="11"/>
        <v>0.11245421245421246</v>
      </c>
      <c r="AL20" s="147"/>
      <c r="AM20" s="150">
        <f>AK20/AL$16</f>
        <v>0.84414724443481703</v>
      </c>
    </row>
    <row r="21" spans="1:40" ht="15" thickBot="1" x14ac:dyDescent="0.35">
      <c r="A21" s="20" t="s">
        <v>19</v>
      </c>
      <c r="B21" s="3" t="s">
        <v>5</v>
      </c>
      <c r="C21" s="134">
        <v>1.008</v>
      </c>
      <c r="D21" s="51">
        <v>0.159</v>
      </c>
      <c r="E21" s="23">
        <v>0.158</v>
      </c>
      <c r="F21" s="23">
        <f t="shared" si="0"/>
        <v>0.1585</v>
      </c>
      <c r="G21" s="38">
        <f t="shared" si="1"/>
        <v>1.5724206349206349</v>
      </c>
      <c r="H21" s="146"/>
      <c r="I21" s="160">
        <f>G21/H$16</f>
        <v>1.0630305654555894</v>
      </c>
      <c r="J21" s="51">
        <v>0.38600000000000001</v>
      </c>
      <c r="K21" s="23">
        <v>0.38700000000000001</v>
      </c>
      <c r="L21" s="23">
        <f t="shared" si="2"/>
        <v>0.38650000000000001</v>
      </c>
      <c r="M21" s="38">
        <f t="shared" si="3"/>
        <v>3.8343253968253972</v>
      </c>
      <c r="N21" s="146"/>
      <c r="O21" s="160">
        <f>M21/N$16</f>
        <v>0.91689668982783801</v>
      </c>
      <c r="P21" s="50">
        <v>3.3799999999999997E-2</v>
      </c>
      <c r="Q21" s="27">
        <v>3.6400000000000002E-2</v>
      </c>
      <c r="R21" s="27">
        <f t="shared" si="4"/>
        <v>3.5099999999999999E-2</v>
      </c>
      <c r="S21" s="43">
        <f t="shared" si="5"/>
        <v>0.3482142857142857</v>
      </c>
      <c r="T21" s="146"/>
      <c r="U21" s="160">
        <f>S21/T$16</f>
        <v>1.2437201088545728</v>
      </c>
      <c r="V21" s="33">
        <v>5.1499999999999997E-2</v>
      </c>
      <c r="W21" s="24">
        <v>4.9200000000000001E-2</v>
      </c>
      <c r="X21" s="21">
        <f t="shared" si="6"/>
        <v>5.0349999999999999E-2</v>
      </c>
      <c r="Y21" s="43">
        <f t="shared" si="7"/>
        <v>0.4995039682539682</v>
      </c>
      <c r="Z21" s="146"/>
      <c r="AA21" s="160">
        <f>Y21/Z$16</f>
        <v>1.2545957836776922</v>
      </c>
      <c r="AB21" s="33">
        <v>4.53E-2</v>
      </c>
      <c r="AC21" s="24">
        <v>4.82E-2</v>
      </c>
      <c r="AD21" s="27">
        <f t="shared" si="8"/>
        <v>4.675E-2</v>
      </c>
      <c r="AE21" s="43">
        <f t="shared" si="9"/>
        <v>0.46378968253968256</v>
      </c>
      <c r="AF21" s="146"/>
      <c r="AG21" s="160">
        <f>AE21/AF$16</f>
        <v>1.242416784317145</v>
      </c>
      <c r="AH21" s="33">
        <v>1.4200000000000001E-2</v>
      </c>
      <c r="AI21" s="27">
        <v>1.5299999999999999E-2</v>
      </c>
      <c r="AJ21" s="23">
        <f t="shared" si="10"/>
        <v>1.4749999999999999E-2</v>
      </c>
      <c r="AK21" s="43">
        <f t="shared" si="11"/>
        <v>0.14632936507936506</v>
      </c>
      <c r="AL21" s="146"/>
      <c r="AM21" s="160">
        <f>AK21/AL$16</f>
        <v>1.0984339991882202</v>
      </c>
    </row>
    <row r="23" spans="1:40" x14ac:dyDescent="0.3">
      <c r="D23" t="s">
        <v>80</v>
      </c>
    </row>
    <row r="26" spans="1:40" x14ac:dyDescent="0.3">
      <c r="H26" s="153"/>
      <c r="I26" s="153"/>
      <c r="J26" s="153"/>
      <c r="N26" s="153"/>
      <c r="O26" s="153"/>
      <c r="P26" s="153"/>
      <c r="T26" s="153"/>
      <c r="U26" s="153"/>
      <c r="V26" s="153"/>
      <c r="Z26" s="153"/>
      <c r="AA26" s="153"/>
      <c r="AB26" s="153"/>
      <c r="AF26" s="153"/>
      <c r="AG26" s="153"/>
      <c r="AH26" s="153"/>
      <c r="AL26" s="153"/>
      <c r="AM26" s="153"/>
      <c r="AN26" s="153"/>
    </row>
    <row r="27" spans="1:40" x14ac:dyDescent="0.3">
      <c r="H27" s="153"/>
      <c r="I27" s="153"/>
      <c r="J27" s="153"/>
      <c r="N27" s="153"/>
      <c r="O27" s="153"/>
      <c r="P27" s="153"/>
      <c r="T27" s="153"/>
      <c r="U27" s="153"/>
      <c r="V27" s="153"/>
      <c r="Z27" s="153"/>
      <c r="AA27" s="153"/>
      <c r="AB27" s="153"/>
      <c r="AF27" s="153"/>
      <c r="AG27" s="153"/>
      <c r="AH27" s="153"/>
      <c r="AL27" s="153"/>
      <c r="AM27" s="153"/>
      <c r="AN27" s="153"/>
    </row>
    <row r="28" spans="1:40" x14ac:dyDescent="0.3">
      <c r="H28" s="153"/>
      <c r="I28" s="153"/>
      <c r="J28" s="153"/>
      <c r="N28" s="153"/>
      <c r="O28" s="153"/>
      <c r="P28" s="153"/>
      <c r="T28" s="153"/>
      <c r="U28" s="153"/>
      <c r="V28" s="153"/>
      <c r="Z28" s="153"/>
      <c r="AA28" s="153"/>
      <c r="AB28" s="153"/>
      <c r="AF28" s="153"/>
      <c r="AG28" s="153"/>
      <c r="AH28" s="153"/>
      <c r="AL28" s="153"/>
      <c r="AM28" s="153"/>
      <c r="AN28" s="153"/>
    </row>
    <row r="29" spans="1:40" x14ac:dyDescent="0.3">
      <c r="H29" s="153"/>
      <c r="I29" s="153"/>
      <c r="J29" s="153"/>
      <c r="N29" s="153"/>
      <c r="O29" s="153"/>
      <c r="P29" s="153"/>
      <c r="T29" s="153"/>
      <c r="U29" s="153"/>
      <c r="V29" s="153"/>
      <c r="Z29" s="153"/>
      <c r="AA29" s="153"/>
      <c r="AB29" s="153"/>
      <c r="AF29" s="153"/>
      <c r="AG29" s="153"/>
      <c r="AH29" s="153"/>
      <c r="AL29" s="153"/>
      <c r="AM29" s="153"/>
      <c r="AN29" s="153"/>
    </row>
    <row r="30" spans="1:40" x14ac:dyDescent="0.3">
      <c r="H30" s="153"/>
      <c r="I30" s="153"/>
      <c r="J30" s="153"/>
      <c r="N30" s="153"/>
      <c r="O30" s="153"/>
      <c r="P30" s="153"/>
      <c r="T30" s="153"/>
      <c r="U30" s="153"/>
      <c r="V30" s="153"/>
      <c r="Z30" s="153"/>
      <c r="AA30" s="153"/>
      <c r="AB30" s="153"/>
      <c r="AF30" s="153"/>
      <c r="AG30" s="153"/>
      <c r="AH30" s="153"/>
      <c r="AL30" s="153"/>
      <c r="AM30" s="153"/>
      <c r="AN30" s="153"/>
    </row>
    <row r="31" spans="1:40" x14ac:dyDescent="0.3">
      <c r="H31" s="153"/>
      <c r="I31" s="153"/>
      <c r="J31" s="153"/>
      <c r="N31" s="153"/>
      <c r="O31" s="153"/>
      <c r="P31" s="153"/>
      <c r="T31" s="153"/>
      <c r="U31" s="153"/>
      <c r="V31" s="153"/>
      <c r="Z31" s="153"/>
      <c r="AA31" s="153"/>
      <c r="AB31" s="153"/>
      <c r="AF31" s="153"/>
      <c r="AG31" s="153"/>
      <c r="AH31" s="153"/>
      <c r="AL31" s="153"/>
      <c r="AM31" s="153"/>
      <c r="AN31" s="153"/>
    </row>
    <row r="32" spans="1:40" x14ac:dyDescent="0.3">
      <c r="H32" s="153"/>
      <c r="I32" s="153"/>
      <c r="J32" s="153"/>
      <c r="N32" s="153"/>
      <c r="O32" s="153"/>
      <c r="P32" s="153"/>
      <c r="T32" s="153"/>
      <c r="U32" s="153"/>
      <c r="V32" s="153"/>
      <c r="Z32" s="153"/>
      <c r="AA32" s="153"/>
      <c r="AB32" s="153"/>
      <c r="AF32" s="153"/>
      <c r="AG32" s="153"/>
      <c r="AH32" s="153"/>
      <c r="AL32" s="153"/>
      <c r="AM32" s="153"/>
      <c r="AN32" s="153"/>
    </row>
    <row r="33" spans="8:40" x14ac:dyDescent="0.3">
      <c r="H33" s="153"/>
      <c r="I33" s="153"/>
      <c r="J33" s="153"/>
      <c r="N33" s="153"/>
      <c r="O33" s="153"/>
      <c r="P33" s="153"/>
      <c r="T33" s="153"/>
      <c r="U33" s="153"/>
      <c r="V33" s="153"/>
      <c r="Z33" s="153"/>
      <c r="AA33" s="153"/>
      <c r="AB33" s="153"/>
      <c r="AF33" s="153"/>
      <c r="AG33" s="153"/>
      <c r="AH33" s="153"/>
      <c r="AL33" s="153"/>
      <c r="AM33" s="153"/>
      <c r="AN33" s="153"/>
    </row>
    <row r="34" spans="8:40" x14ac:dyDescent="0.3">
      <c r="H34" s="153"/>
      <c r="I34" s="153"/>
      <c r="J34" s="153"/>
      <c r="N34" s="153"/>
      <c r="O34" s="153"/>
      <c r="P34" s="153"/>
      <c r="T34" s="153"/>
      <c r="U34" s="153"/>
      <c r="V34" s="153"/>
      <c r="Z34" s="153"/>
      <c r="AA34" s="153"/>
      <c r="AB34" s="153"/>
      <c r="AF34" s="153"/>
      <c r="AG34" s="153"/>
      <c r="AH34" s="153"/>
      <c r="AL34" s="153"/>
      <c r="AM34" s="153"/>
      <c r="AN34" s="153"/>
    </row>
    <row r="36" spans="8:40" x14ac:dyDescent="0.3">
      <c r="H36" s="153"/>
      <c r="N36" s="153"/>
      <c r="T36" s="153"/>
      <c r="Z36" s="153"/>
      <c r="AF36" s="153"/>
      <c r="AL36" s="153"/>
    </row>
    <row r="44" spans="8:40" x14ac:dyDescent="0.3">
      <c r="X44" s="153"/>
      <c r="Y44" s="153"/>
      <c r="Z44" s="153"/>
      <c r="AA44" s="153"/>
      <c r="AB44" s="153"/>
      <c r="AC44" s="153"/>
    </row>
    <row r="45" spans="8:40" x14ac:dyDescent="0.3">
      <c r="X45" s="153"/>
      <c r="Y45" s="153"/>
      <c r="Z45" s="153"/>
      <c r="AA45" s="153"/>
      <c r="AB45" s="153"/>
      <c r="AC45" s="153"/>
    </row>
    <row r="46" spans="8:40" x14ac:dyDescent="0.3">
      <c r="X46" s="153"/>
      <c r="Y46" s="153"/>
      <c r="Z46" s="153"/>
      <c r="AA46" s="153"/>
      <c r="AB46" s="153"/>
      <c r="AC46" s="153"/>
    </row>
    <row r="47" spans="8:40" x14ac:dyDescent="0.3">
      <c r="X47" s="153"/>
      <c r="Y47" s="153"/>
      <c r="Z47" s="153"/>
      <c r="AA47" s="153"/>
      <c r="AB47" s="153"/>
      <c r="AC47" s="153"/>
    </row>
    <row r="48" spans="8:40" x14ac:dyDescent="0.3">
      <c r="X48" s="153"/>
      <c r="Y48" s="153"/>
      <c r="Z48" s="153"/>
      <c r="AA48" s="153"/>
      <c r="AB48" s="153"/>
      <c r="AC48" s="153"/>
    </row>
    <row r="49" spans="24:29" x14ac:dyDescent="0.3">
      <c r="X49" s="153"/>
      <c r="Y49" s="153"/>
      <c r="Z49" s="153"/>
      <c r="AA49" s="153"/>
      <c r="AB49" s="153"/>
      <c r="AC49" s="153"/>
    </row>
    <row r="50" spans="24:29" x14ac:dyDescent="0.3">
      <c r="X50" s="153"/>
      <c r="Y50" s="153"/>
      <c r="Z50" s="153"/>
      <c r="AA50" s="153"/>
      <c r="AB50" s="153"/>
      <c r="AC50" s="153"/>
    </row>
    <row r="51" spans="24:29" x14ac:dyDescent="0.3">
      <c r="X51" s="153"/>
      <c r="Y51" s="153"/>
      <c r="Z51" s="153"/>
      <c r="AA51" s="153"/>
      <c r="AB51" s="153"/>
      <c r="AC51" s="153"/>
    </row>
    <row r="52" spans="24:29" x14ac:dyDescent="0.3">
      <c r="X52" s="153"/>
      <c r="Y52" s="153"/>
      <c r="Z52" s="153"/>
      <c r="AA52" s="153"/>
      <c r="AB52" s="153"/>
      <c r="AC52" s="15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B0C5E-7515-492A-B332-D571DD4BA72D}">
  <dimension ref="A1:AN51"/>
  <sheetViews>
    <sheetView zoomScale="60" zoomScaleNormal="60" workbookViewId="0">
      <selection activeCell="D22" sqref="D22"/>
    </sheetView>
  </sheetViews>
  <sheetFormatPr defaultRowHeight="14.4" x14ac:dyDescent="0.3"/>
  <cols>
    <col min="9" max="9" width="14.109375" bestFit="1" customWidth="1"/>
    <col min="15" max="15" width="14.109375" bestFit="1" customWidth="1"/>
    <col min="21" max="21" width="14.109375" bestFit="1" customWidth="1"/>
    <col min="27" max="27" width="14.109375" bestFit="1" customWidth="1"/>
    <col min="33" max="33" width="14.109375" bestFit="1" customWidth="1"/>
    <col min="39" max="39" width="14.109375" bestFit="1" customWidth="1"/>
  </cols>
  <sheetData>
    <row r="1" spans="1:39" ht="15" thickBot="1" x14ac:dyDescent="0.35">
      <c r="A1" s="39" t="s">
        <v>78</v>
      </c>
      <c r="B1" s="85" t="s">
        <v>21</v>
      </c>
      <c r="C1" s="40" t="s">
        <v>22</v>
      </c>
      <c r="D1" s="39"/>
      <c r="E1" s="40" t="s">
        <v>51</v>
      </c>
      <c r="F1" s="40"/>
      <c r="G1" s="41"/>
      <c r="J1" s="40"/>
      <c r="K1" s="40" t="s">
        <v>52</v>
      </c>
      <c r="L1" s="40"/>
      <c r="M1" s="40"/>
      <c r="P1" s="39"/>
      <c r="Q1" s="40" t="s">
        <v>53</v>
      </c>
      <c r="R1" s="40"/>
      <c r="S1" s="41"/>
      <c r="V1" s="40"/>
      <c r="W1" s="40" t="s">
        <v>54</v>
      </c>
      <c r="X1" s="40"/>
      <c r="Y1" s="40"/>
      <c r="AB1" s="39"/>
      <c r="AC1" s="40" t="s">
        <v>55</v>
      </c>
      <c r="AD1" s="40"/>
      <c r="AE1" s="41"/>
      <c r="AH1" s="39"/>
      <c r="AI1" s="40" t="s">
        <v>56</v>
      </c>
      <c r="AJ1" s="40"/>
      <c r="AK1" s="41"/>
    </row>
    <row r="2" spans="1:39" x14ac:dyDescent="0.3">
      <c r="A2" s="12"/>
      <c r="B2" s="74"/>
      <c r="C2" s="4"/>
      <c r="D2" s="12" t="s">
        <v>24</v>
      </c>
      <c r="E2" s="4" t="s">
        <v>25</v>
      </c>
      <c r="F2" s="4" t="s">
        <v>26</v>
      </c>
      <c r="G2" s="13" t="s">
        <v>27</v>
      </c>
      <c r="H2" s="9"/>
      <c r="I2" s="11"/>
      <c r="J2" s="4" t="s">
        <v>24</v>
      </c>
      <c r="K2" s="4" t="s">
        <v>25</v>
      </c>
      <c r="L2" s="4" t="s">
        <v>26</v>
      </c>
      <c r="M2" s="4" t="s">
        <v>27</v>
      </c>
      <c r="N2" s="9"/>
      <c r="O2" s="11"/>
      <c r="P2" s="12" t="s">
        <v>24</v>
      </c>
      <c r="Q2" s="4" t="s">
        <v>25</v>
      </c>
      <c r="R2" s="4" t="s">
        <v>26</v>
      </c>
      <c r="S2" s="13" t="s">
        <v>27</v>
      </c>
      <c r="T2" s="9"/>
      <c r="U2" s="11"/>
      <c r="V2" s="4" t="s">
        <v>24</v>
      </c>
      <c r="W2" s="4" t="s">
        <v>25</v>
      </c>
      <c r="X2" s="4" t="s">
        <v>26</v>
      </c>
      <c r="Y2" s="4" t="s">
        <v>27</v>
      </c>
      <c r="Z2" s="9"/>
      <c r="AA2" s="11"/>
      <c r="AB2" s="12" t="s">
        <v>24</v>
      </c>
      <c r="AC2" s="4" t="s">
        <v>25</v>
      </c>
      <c r="AD2" s="4" t="s">
        <v>26</v>
      </c>
      <c r="AE2" s="13" t="s">
        <v>27</v>
      </c>
      <c r="AF2" s="9"/>
      <c r="AG2" s="11"/>
      <c r="AH2" s="12" t="s">
        <v>24</v>
      </c>
      <c r="AI2" s="4" t="s">
        <v>25</v>
      </c>
      <c r="AJ2" s="4" t="s">
        <v>26</v>
      </c>
      <c r="AK2" s="13" t="s">
        <v>27</v>
      </c>
      <c r="AL2" s="9"/>
      <c r="AM2" s="11"/>
    </row>
    <row r="3" spans="1:39" ht="15" thickBot="1" x14ac:dyDescent="0.35">
      <c r="A3" s="30"/>
      <c r="B3" s="105"/>
      <c r="C3" s="31" t="s">
        <v>23</v>
      </c>
      <c r="D3" s="33" t="s">
        <v>28</v>
      </c>
      <c r="E3" s="24" t="s">
        <v>28</v>
      </c>
      <c r="F3" s="24" t="s">
        <v>28</v>
      </c>
      <c r="G3" s="32" t="s">
        <v>32</v>
      </c>
      <c r="H3" s="148" t="s">
        <v>85</v>
      </c>
      <c r="I3" s="149" t="s">
        <v>86</v>
      </c>
      <c r="J3" s="24" t="s">
        <v>28</v>
      </c>
      <c r="K3" s="24" t="s">
        <v>28</v>
      </c>
      <c r="L3" s="24" t="s">
        <v>28</v>
      </c>
      <c r="M3" s="24" t="s">
        <v>32</v>
      </c>
      <c r="N3" s="148" t="s">
        <v>85</v>
      </c>
      <c r="O3" s="149" t="s">
        <v>86</v>
      </c>
      <c r="P3" s="33" t="s">
        <v>28</v>
      </c>
      <c r="Q3" s="24" t="s">
        <v>28</v>
      </c>
      <c r="R3" s="24" t="s">
        <v>28</v>
      </c>
      <c r="S3" s="32" t="s">
        <v>32</v>
      </c>
      <c r="T3" s="148" t="s">
        <v>85</v>
      </c>
      <c r="U3" s="149" t="s">
        <v>86</v>
      </c>
      <c r="V3" s="24" t="s">
        <v>28</v>
      </c>
      <c r="W3" s="24" t="s">
        <v>28</v>
      </c>
      <c r="X3" s="24" t="s">
        <v>28</v>
      </c>
      <c r="Y3" s="24" t="s">
        <v>32</v>
      </c>
      <c r="Z3" s="148" t="s">
        <v>85</v>
      </c>
      <c r="AA3" s="149" t="s">
        <v>86</v>
      </c>
      <c r="AB3" s="33" t="s">
        <v>28</v>
      </c>
      <c r="AC3" s="24" t="s">
        <v>28</v>
      </c>
      <c r="AD3" s="24" t="s">
        <v>28</v>
      </c>
      <c r="AE3" s="32" t="s">
        <v>32</v>
      </c>
      <c r="AF3" s="148" t="s">
        <v>85</v>
      </c>
      <c r="AG3" s="149" t="s">
        <v>86</v>
      </c>
      <c r="AH3" s="33" t="s">
        <v>28</v>
      </c>
      <c r="AI3" s="24" t="s">
        <v>28</v>
      </c>
      <c r="AJ3" s="24" t="s">
        <v>28</v>
      </c>
      <c r="AK3" s="32" t="s">
        <v>32</v>
      </c>
      <c r="AL3" s="148" t="s">
        <v>85</v>
      </c>
      <c r="AM3" s="149" t="s">
        <v>86</v>
      </c>
    </row>
    <row r="4" spans="1:39" x14ac:dyDescent="0.3">
      <c r="A4" s="69" t="s">
        <v>0</v>
      </c>
      <c r="B4" s="121" t="s">
        <v>1</v>
      </c>
      <c r="C4" s="115">
        <v>0.46899999999999997</v>
      </c>
      <c r="D4" s="35">
        <v>0.15</v>
      </c>
      <c r="E4" s="8">
        <v>0.14299999999999999</v>
      </c>
      <c r="F4" s="8">
        <f>AVERAGE(D4:E4)</f>
        <v>0.14649999999999999</v>
      </c>
      <c r="G4" s="37">
        <f>10*F4/$C4</f>
        <v>3.1236673773987205</v>
      </c>
      <c r="H4" s="147">
        <f>AVERAGE(G4:G6)</f>
        <v>3.2867039676741165</v>
      </c>
      <c r="I4" s="150">
        <f>G4/G$4</f>
        <v>1</v>
      </c>
      <c r="J4" s="26">
        <v>4.6399999999999997E-2</v>
      </c>
      <c r="K4" s="26">
        <v>4.5100000000000001E-2</v>
      </c>
      <c r="L4" s="26">
        <f>AVERAGE(J4:K4)</f>
        <v>4.5749999999999999E-2</v>
      </c>
      <c r="M4" s="7">
        <f>10*L4/$C4</f>
        <v>0.97547974413646066</v>
      </c>
      <c r="N4" s="147">
        <f>AVERAGE(M4:M6)</f>
        <v>1.0374007211693781</v>
      </c>
      <c r="O4" s="150">
        <f>M4/M$4</f>
        <v>1</v>
      </c>
      <c r="P4" s="34">
        <v>2.7099999999999999E-2</v>
      </c>
      <c r="Q4" s="6">
        <v>3.2500000000000001E-2</v>
      </c>
      <c r="R4" s="26">
        <f>AVERAGE(P4:Q4)</f>
        <v>2.98E-2</v>
      </c>
      <c r="S4" s="42">
        <f>10*R4/$C4</f>
        <v>0.6353944562899787</v>
      </c>
      <c r="T4" s="147">
        <f>AVERAGE(S4:S6)</f>
        <v>0.62620339859145835</v>
      </c>
      <c r="U4" s="150">
        <f>S4/S$4</f>
        <v>1</v>
      </c>
      <c r="V4" s="26">
        <v>3.1E-2</v>
      </c>
      <c r="W4" s="6">
        <v>3.44E-2</v>
      </c>
      <c r="X4" s="8">
        <f>AVERAGE(V4:W4)</f>
        <v>3.27E-2</v>
      </c>
      <c r="Y4" s="7">
        <f>10*X4/$C4</f>
        <v>0.69722814498933905</v>
      </c>
      <c r="Z4" s="147">
        <f>AVERAGE(Y4:Y6)</f>
        <v>0.6455121371166147</v>
      </c>
      <c r="AA4" s="150">
        <f>Y4/Y$4</f>
        <v>1</v>
      </c>
      <c r="AB4" s="36">
        <v>5.9299999999999999E-2</v>
      </c>
      <c r="AC4" s="26">
        <v>6.8500000000000005E-2</v>
      </c>
      <c r="AD4" s="26">
        <f t="shared" ref="AD4:AD21" si="0">AVERAGE(AB4:AC4)</f>
        <v>6.3899999999999998E-2</v>
      </c>
      <c r="AE4" s="37">
        <f>10*AD4/$C4</f>
        <v>1.3624733475479744</v>
      </c>
      <c r="AF4" s="147">
        <f>AVERAGE(AE4:AE6)</f>
        <v>1.4544817744444609</v>
      </c>
      <c r="AG4" s="150">
        <f>AE4/AE$4</f>
        <v>1</v>
      </c>
      <c r="AH4" s="34">
        <v>1.18E-2</v>
      </c>
      <c r="AI4" s="8">
        <v>9.6500000000000006E-3</v>
      </c>
      <c r="AJ4" s="26">
        <f>AVERAGE(AH4:AI4)</f>
        <v>1.0725E-2</v>
      </c>
      <c r="AK4" s="42">
        <f>10*AJ4/$C4</f>
        <v>0.22867803837953093</v>
      </c>
      <c r="AL4" s="147">
        <f>AVERAGE(AK4:AK6)</f>
        <v>0.26314326221042644</v>
      </c>
      <c r="AM4" s="150">
        <f>AK4/AK$4</f>
        <v>1</v>
      </c>
    </row>
    <row r="5" spans="1:39" x14ac:dyDescent="0.3">
      <c r="A5" s="70" t="s">
        <v>2</v>
      </c>
      <c r="B5" s="92" t="s">
        <v>1</v>
      </c>
      <c r="C5" s="116">
        <v>0.57199999999999995</v>
      </c>
      <c r="D5" s="35">
        <v>0.187</v>
      </c>
      <c r="E5" s="8">
        <v>0.192</v>
      </c>
      <c r="F5" s="8">
        <f t="shared" ref="F5:F21" si="1">AVERAGE(D5:E5)</f>
        <v>0.1895</v>
      </c>
      <c r="G5" s="37">
        <f t="shared" ref="G5:G21" si="2">10*F5/$C5</f>
        <v>3.3129370629370634</v>
      </c>
      <c r="H5" s="147"/>
      <c r="I5" s="150">
        <f>G5/G$5</f>
        <v>1</v>
      </c>
      <c r="J5" s="26">
        <v>5.3400000000000003E-2</v>
      </c>
      <c r="K5" s="26">
        <v>6.0100000000000001E-2</v>
      </c>
      <c r="L5" s="26">
        <f t="shared" ref="L5:L21" si="3">AVERAGE(J5:K5)</f>
        <v>5.6750000000000002E-2</v>
      </c>
      <c r="M5" s="7">
        <f t="shared" ref="M5:M21" si="4">10*L5/$C5</f>
        <v>0.99213286713286719</v>
      </c>
      <c r="N5" s="147"/>
      <c r="O5" s="150">
        <f>M5/M$5</f>
        <v>1</v>
      </c>
      <c r="P5" s="34">
        <v>3.27E-2</v>
      </c>
      <c r="Q5" s="6">
        <v>2.9700000000000001E-2</v>
      </c>
      <c r="R5" s="26">
        <f t="shared" ref="R5:R21" si="5">AVERAGE(P5:Q5)</f>
        <v>3.1199999999999999E-2</v>
      </c>
      <c r="S5" s="42">
        <f t="shared" ref="S5:S21" si="6">10*R5/$C5</f>
        <v>0.54545454545454553</v>
      </c>
      <c r="T5" s="147"/>
      <c r="U5" s="150">
        <f>S5/S$5</f>
        <v>1</v>
      </c>
      <c r="V5" s="26">
        <v>3.2800000000000003E-2</v>
      </c>
      <c r="W5" s="6">
        <v>2.9899999999999999E-2</v>
      </c>
      <c r="X5" s="8">
        <f t="shared" ref="X5:X21" si="7">AVERAGE(V5:W5)</f>
        <v>3.1350000000000003E-2</v>
      </c>
      <c r="Y5" s="7">
        <f t="shared" ref="Y5:Y21" si="8">10*X5/$C5</f>
        <v>0.54807692307692313</v>
      </c>
      <c r="Z5" s="147"/>
      <c r="AA5" s="150">
        <f>Y5/Y$5</f>
        <v>1</v>
      </c>
      <c r="AB5" s="36">
        <v>8.2299999999999998E-2</v>
      </c>
      <c r="AC5" s="26">
        <v>7.9699999999999993E-2</v>
      </c>
      <c r="AD5" s="26">
        <f t="shared" si="0"/>
        <v>8.0999999999999989E-2</v>
      </c>
      <c r="AE5" s="37">
        <f t="shared" ref="AE5:AE21" si="9">10*AD5/$C5</f>
        <v>1.4160839160839158</v>
      </c>
      <c r="AF5" s="147"/>
      <c r="AG5" s="150">
        <f>AE5/AE$5</f>
        <v>1</v>
      </c>
      <c r="AH5" s="34">
        <v>1.3299999999999999E-2</v>
      </c>
      <c r="AI5" s="8">
        <v>1.5100000000000001E-2</v>
      </c>
      <c r="AJ5" s="26">
        <f t="shared" ref="AJ5:AJ21" si="10">AVERAGE(AH5:AI5)</f>
        <v>1.4200000000000001E-2</v>
      </c>
      <c r="AK5" s="42">
        <f t="shared" ref="AK5:AK21" si="11">10*AJ5/$C5</f>
        <v>0.24825174825174831</v>
      </c>
      <c r="AL5" s="147"/>
      <c r="AM5" s="150">
        <f>AK5/AK$5</f>
        <v>1</v>
      </c>
    </row>
    <row r="6" spans="1:39" x14ac:dyDescent="0.3">
      <c r="A6" s="71" t="s">
        <v>3</v>
      </c>
      <c r="B6" s="92" t="s">
        <v>1</v>
      </c>
      <c r="C6" s="116">
        <v>0.53600000000000003</v>
      </c>
      <c r="D6" s="35">
        <v>0.17899999999999999</v>
      </c>
      <c r="E6" s="8">
        <v>0.188</v>
      </c>
      <c r="F6" s="8">
        <f t="shared" si="1"/>
        <v>0.1835</v>
      </c>
      <c r="G6" s="37">
        <f t="shared" si="2"/>
        <v>3.4235074626865667</v>
      </c>
      <c r="H6" s="147"/>
      <c r="I6" s="150">
        <f>G6/G$6</f>
        <v>1</v>
      </c>
      <c r="J6" s="26">
        <v>5.8700000000000002E-2</v>
      </c>
      <c r="K6" s="26">
        <v>6.4000000000000001E-2</v>
      </c>
      <c r="L6" s="26">
        <f t="shared" si="3"/>
        <v>6.1350000000000002E-2</v>
      </c>
      <c r="M6" s="7">
        <f t="shared" si="4"/>
        <v>1.1445895522388061</v>
      </c>
      <c r="N6" s="147"/>
      <c r="O6" s="150">
        <f>M6/M$6</f>
        <v>1</v>
      </c>
      <c r="P6" s="34">
        <v>3.8699999999999998E-2</v>
      </c>
      <c r="Q6" s="6">
        <v>3.61E-2</v>
      </c>
      <c r="R6" s="26">
        <f t="shared" si="5"/>
        <v>3.7400000000000003E-2</v>
      </c>
      <c r="S6" s="42">
        <f t="shared" si="6"/>
        <v>0.69776119402985071</v>
      </c>
      <c r="T6" s="147"/>
      <c r="U6" s="150">
        <f>S6/S$6</f>
        <v>1</v>
      </c>
      <c r="V6" s="26">
        <v>3.7600000000000001E-2</v>
      </c>
      <c r="W6" s="6">
        <v>3.6499999999999998E-2</v>
      </c>
      <c r="X6" s="8">
        <f t="shared" si="7"/>
        <v>3.705E-2</v>
      </c>
      <c r="Y6" s="7">
        <f t="shared" si="8"/>
        <v>0.69123134328358204</v>
      </c>
      <c r="Z6" s="147"/>
      <c r="AA6" s="150">
        <f>Y6/Y$6</f>
        <v>1</v>
      </c>
      <c r="AB6" s="36">
        <v>8.6999999999999994E-2</v>
      </c>
      <c r="AC6" s="26">
        <v>8.2900000000000001E-2</v>
      </c>
      <c r="AD6" s="26">
        <f t="shared" si="0"/>
        <v>8.4949999999999998E-2</v>
      </c>
      <c r="AE6" s="37">
        <f t="shared" si="9"/>
        <v>1.5848880597014923</v>
      </c>
      <c r="AF6" s="147"/>
      <c r="AG6" s="150">
        <f>AE6/AE$6</f>
        <v>1</v>
      </c>
      <c r="AH6" s="34">
        <v>1.38E-2</v>
      </c>
      <c r="AI6" s="8">
        <v>1.9699999999999999E-2</v>
      </c>
      <c r="AJ6" s="26">
        <f t="shared" si="10"/>
        <v>1.6750000000000001E-2</v>
      </c>
      <c r="AK6" s="42">
        <f t="shared" si="11"/>
        <v>0.3125</v>
      </c>
      <c r="AL6" s="147"/>
      <c r="AM6" s="150">
        <f>AK6/AK$6</f>
        <v>1</v>
      </c>
    </row>
    <row r="7" spans="1:39" x14ac:dyDescent="0.3">
      <c r="A7" s="70" t="s">
        <v>4</v>
      </c>
      <c r="B7" s="92" t="s">
        <v>5</v>
      </c>
      <c r="C7" s="116">
        <v>0.52700000000000002</v>
      </c>
      <c r="D7" s="35">
        <v>0.183</v>
      </c>
      <c r="E7" s="8">
        <v>0.18099999999999999</v>
      </c>
      <c r="F7" s="8">
        <f t="shared" si="1"/>
        <v>0.182</v>
      </c>
      <c r="G7" s="37">
        <f t="shared" si="2"/>
        <v>3.4535104364326372</v>
      </c>
      <c r="H7" s="147">
        <f>AVERAGE(G7:G9)</f>
        <v>3.1004240671958549</v>
      </c>
      <c r="I7" s="150">
        <f t="shared" ref="I7:I9" si="12">G7/H$4</f>
        <v>1.0507518992885032</v>
      </c>
      <c r="J7" s="26">
        <v>6.0199999999999997E-2</v>
      </c>
      <c r="K7" s="26">
        <v>6.3799999999999996E-2</v>
      </c>
      <c r="L7" s="26">
        <f t="shared" si="3"/>
        <v>6.2E-2</v>
      </c>
      <c r="M7" s="7">
        <f t="shared" si="4"/>
        <v>1.1764705882352942</v>
      </c>
      <c r="N7" s="147">
        <f>AVERAGE(M7:M9)</f>
        <v>1.2762163042122727</v>
      </c>
      <c r="O7" s="150">
        <f t="shared" ref="O7:O9" si="13">M7/N$4</f>
        <v>1.1340560732492588</v>
      </c>
      <c r="P7" s="34">
        <v>3.6999999999999998E-2</v>
      </c>
      <c r="Q7" s="6">
        <v>3.3599999999999998E-2</v>
      </c>
      <c r="R7" s="26">
        <f t="shared" si="5"/>
        <v>3.5299999999999998E-2</v>
      </c>
      <c r="S7" s="42">
        <f t="shared" si="6"/>
        <v>0.66982922201138517</v>
      </c>
      <c r="T7" s="147">
        <f>AVERAGE(S7:S9)</f>
        <v>0.68918317766818837</v>
      </c>
      <c r="U7" s="150">
        <f t="shared" ref="U7:U9" si="14">S7/T$4</f>
        <v>1.0696671776583391</v>
      </c>
      <c r="V7" s="26">
        <v>4.0899999999999999E-2</v>
      </c>
      <c r="W7" s="6">
        <v>4.1599999999999998E-2</v>
      </c>
      <c r="X7" s="8">
        <f t="shared" si="7"/>
        <v>4.1249999999999995E-2</v>
      </c>
      <c r="Y7" s="7">
        <f t="shared" si="8"/>
        <v>0.78273244781783669</v>
      </c>
      <c r="Z7" s="147">
        <f>AVERAGE(Y7:Y9)</f>
        <v>0.67409253075654885</v>
      </c>
      <c r="AA7" s="150">
        <f t="shared" ref="AA7:AA9" si="15">Y7/Z$4</f>
        <v>1.2125758801595274</v>
      </c>
      <c r="AB7" s="36">
        <v>8.7099999999999997E-2</v>
      </c>
      <c r="AC7" s="26">
        <v>8.9399999999999993E-2</v>
      </c>
      <c r="AD7" s="26">
        <f t="shared" si="0"/>
        <v>8.8249999999999995E-2</v>
      </c>
      <c r="AE7" s="37">
        <f t="shared" si="9"/>
        <v>1.6745730550284628</v>
      </c>
      <c r="AF7" s="147">
        <f>AVERAGE(AE7:AE9)</f>
        <v>1.4891651685969249</v>
      </c>
      <c r="AG7" s="150">
        <f t="shared" ref="AG7:AG9" si="16">AE7/AF$4</f>
        <v>1.1513193801744719</v>
      </c>
      <c r="AH7" s="34">
        <v>1.8599999999999998E-2</v>
      </c>
      <c r="AI7" s="8">
        <v>1.5900000000000001E-2</v>
      </c>
      <c r="AJ7" s="26">
        <f t="shared" si="10"/>
        <v>1.7250000000000001E-2</v>
      </c>
      <c r="AK7" s="42">
        <f t="shared" si="11"/>
        <v>0.32732447817836813</v>
      </c>
      <c r="AL7" s="147">
        <f>AVERAGE(AK7:AK9)</f>
        <v>0.21243853585584427</v>
      </c>
      <c r="AM7" s="150">
        <f t="shared" ref="AM7:AM9" si="17">AK7/AL$4</f>
        <v>1.2439021825176668</v>
      </c>
    </row>
    <row r="8" spans="1:39" x14ac:dyDescent="0.3">
      <c r="A8" s="70" t="s">
        <v>6</v>
      </c>
      <c r="B8" s="92" t="s">
        <v>5</v>
      </c>
      <c r="C8" s="116">
        <v>0.68899999999999995</v>
      </c>
      <c r="D8" s="35">
        <v>0.215</v>
      </c>
      <c r="E8" s="8">
        <v>0.21099999999999999</v>
      </c>
      <c r="F8" s="8">
        <f t="shared" si="1"/>
        <v>0.21299999999999999</v>
      </c>
      <c r="G8" s="37">
        <f t="shared" si="2"/>
        <v>3.091436865021771</v>
      </c>
      <c r="H8" s="147"/>
      <c r="I8" s="150">
        <f t="shared" si="12"/>
        <v>0.94058877691058707</v>
      </c>
      <c r="J8" s="26">
        <v>9.5299999999999996E-2</v>
      </c>
      <c r="K8" s="26">
        <v>9.8699999999999996E-2</v>
      </c>
      <c r="L8" s="26">
        <f t="shared" si="3"/>
        <v>9.7000000000000003E-2</v>
      </c>
      <c r="M8" s="7">
        <f t="shared" si="4"/>
        <v>1.4078374455732947</v>
      </c>
      <c r="N8" s="147"/>
      <c r="O8" s="150">
        <f t="shared" si="13"/>
        <v>1.3570816145051001</v>
      </c>
      <c r="P8" s="34">
        <v>4.8300000000000003E-2</v>
      </c>
      <c r="Q8" s="6">
        <v>4.8800000000000003E-2</v>
      </c>
      <c r="R8" s="26">
        <f t="shared" si="5"/>
        <v>4.8550000000000003E-2</v>
      </c>
      <c r="S8" s="42">
        <f t="shared" si="6"/>
        <v>0.70464441219158214</v>
      </c>
      <c r="T8" s="147"/>
      <c r="U8" s="150">
        <f t="shared" si="14"/>
        <v>1.1252644328928332</v>
      </c>
      <c r="V8" s="26">
        <v>4.7E-2</v>
      </c>
      <c r="W8" s="6">
        <v>4.3900000000000002E-2</v>
      </c>
      <c r="X8" s="8">
        <f t="shared" si="7"/>
        <v>4.5450000000000004E-2</v>
      </c>
      <c r="Y8" s="7">
        <f t="shared" si="8"/>
        <v>0.65965166908563144</v>
      </c>
      <c r="Z8" s="147"/>
      <c r="AA8" s="150">
        <f t="shared" si="15"/>
        <v>1.0219043626850697</v>
      </c>
      <c r="AB8" s="36">
        <v>0.10299999999999999</v>
      </c>
      <c r="AC8" s="26">
        <v>0.107</v>
      </c>
      <c r="AD8" s="26">
        <f t="shared" si="0"/>
        <v>0.105</v>
      </c>
      <c r="AE8" s="37">
        <f t="shared" si="9"/>
        <v>1.5239477503628449</v>
      </c>
      <c r="AF8" s="147"/>
      <c r="AG8" s="150">
        <f t="shared" si="16"/>
        <v>1.0477599493777889</v>
      </c>
      <c r="AH8" s="34">
        <v>1.24E-2</v>
      </c>
      <c r="AI8" s="8">
        <v>1.0500000000000001E-2</v>
      </c>
      <c r="AJ8" s="26">
        <f t="shared" si="10"/>
        <v>1.145E-2</v>
      </c>
      <c r="AK8" s="42">
        <f t="shared" si="11"/>
        <v>0.16618287373004356</v>
      </c>
      <c r="AL8" s="147"/>
      <c r="AM8" s="150">
        <f t="shared" si="17"/>
        <v>0.63153003551788811</v>
      </c>
    </row>
    <row r="9" spans="1:39" ht="15" thickBot="1" x14ac:dyDescent="0.35">
      <c r="A9" s="71" t="s">
        <v>7</v>
      </c>
      <c r="B9" s="92" t="s">
        <v>5</v>
      </c>
      <c r="C9" s="116">
        <v>0.751</v>
      </c>
      <c r="D9" s="35">
        <v>0.21299999999999999</v>
      </c>
      <c r="E9" s="8">
        <v>0.20100000000000001</v>
      </c>
      <c r="F9" s="8">
        <f t="shared" si="1"/>
        <v>0.20700000000000002</v>
      </c>
      <c r="G9" s="37">
        <f t="shared" si="2"/>
        <v>2.7563249001331562</v>
      </c>
      <c r="H9" s="147"/>
      <c r="I9" s="150">
        <f t="shared" si="12"/>
        <v>0.83862888998905161</v>
      </c>
      <c r="J9" s="26">
        <v>9.1800000000000007E-2</v>
      </c>
      <c r="K9" s="26">
        <v>9.5100000000000004E-2</v>
      </c>
      <c r="L9" s="26">
        <f t="shared" si="3"/>
        <v>9.3450000000000005E-2</v>
      </c>
      <c r="M9" s="7">
        <f t="shared" si="4"/>
        <v>1.2443408788282291</v>
      </c>
      <c r="N9" s="147"/>
      <c r="O9" s="150">
        <f t="shared" si="13"/>
        <v>1.1994794812033522</v>
      </c>
      <c r="P9" s="34">
        <v>5.3600000000000002E-2</v>
      </c>
      <c r="Q9" s="6">
        <v>5.0500000000000003E-2</v>
      </c>
      <c r="R9" s="26">
        <f t="shared" si="5"/>
        <v>5.2049999999999999E-2</v>
      </c>
      <c r="S9" s="42">
        <f t="shared" si="6"/>
        <v>0.69307589880159781</v>
      </c>
      <c r="T9" s="147"/>
      <c r="U9" s="150">
        <f t="shared" si="14"/>
        <v>1.1067903821035756</v>
      </c>
      <c r="V9" s="26">
        <v>4.5199999999999997E-2</v>
      </c>
      <c r="W9" s="6">
        <v>4.19E-2</v>
      </c>
      <c r="X9" s="8">
        <f t="shared" si="7"/>
        <v>4.3549999999999998E-2</v>
      </c>
      <c r="Y9" s="7">
        <f t="shared" si="8"/>
        <v>0.57989347536617841</v>
      </c>
      <c r="Z9" s="147"/>
      <c r="AA9" s="150">
        <f t="shared" si="15"/>
        <v>0.89834635481287317</v>
      </c>
      <c r="AB9" s="36">
        <v>9.7000000000000003E-2</v>
      </c>
      <c r="AC9" s="26">
        <v>9.3600000000000003E-2</v>
      </c>
      <c r="AD9" s="26">
        <f t="shared" si="0"/>
        <v>9.5299999999999996E-2</v>
      </c>
      <c r="AE9" s="37">
        <f t="shared" si="9"/>
        <v>1.2689747003994674</v>
      </c>
      <c r="AF9" s="147"/>
      <c r="AG9" s="150">
        <f t="shared" si="16"/>
        <v>0.87245830280970837</v>
      </c>
      <c r="AH9" s="34">
        <v>1.0699999999999999E-2</v>
      </c>
      <c r="AI9" s="8">
        <v>1.09E-2</v>
      </c>
      <c r="AJ9" s="26">
        <f t="shared" si="10"/>
        <v>1.0800000000000001E-2</v>
      </c>
      <c r="AK9" s="42">
        <f t="shared" si="11"/>
        <v>0.1438082556591212</v>
      </c>
      <c r="AL9" s="147"/>
      <c r="AM9" s="150">
        <f t="shared" si="17"/>
        <v>0.54650175897007303</v>
      </c>
    </row>
    <row r="10" spans="1:39" x14ac:dyDescent="0.3">
      <c r="A10" s="97" t="s">
        <v>8</v>
      </c>
      <c r="B10" s="98" t="s">
        <v>1</v>
      </c>
      <c r="C10" s="117">
        <v>0.71199999999999997</v>
      </c>
      <c r="D10" s="44">
        <v>0.371</v>
      </c>
      <c r="E10" s="45">
        <v>0.373</v>
      </c>
      <c r="F10" s="45">
        <f t="shared" si="1"/>
        <v>0.372</v>
      </c>
      <c r="G10" s="47">
        <f t="shared" si="2"/>
        <v>5.2247191011235952</v>
      </c>
      <c r="H10" s="147">
        <f>AVERAGE(G10:G12)</f>
        <v>5.3587939096380497</v>
      </c>
      <c r="I10" s="150">
        <f>G10/G$10</f>
        <v>1</v>
      </c>
      <c r="J10" s="126">
        <v>9.01E-2</v>
      </c>
      <c r="K10" s="126">
        <v>0.1</v>
      </c>
      <c r="L10" s="126">
        <f t="shared" si="3"/>
        <v>9.5049999999999996E-2</v>
      </c>
      <c r="M10" s="63">
        <f t="shared" si="4"/>
        <v>1.3349719101123594</v>
      </c>
      <c r="N10" s="147">
        <f>AVERAGE(M10:M12)</f>
        <v>1.3449041138591731</v>
      </c>
      <c r="O10" s="150">
        <f>M10/M$10</f>
        <v>1</v>
      </c>
      <c r="P10" s="65">
        <v>6.6100000000000006E-2</v>
      </c>
      <c r="Q10" s="46">
        <v>6.4000000000000001E-2</v>
      </c>
      <c r="R10" s="126">
        <f t="shared" si="5"/>
        <v>6.5049999999999997E-2</v>
      </c>
      <c r="S10" s="48">
        <f t="shared" si="6"/>
        <v>0.913623595505618</v>
      </c>
      <c r="T10" s="147">
        <f>AVERAGE(S10:S12)</f>
        <v>0.88058011577437068</v>
      </c>
      <c r="U10" s="150">
        <f>S10/S$10</f>
        <v>1</v>
      </c>
      <c r="V10" s="126">
        <v>5.8999999999999997E-2</v>
      </c>
      <c r="W10" s="46">
        <v>5.6000000000000001E-2</v>
      </c>
      <c r="X10" s="45">
        <f t="shared" si="7"/>
        <v>5.7499999999999996E-2</v>
      </c>
      <c r="Y10" s="63">
        <f t="shared" si="8"/>
        <v>0.80758426966292129</v>
      </c>
      <c r="Z10" s="147">
        <f>AVERAGE(Y10:Y12)</f>
        <v>0.7661042874444205</v>
      </c>
      <c r="AA10" s="150">
        <f>Y10/Y$10</f>
        <v>1</v>
      </c>
      <c r="AB10" s="52">
        <v>0.14000000000000001</v>
      </c>
      <c r="AC10" s="126">
        <v>0.13900000000000001</v>
      </c>
      <c r="AD10" s="126">
        <f t="shared" si="0"/>
        <v>0.13950000000000001</v>
      </c>
      <c r="AE10" s="47">
        <f t="shared" si="9"/>
        <v>1.9592696629213484</v>
      </c>
      <c r="AF10" s="147">
        <f>AVERAGE(AE10:AE12)</f>
        <v>1.8405966405384075</v>
      </c>
      <c r="AG10" s="150">
        <f>AE10/AE$10</f>
        <v>1</v>
      </c>
      <c r="AH10" s="65">
        <v>1.7899999999999999E-2</v>
      </c>
      <c r="AI10" s="45">
        <v>4.8500000000000001E-2</v>
      </c>
      <c r="AJ10" s="126">
        <f t="shared" si="10"/>
        <v>3.32E-2</v>
      </c>
      <c r="AK10" s="48">
        <f t="shared" si="11"/>
        <v>0.4662921348314607</v>
      </c>
      <c r="AL10" s="147">
        <f>AVERAGE(AK10:AK12)</f>
        <v>0.32611481661783576</v>
      </c>
      <c r="AM10" s="150">
        <f>AK10/AK$10</f>
        <v>1</v>
      </c>
    </row>
    <row r="11" spans="1:39" x14ac:dyDescent="0.3">
      <c r="A11" s="86" t="s">
        <v>9</v>
      </c>
      <c r="B11" s="94" t="s">
        <v>1</v>
      </c>
      <c r="C11" s="118">
        <v>0.61799999999999999</v>
      </c>
      <c r="D11" s="35">
        <v>0.33300000000000002</v>
      </c>
      <c r="E11" s="8">
        <v>0.34899999999999998</v>
      </c>
      <c r="F11" s="8">
        <f t="shared" si="1"/>
        <v>0.34099999999999997</v>
      </c>
      <c r="G11" s="37">
        <f t="shared" si="2"/>
        <v>5.5177993527508082</v>
      </c>
      <c r="H11" s="147"/>
      <c r="I11" s="150">
        <f>G11/G$11</f>
        <v>1</v>
      </c>
      <c r="J11" s="26">
        <v>8.9899999999999994E-2</v>
      </c>
      <c r="K11" s="26">
        <v>8.5800000000000001E-2</v>
      </c>
      <c r="L11" s="26">
        <f t="shared" si="3"/>
        <v>8.7849999999999998E-2</v>
      </c>
      <c r="M11" s="7">
        <f t="shared" si="4"/>
        <v>1.4215210355987054</v>
      </c>
      <c r="N11" s="147"/>
      <c r="O11" s="150">
        <f>M11/M$11</f>
        <v>1</v>
      </c>
      <c r="P11" s="34">
        <v>5.62E-2</v>
      </c>
      <c r="Q11" s="6">
        <v>5.6000000000000001E-2</v>
      </c>
      <c r="R11" s="26">
        <f t="shared" si="5"/>
        <v>5.6099999999999997E-2</v>
      </c>
      <c r="S11" s="42">
        <f t="shared" si="6"/>
        <v>0.90776699029126207</v>
      </c>
      <c r="T11" s="147"/>
      <c r="U11" s="150">
        <f>S11/S$11</f>
        <v>1</v>
      </c>
      <c r="V11" s="26">
        <v>4.7699999999999999E-2</v>
      </c>
      <c r="W11" s="6">
        <v>4.9700000000000001E-2</v>
      </c>
      <c r="X11" s="8">
        <f t="shared" si="7"/>
        <v>4.87E-2</v>
      </c>
      <c r="Y11" s="7">
        <f t="shared" si="8"/>
        <v>0.78802588996763756</v>
      </c>
      <c r="Z11" s="147"/>
      <c r="AA11" s="150">
        <f>Y11/Y$11</f>
        <v>1</v>
      </c>
      <c r="AB11" s="36">
        <v>0.112</v>
      </c>
      <c r="AC11" s="26">
        <v>0.122</v>
      </c>
      <c r="AD11" s="26">
        <f t="shared" si="0"/>
        <v>0.11699999999999999</v>
      </c>
      <c r="AE11" s="37">
        <f t="shared" si="9"/>
        <v>1.8932038834951455</v>
      </c>
      <c r="AF11" s="147"/>
      <c r="AG11" s="150">
        <f>AE11/AE$11</f>
        <v>1</v>
      </c>
      <c r="AH11" s="34">
        <v>1.4999999999999999E-2</v>
      </c>
      <c r="AI11" s="8">
        <v>1.4E-2</v>
      </c>
      <c r="AJ11" s="26">
        <f t="shared" si="10"/>
        <v>1.4499999999999999E-2</v>
      </c>
      <c r="AK11" s="42">
        <f t="shared" si="11"/>
        <v>0.23462783171521034</v>
      </c>
      <c r="AL11" s="147"/>
      <c r="AM11" s="150">
        <f>AK11/AK$11</f>
        <v>1</v>
      </c>
    </row>
    <row r="12" spans="1:39" x14ac:dyDescent="0.3">
      <c r="A12" s="87" t="s">
        <v>10</v>
      </c>
      <c r="B12" s="94" t="s">
        <v>1</v>
      </c>
      <c r="C12" s="118">
        <v>0.629</v>
      </c>
      <c r="D12" s="35">
        <v>0.33800000000000002</v>
      </c>
      <c r="E12" s="8">
        <v>0.33300000000000002</v>
      </c>
      <c r="F12" s="8">
        <f t="shared" si="1"/>
        <v>0.33550000000000002</v>
      </c>
      <c r="G12" s="37">
        <f t="shared" si="2"/>
        <v>5.3338632750397466</v>
      </c>
      <c r="H12" s="147"/>
      <c r="I12" s="150">
        <f>G12/G$12</f>
        <v>1</v>
      </c>
      <c r="J12" s="26">
        <v>7.9500000000000001E-2</v>
      </c>
      <c r="K12" s="26">
        <v>8.1299999999999997E-2</v>
      </c>
      <c r="L12" s="26">
        <f t="shared" si="3"/>
        <v>8.0399999999999999E-2</v>
      </c>
      <c r="M12" s="7">
        <f t="shared" si="4"/>
        <v>1.2782193958664547</v>
      </c>
      <c r="N12" s="147"/>
      <c r="O12" s="150">
        <f>M12/M$12</f>
        <v>1</v>
      </c>
      <c r="P12" s="34">
        <v>5.2299999999999999E-2</v>
      </c>
      <c r="Q12" s="6">
        <v>5.0900000000000001E-2</v>
      </c>
      <c r="R12" s="26">
        <f t="shared" si="5"/>
        <v>5.16E-2</v>
      </c>
      <c r="S12" s="42">
        <f t="shared" si="6"/>
        <v>0.82034976152623218</v>
      </c>
      <c r="T12" s="147"/>
      <c r="U12" s="150">
        <f>S12/S$12</f>
        <v>1</v>
      </c>
      <c r="V12" s="26">
        <v>4.1700000000000001E-2</v>
      </c>
      <c r="W12" s="6">
        <v>4.6699999999999998E-2</v>
      </c>
      <c r="X12" s="8">
        <f t="shared" si="7"/>
        <v>4.4200000000000003E-2</v>
      </c>
      <c r="Y12" s="7">
        <f t="shared" si="8"/>
        <v>0.70270270270270274</v>
      </c>
      <c r="Z12" s="147"/>
      <c r="AA12" s="150">
        <f>Y12/Y$12</f>
        <v>1</v>
      </c>
      <c r="AB12" s="36">
        <v>0.10100000000000001</v>
      </c>
      <c r="AC12" s="26">
        <v>0.109</v>
      </c>
      <c r="AD12" s="26">
        <f t="shared" si="0"/>
        <v>0.10500000000000001</v>
      </c>
      <c r="AE12" s="37">
        <f t="shared" si="9"/>
        <v>1.6693163751987281</v>
      </c>
      <c r="AF12" s="147"/>
      <c r="AG12" s="150">
        <f>AE12/AE$12</f>
        <v>1</v>
      </c>
      <c r="AH12" s="34">
        <v>1.8499999999999999E-2</v>
      </c>
      <c r="AI12" s="8">
        <v>1.6400000000000001E-2</v>
      </c>
      <c r="AJ12" s="26">
        <f t="shared" si="10"/>
        <v>1.745E-2</v>
      </c>
      <c r="AK12" s="42">
        <f t="shared" si="11"/>
        <v>0.27742448330683622</v>
      </c>
      <c r="AL12" s="147"/>
      <c r="AM12" s="150">
        <f>AK12/AK$12</f>
        <v>1</v>
      </c>
    </row>
    <row r="13" spans="1:39" x14ac:dyDescent="0.3">
      <c r="A13" s="86" t="s">
        <v>11</v>
      </c>
      <c r="B13" s="94" t="s">
        <v>5</v>
      </c>
      <c r="C13" s="118">
        <v>0.442</v>
      </c>
      <c r="D13" s="35">
        <v>0.32300000000000001</v>
      </c>
      <c r="E13" s="8">
        <v>0.313</v>
      </c>
      <c r="F13" s="8">
        <f t="shared" si="1"/>
        <v>0.318</v>
      </c>
      <c r="G13" s="37">
        <f t="shared" si="2"/>
        <v>7.1945701357466065</v>
      </c>
      <c r="H13" s="147">
        <f>AVERAGE(G13:G15)</f>
        <v>6.8921043558758326</v>
      </c>
      <c r="I13" s="150">
        <f>G13/H$10</f>
        <v>1.3425726491938466</v>
      </c>
      <c r="J13" s="26">
        <v>8.5500000000000007E-2</v>
      </c>
      <c r="K13" s="26">
        <v>9.1800000000000007E-2</v>
      </c>
      <c r="L13" s="26">
        <f t="shared" si="3"/>
        <v>8.8650000000000007E-2</v>
      </c>
      <c r="M13" s="7">
        <f t="shared" si="4"/>
        <v>2.005656108597285</v>
      </c>
      <c r="N13" s="147">
        <f>AVERAGE(M13:M15)</f>
        <v>1.7690513135608086</v>
      </c>
      <c r="O13" s="150">
        <f>M13/N$10</f>
        <v>1.4913004488045609</v>
      </c>
      <c r="P13" s="34">
        <v>5.5500000000000001E-2</v>
      </c>
      <c r="Q13" s="6">
        <v>5.4100000000000002E-2</v>
      </c>
      <c r="R13" s="26">
        <f t="shared" si="5"/>
        <v>5.4800000000000001E-2</v>
      </c>
      <c r="S13" s="42">
        <f t="shared" si="6"/>
        <v>1.2398190045248869</v>
      </c>
      <c r="T13" s="147">
        <f>AVERAGE(S13:S15)</f>
        <v>1.0523038300937164</v>
      </c>
      <c r="U13" s="150">
        <f>S13/T$10</f>
        <v>1.4079570754724642</v>
      </c>
      <c r="V13" s="26">
        <v>4.7399999999999998E-2</v>
      </c>
      <c r="W13" s="6">
        <v>4.36E-2</v>
      </c>
      <c r="X13" s="8">
        <f t="shared" si="7"/>
        <v>4.5499999999999999E-2</v>
      </c>
      <c r="Y13" s="7">
        <f t="shared" si="8"/>
        <v>1.0294117647058822</v>
      </c>
      <c r="Z13" s="147">
        <f>AVERAGE(Y13:Y15)</f>
        <v>0.79315457433197245</v>
      </c>
      <c r="AA13" s="150">
        <f>Y13/Z$10</f>
        <v>1.343696650151647</v>
      </c>
      <c r="AB13" s="36">
        <v>0.111</v>
      </c>
      <c r="AC13" s="26">
        <v>0.107</v>
      </c>
      <c r="AD13" s="26">
        <f t="shared" si="0"/>
        <v>0.109</v>
      </c>
      <c r="AE13" s="37">
        <f t="shared" si="9"/>
        <v>2.4660633484162897</v>
      </c>
      <c r="AF13" s="147">
        <f>AVERAGE(AE13:AE15)</f>
        <v>2.0165684817937364</v>
      </c>
      <c r="AG13" s="150">
        <f>AE13/AF$10</f>
        <v>1.3398173690542661</v>
      </c>
      <c r="AH13" s="34">
        <v>1.44E-2</v>
      </c>
      <c r="AI13" s="8">
        <v>9.1599999999999997E-3</v>
      </c>
      <c r="AJ13" s="26">
        <f t="shared" si="10"/>
        <v>1.1779999999999999E-2</v>
      </c>
      <c r="AK13" s="42">
        <f t="shared" si="11"/>
        <v>0.2665158371040724</v>
      </c>
      <c r="AL13" s="147">
        <f>AVERAGE(AK13:AK15)</f>
        <v>0.22738831913215737</v>
      </c>
      <c r="AM13" s="150">
        <f>AK13/AL$10</f>
        <v>0.81724541027644992</v>
      </c>
    </row>
    <row r="14" spans="1:39" x14ac:dyDescent="0.3">
      <c r="A14" s="86" t="s">
        <v>12</v>
      </c>
      <c r="B14" s="94" t="s">
        <v>5</v>
      </c>
      <c r="C14" s="118">
        <v>0.29499999999999998</v>
      </c>
      <c r="D14" s="35">
        <v>0.20399999999999999</v>
      </c>
      <c r="E14" s="8">
        <v>0.20100000000000001</v>
      </c>
      <c r="F14" s="8">
        <f t="shared" si="1"/>
        <v>0.20250000000000001</v>
      </c>
      <c r="G14" s="37">
        <f t="shared" si="2"/>
        <v>6.8644067796610182</v>
      </c>
      <c r="H14" s="147"/>
      <c r="I14" s="150">
        <f>G14/H$10</f>
        <v>1.2809611445058655</v>
      </c>
      <c r="J14" s="26">
        <v>5.04E-2</v>
      </c>
      <c r="K14" s="26">
        <v>5.04E-2</v>
      </c>
      <c r="L14" s="26">
        <f t="shared" si="3"/>
        <v>5.04E-2</v>
      </c>
      <c r="M14" s="7">
        <f t="shared" si="4"/>
        <v>1.7084745762711866</v>
      </c>
      <c r="N14" s="147"/>
      <c r="O14" s="150">
        <f>M14/N$10</f>
        <v>1.2703318836379762</v>
      </c>
      <c r="P14" s="34">
        <v>2.9499999999999998E-2</v>
      </c>
      <c r="Q14" s="6">
        <v>2.86E-2</v>
      </c>
      <c r="R14" s="26">
        <f t="shared" si="5"/>
        <v>2.9049999999999999E-2</v>
      </c>
      <c r="S14" s="42">
        <f t="shared" si="6"/>
        <v>0.98474576271186443</v>
      </c>
      <c r="T14" s="147"/>
      <c r="U14" s="150">
        <f>S14/T$10</f>
        <v>1.1182920725457124</v>
      </c>
      <c r="V14" s="26">
        <v>0.02</v>
      </c>
      <c r="W14" s="6">
        <v>1.9800000000000002E-2</v>
      </c>
      <c r="X14" s="8">
        <f t="shared" si="7"/>
        <v>1.9900000000000001E-2</v>
      </c>
      <c r="Y14" s="7">
        <f t="shared" si="8"/>
        <v>0.6745762711864407</v>
      </c>
      <c r="Z14" s="147"/>
      <c r="AA14" s="150">
        <f>Y14/Z$10</f>
        <v>0.88052799369743773</v>
      </c>
      <c r="AB14" s="36">
        <v>5.4600000000000003E-2</v>
      </c>
      <c r="AC14" s="26">
        <v>5.5300000000000002E-2</v>
      </c>
      <c r="AD14" s="26">
        <f t="shared" si="0"/>
        <v>5.4949999999999999E-2</v>
      </c>
      <c r="AE14" s="37">
        <f t="shared" si="9"/>
        <v>1.8627118644067797</v>
      </c>
      <c r="AF14" s="147"/>
      <c r="AG14" s="150">
        <f>AE14/AF$10</f>
        <v>1.0120152473286614</v>
      </c>
      <c r="AH14" s="34">
        <v>5.0699999999999999E-3</v>
      </c>
      <c r="AI14" s="8">
        <v>8.6199999999999992E-3</v>
      </c>
      <c r="AJ14" s="26">
        <f t="shared" si="10"/>
        <v>6.8449999999999995E-3</v>
      </c>
      <c r="AK14" s="42">
        <f t="shared" si="11"/>
        <v>0.23203389830508475</v>
      </c>
      <c r="AL14" s="147"/>
      <c r="AM14" s="150">
        <f>AK14/AL$10</f>
        <v>0.71150983175658156</v>
      </c>
    </row>
    <row r="15" spans="1:39" ht="15" thickBot="1" x14ac:dyDescent="0.35">
      <c r="A15" s="87" t="s">
        <v>13</v>
      </c>
      <c r="B15" s="94" t="s">
        <v>5</v>
      </c>
      <c r="C15" s="118">
        <v>0.47299999999999998</v>
      </c>
      <c r="D15" s="51">
        <v>0.318</v>
      </c>
      <c r="E15" s="23">
        <v>0.308</v>
      </c>
      <c r="F15" s="23">
        <f t="shared" si="1"/>
        <v>0.313</v>
      </c>
      <c r="G15" s="38">
        <f t="shared" si="2"/>
        <v>6.617336152219873</v>
      </c>
      <c r="H15" s="147"/>
      <c r="I15" s="150">
        <f>G15/H$10</f>
        <v>1.2348555036457503</v>
      </c>
      <c r="J15" s="50">
        <v>7.0699999999999999E-2</v>
      </c>
      <c r="K15" s="27">
        <v>0.08</v>
      </c>
      <c r="L15" s="27">
        <f t="shared" si="3"/>
        <v>7.535E-2</v>
      </c>
      <c r="M15" s="38">
        <f t="shared" si="4"/>
        <v>1.5930232558139537</v>
      </c>
      <c r="N15" s="147"/>
      <c r="O15" s="150">
        <f>M15/N$10</f>
        <v>1.184488350803544</v>
      </c>
      <c r="P15" s="33">
        <v>4.5100000000000001E-2</v>
      </c>
      <c r="Q15" s="24">
        <v>4.3099999999999999E-2</v>
      </c>
      <c r="R15" s="27">
        <f t="shared" si="5"/>
        <v>4.41E-2</v>
      </c>
      <c r="S15" s="43">
        <f t="shared" si="6"/>
        <v>0.93234672304439747</v>
      </c>
      <c r="T15" s="147"/>
      <c r="U15" s="150">
        <f>S15/T$10</f>
        <v>1.0587869364101004</v>
      </c>
      <c r="V15" s="50">
        <v>3.32E-2</v>
      </c>
      <c r="W15" s="24">
        <v>3.0700000000000002E-2</v>
      </c>
      <c r="X15" s="23">
        <f t="shared" si="7"/>
        <v>3.1949999999999999E-2</v>
      </c>
      <c r="Y15" s="38">
        <f t="shared" si="8"/>
        <v>0.67547568710359418</v>
      </c>
      <c r="Z15" s="147"/>
      <c r="AA15" s="150">
        <f>Y15/Z$10</f>
        <v>0.88170200607655358</v>
      </c>
      <c r="AB15" s="50">
        <v>8.1900000000000001E-2</v>
      </c>
      <c r="AC15" s="27">
        <v>8.09E-2</v>
      </c>
      <c r="AD15" s="27">
        <f t="shared" si="0"/>
        <v>8.14E-2</v>
      </c>
      <c r="AE15" s="38">
        <f t="shared" si="9"/>
        <v>1.7209302325581397</v>
      </c>
      <c r="AF15" s="147"/>
      <c r="AG15" s="150">
        <f>AE15/AF$10</f>
        <v>0.93498499054889983</v>
      </c>
      <c r="AH15" s="33">
        <v>8.6499999999999997E-3</v>
      </c>
      <c r="AI15" s="23">
        <v>8.7200000000000003E-3</v>
      </c>
      <c r="AJ15" s="27">
        <f t="shared" si="10"/>
        <v>8.685E-3</v>
      </c>
      <c r="AK15" s="43">
        <f t="shared" si="11"/>
        <v>0.183615221987315</v>
      </c>
      <c r="AL15" s="147"/>
      <c r="AM15" s="150">
        <f>AK15/AL$10</f>
        <v>0.56303857608066976</v>
      </c>
    </row>
    <row r="16" spans="1:39" x14ac:dyDescent="0.3">
      <c r="A16" s="135" t="s">
        <v>14</v>
      </c>
      <c r="B16" s="136" t="s">
        <v>1</v>
      </c>
      <c r="C16" s="137">
        <v>1.1499999999999999</v>
      </c>
      <c r="D16" s="35">
        <v>0.24199999999999999</v>
      </c>
      <c r="E16" s="8">
        <v>0.255</v>
      </c>
      <c r="F16" s="8">
        <f t="shared" si="1"/>
        <v>0.2485</v>
      </c>
      <c r="G16" s="37">
        <f t="shared" si="2"/>
        <v>2.1608695652173915</v>
      </c>
      <c r="H16" s="147">
        <f>AVERAGE(G16:G18)</f>
        <v>1.9333515038868889</v>
      </c>
      <c r="I16" s="150">
        <f>G16/G$16</f>
        <v>1</v>
      </c>
      <c r="J16" s="26">
        <v>8.14E-2</v>
      </c>
      <c r="K16" s="26">
        <v>7.3200000000000001E-2</v>
      </c>
      <c r="L16" s="26">
        <f t="shared" si="3"/>
        <v>7.7300000000000008E-2</v>
      </c>
      <c r="M16" s="7">
        <f t="shared" si="4"/>
        <v>0.6721739130434784</v>
      </c>
      <c r="N16" s="147">
        <f>AVERAGE(M16:M18)</f>
        <v>0.55801996421176381</v>
      </c>
      <c r="O16" s="150">
        <f>M16/M$16</f>
        <v>1</v>
      </c>
      <c r="P16" s="34">
        <v>2.5999999999999999E-2</v>
      </c>
      <c r="Q16" s="6">
        <v>2.9700000000000001E-2</v>
      </c>
      <c r="R16" s="26">
        <f t="shared" si="5"/>
        <v>2.785E-2</v>
      </c>
      <c r="S16" s="42">
        <f t="shared" si="6"/>
        <v>0.24217391304347824</v>
      </c>
      <c r="T16" s="147">
        <f>AVERAGE(S16:S18)</f>
        <v>0.20958089750819209</v>
      </c>
      <c r="U16" s="150">
        <f>S16/S$16</f>
        <v>1</v>
      </c>
      <c r="V16" s="26">
        <v>4.19E-2</v>
      </c>
      <c r="W16" s="6">
        <v>4.7699999999999999E-2</v>
      </c>
      <c r="X16" s="8">
        <f t="shared" si="7"/>
        <v>4.48E-2</v>
      </c>
      <c r="Y16" s="7">
        <f t="shared" si="8"/>
        <v>0.3895652173913044</v>
      </c>
      <c r="Z16" s="147">
        <f>AVERAGE(Y16:Y18)</f>
        <v>0.35727552875077206</v>
      </c>
      <c r="AA16" s="150">
        <f>Y16/Y$16</f>
        <v>1</v>
      </c>
      <c r="AB16" s="36">
        <v>9.0499999999999997E-2</v>
      </c>
      <c r="AC16" s="26">
        <v>0.107</v>
      </c>
      <c r="AD16" s="26">
        <f t="shared" si="0"/>
        <v>9.8750000000000004E-2</v>
      </c>
      <c r="AE16" s="37">
        <f t="shared" si="9"/>
        <v>0.85869565217391319</v>
      </c>
      <c r="AF16" s="147">
        <f>AVERAGE(AE16:AE18)</f>
        <v>0.734213320351777</v>
      </c>
      <c r="AG16" s="150">
        <f>AE16/AE$16</f>
        <v>1</v>
      </c>
      <c r="AH16" s="34">
        <v>2.1899999999999999E-2</v>
      </c>
      <c r="AI16" s="8">
        <v>4.1500000000000002E-2</v>
      </c>
      <c r="AJ16" s="26">
        <f t="shared" si="10"/>
        <v>3.1699999999999999E-2</v>
      </c>
      <c r="AK16" s="42">
        <f t="shared" si="11"/>
        <v>0.27565217391304353</v>
      </c>
      <c r="AL16" s="147">
        <f>AVERAGE(AK16:AK18)</f>
        <v>0.16067782240635364</v>
      </c>
      <c r="AM16" s="150">
        <f>AK16/AK$16</f>
        <v>1</v>
      </c>
    </row>
    <row r="17" spans="1:40" x14ac:dyDescent="0.3">
      <c r="A17" s="89" t="s">
        <v>15</v>
      </c>
      <c r="B17" s="96" t="s">
        <v>1</v>
      </c>
      <c r="C17" s="120">
        <v>1.4710000000000001</v>
      </c>
      <c r="D17" s="35">
        <v>0.248</v>
      </c>
      <c r="E17" s="8">
        <v>0.23499999999999999</v>
      </c>
      <c r="F17" s="8">
        <f t="shared" si="1"/>
        <v>0.24149999999999999</v>
      </c>
      <c r="G17" s="37">
        <f t="shared" si="2"/>
        <v>1.6417403127124404</v>
      </c>
      <c r="H17" s="147"/>
      <c r="I17" s="150">
        <f>G17/G$17</f>
        <v>1</v>
      </c>
      <c r="J17" s="26">
        <v>6.5799999999999997E-2</v>
      </c>
      <c r="K17" s="26">
        <v>5.8799999999999998E-2</v>
      </c>
      <c r="L17" s="26">
        <f t="shared" si="3"/>
        <v>6.2299999999999994E-2</v>
      </c>
      <c r="M17" s="7">
        <f t="shared" si="4"/>
        <v>0.42352141400407883</v>
      </c>
      <c r="N17" s="147"/>
      <c r="O17" s="150">
        <f>M17/M$17</f>
        <v>1</v>
      </c>
      <c r="P17" s="34">
        <v>2.7199999999999998E-2</v>
      </c>
      <c r="Q17" s="6">
        <v>2.1999999999999999E-2</v>
      </c>
      <c r="R17" s="26">
        <f t="shared" si="5"/>
        <v>2.4599999999999997E-2</v>
      </c>
      <c r="S17" s="42">
        <f t="shared" si="6"/>
        <v>0.16723317471108087</v>
      </c>
      <c r="T17" s="147"/>
      <c r="U17" s="150">
        <f>S17/S$17</f>
        <v>1</v>
      </c>
      <c r="V17" s="26">
        <v>4.5100000000000001E-2</v>
      </c>
      <c r="W17" s="6">
        <v>4.1599999999999998E-2</v>
      </c>
      <c r="X17" s="8">
        <f t="shared" si="7"/>
        <v>4.335E-2</v>
      </c>
      <c r="Y17" s="7">
        <f t="shared" si="8"/>
        <v>0.29469748470428281</v>
      </c>
      <c r="Z17" s="147"/>
      <c r="AA17" s="150">
        <f>Y17/Y$17</f>
        <v>1</v>
      </c>
      <c r="AB17" s="36">
        <v>8.8200000000000001E-2</v>
      </c>
      <c r="AC17" s="26">
        <v>8.09E-2</v>
      </c>
      <c r="AD17" s="26">
        <f t="shared" si="0"/>
        <v>8.455E-2</v>
      </c>
      <c r="AE17" s="37">
        <f t="shared" si="9"/>
        <v>0.57477906186267846</v>
      </c>
      <c r="AF17" s="147"/>
      <c r="AG17" s="150">
        <f>AE17/AE$17</f>
        <v>1</v>
      </c>
      <c r="AH17" s="34">
        <v>1.8599999999999998E-2</v>
      </c>
      <c r="AI17" s="8">
        <v>1.38E-2</v>
      </c>
      <c r="AJ17" s="26">
        <f t="shared" si="10"/>
        <v>1.6199999999999999E-2</v>
      </c>
      <c r="AK17" s="42">
        <f t="shared" si="11"/>
        <v>0.11012916383412642</v>
      </c>
      <c r="AL17" s="147"/>
      <c r="AM17" s="150">
        <f>AK17/AK$17</f>
        <v>1</v>
      </c>
    </row>
    <row r="18" spans="1:40" x14ac:dyDescent="0.3">
      <c r="A18" s="90" t="s">
        <v>16</v>
      </c>
      <c r="B18" s="96" t="s">
        <v>1</v>
      </c>
      <c r="C18" s="120">
        <v>1.1739999999999999</v>
      </c>
      <c r="D18" s="35">
        <v>0.22500000000000001</v>
      </c>
      <c r="E18" s="8">
        <v>0.24399999999999999</v>
      </c>
      <c r="F18" s="8">
        <f t="shared" si="1"/>
        <v>0.23449999999999999</v>
      </c>
      <c r="G18" s="37">
        <f t="shared" si="2"/>
        <v>1.9974446337308347</v>
      </c>
      <c r="H18" s="147"/>
      <c r="I18" s="150">
        <f>G18/G$18</f>
        <v>1</v>
      </c>
      <c r="J18" s="26">
        <v>6.93E-2</v>
      </c>
      <c r="K18" s="26">
        <v>6.6500000000000004E-2</v>
      </c>
      <c r="L18" s="26">
        <f t="shared" si="3"/>
        <v>6.7900000000000002E-2</v>
      </c>
      <c r="M18" s="7">
        <f t="shared" si="4"/>
        <v>0.5783645655877343</v>
      </c>
      <c r="N18" s="147"/>
      <c r="O18" s="150">
        <f>M18/M$18</f>
        <v>1</v>
      </c>
      <c r="P18" s="34">
        <v>2.3900000000000001E-2</v>
      </c>
      <c r="Q18" s="6">
        <v>2.76E-2</v>
      </c>
      <c r="R18" s="26">
        <f t="shared" si="5"/>
        <v>2.5750000000000002E-2</v>
      </c>
      <c r="S18" s="42">
        <f t="shared" si="6"/>
        <v>0.21933560477001707</v>
      </c>
      <c r="T18" s="147"/>
      <c r="U18" s="150">
        <f>S18/S$18</f>
        <v>1</v>
      </c>
      <c r="V18" s="26">
        <v>5.0700000000000002E-2</v>
      </c>
      <c r="W18" s="6">
        <v>4.0300000000000002E-2</v>
      </c>
      <c r="X18" s="8">
        <f t="shared" si="7"/>
        <v>4.5499999999999999E-2</v>
      </c>
      <c r="Y18" s="7">
        <f t="shared" si="8"/>
        <v>0.3875638841567291</v>
      </c>
      <c r="Z18" s="147"/>
      <c r="AA18" s="150">
        <f>Y18/Y$18</f>
        <v>1</v>
      </c>
      <c r="AB18" s="36">
        <v>9.1200000000000003E-2</v>
      </c>
      <c r="AC18" s="26">
        <v>8.9399999999999993E-2</v>
      </c>
      <c r="AD18" s="26">
        <f t="shared" si="0"/>
        <v>9.0299999999999991E-2</v>
      </c>
      <c r="AE18" s="37">
        <f t="shared" si="9"/>
        <v>0.76916524701873934</v>
      </c>
      <c r="AF18" s="147"/>
      <c r="AG18" s="150">
        <f>AE18/AE$18</f>
        <v>1</v>
      </c>
      <c r="AH18" s="34">
        <v>1.14E-2</v>
      </c>
      <c r="AI18" s="8">
        <v>1.12E-2</v>
      </c>
      <c r="AJ18" s="26">
        <f t="shared" si="10"/>
        <v>1.1300000000000001E-2</v>
      </c>
      <c r="AK18" s="42">
        <f t="shared" si="11"/>
        <v>9.625212947189099E-2</v>
      </c>
      <c r="AL18" s="147"/>
      <c r="AM18" s="150">
        <f>AK18/AK$18</f>
        <v>1</v>
      </c>
    </row>
    <row r="19" spans="1:40" x14ac:dyDescent="0.3">
      <c r="A19" s="89" t="s">
        <v>17</v>
      </c>
      <c r="B19" s="96" t="s">
        <v>5</v>
      </c>
      <c r="C19" s="120">
        <v>1.3280000000000001</v>
      </c>
      <c r="D19" s="35">
        <v>0.246</v>
      </c>
      <c r="E19" s="8">
        <v>0.24199999999999999</v>
      </c>
      <c r="F19" s="8">
        <f t="shared" si="1"/>
        <v>0.24399999999999999</v>
      </c>
      <c r="G19" s="37">
        <f t="shared" si="2"/>
        <v>1.8373493975903612</v>
      </c>
      <c r="H19" s="147">
        <f>AVERAGE(G19:G21)</f>
        <v>1.9704320946790828</v>
      </c>
      <c r="I19" s="150">
        <f>G19/H$16</f>
        <v>0.95034420481556448</v>
      </c>
      <c r="J19" s="26">
        <v>9.6799999999999997E-2</v>
      </c>
      <c r="K19" s="26">
        <v>0.104</v>
      </c>
      <c r="L19" s="26">
        <f t="shared" si="3"/>
        <v>0.10039999999999999</v>
      </c>
      <c r="M19" s="7">
        <f t="shared" si="4"/>
        <v>0.75602409638554213</v>
      </c>
      <c r="N19" s="147">
        <f>AVERAGE(M19:M21)</f>
        <v>0.77201464588512791</v>
      </c>
      <c r="O19" s="150">
        <f>M19/N$16</f>
        <v>1.3548334197208711</v>
      </c>
      <c r="P19" s="34">
        <v>4.8599999999999997E-2</v>
      </c>
      <c r="Q19" s="6">
        <v>4.4900000000000002E-2</v>
      </c>
      <c r="R19" s="26">
        <f t="shared" si="5"/>
        <v>4.675E-2</v>
      </c>
      <c r="S19" s="42">
        <f t="shared" si="6"/>
        <v>0.35203313253012047</v>
      </c>
      <c r="T19" s="147">
        <f>AVERAGE(S19:S21)</f>
        <v>0.3165914267570894</v>
      </c>
      <c r="U19" s="150">
        <f>S19/T$16</f>
        <v>1.6797004723026354</v>
      </c>
      <c r="V19" s="26">
        <v>5.2900000000000003E-2</v>
      </c>
      <c r="W19" s="6">
        <v>4.8300000000000003E-2</v>
      </c>
      <c r="X19" s="8">
        <f t="shared" si="7"/>
        <v>5.0600000000000006E-2</v>
      </c>
      <c r="Y19" s="7">
        <f t="shared" si="8"/>
        <v>0.38102409638554213</v>
      </c>
      <c r="Z19" s="147">
        <f>AVERAGE(Y19:Y21)</f>
        <v>0.3868472669677489</v>
      </c>
      <c r="AA19" s="150">
        <f>Y19/Z$16</f>
        <v>1.0664712965867209</v>
      </c>
      <c r="AB19" s="36">
        <v>0.113</v>
      </c>
      <c r="AC19" s="26">
        <v>0.114</v>
      </c>
      <c r="AD19" s="26">
        <f t="shared" si="0"/>
        <v>0.1135</v>
      </c>
      <c r="AE19" s="37">
        <f t="shared" si="9"/>
        <v>0.85466867469879515</v>
      </c>
      <c r="AF19" s="147">
        <f>AVERAGE(AE19:AE21)</f>
        <v>0.80899415733753077</v>
      </c>
      <c r="AG19" s="150">
        <f>AE19/AF$16</f>
        <v>1.1640604317683931</v>
      </c>
      <c r="AH19" s="34">
        <v>1.6E-2</v>
      </c>
      <c r="AI19" s="8">
        <v>3.7999999999999999E-2</v>
      </c>
      <c r="AJ19" s="26">
        <f t="shared" si="10"/>
        <v>2.7E-2</v>
      </c>
      <c r="AK19" s="42">
        <f t="shared" si="11"/>
        <v>0.2033132530120482</v>
      </c>
      <c r="AL19" s="147">
        <f>AVERAGE(AK19:AK21)</f>
        <v>0.20060278966905476</v>
      </c>
      <c r="AM19" s="150">
        <f>AK19/AL$16</f>
        <v>1.2653473265144812</v>
      </c>
    </row>
    <row r="20" spans="1:40" x14ac:dyDescent="0.3">
      <c r="A20" s="89" t="s">
        <v>18</v>
      </c>
      <c r="B20" s="96" t="s">
        <v>5</v>
      </c>
      <c r="C20" s="120">
        <v>1.365</v>
      </c>
      <c r="D20" s="35">
        <v>0.26400000000000001</v>
      </c>
      <c r="E20" s="8">
        <v>0.251</v>
      </c>
      <c r="F20" s="8">
        <f t="shared" si="1"/>
        <v>0.25750000000000001</v>
      </c>
      <c r="G20" s="37">
        <f t="shared" si="2"/>
        <v>1.8864468864468866</v>
      </c>
      <c r="H20" s="147"/>
      <c r="I20" s="150">
        <f>G20/H$16</f>
        <v>0.9757392189957681</v>
      </c>
      <c r="J20" s="26">
        <v>8.6800000000000002E-2</v>
      </c>
      <c r="K20" s="26">
        <v>8.8700000000000001E-2</v>
      </c>
      <c r="L20" s="26">
        <f t="shared" si="3"/>
        <v>8.7749999999999995E-2</v>
      </c>
      <c r="M20" s="7">
        <f t="shared" si="4"/>
        <v>0.64285714285714279</v>
      </c>
      <c r="N20" s="147"/>
      <c r="O20" s="150">
        <f>M20/N$16</f>
        <v>1.152032515118373</v>
      </c>
      <c r="P20" s="34">
        <v>3.4099999999999998E-2</v>
      </c>
      <c r="Q20" s="6">
        <v>3.6999999999999998E-2</v>
      </c>
      <c r="R20" s="26">
        <f t="shared" si="5"/>
        <v>3.5549999999999998E-2</v>
      </c>
      <c r="S20" s="42">
        <f t="shared" si="6"/>
        <v>0.2604395604395604</v>
      </c>
      <c r="T20" s="147"/>
      <c r="U20" s="150">
        <f>S20/T$16</f>
        <v>1.2426684088867419</v>
      </c>
      <c r="V20" s="26">
        <v>5.0799999999999998E-2</v>
      </c>
      <c r="W20" s="6">
        <v>4.8800000000000003E-2</v>
      </c>
      <c r="X20" s="8">
        <f t="shared" si="7"/>
        <v>4.9799999999999997E-2</v>
      </c>
      <c r="Y20" s="7">
        <f t="shared" si="8"/>
        <v>0.36483516483516482</v>
      </c>
      <c r="Z20" s="147"/>
      <c r="AA20" s="150">
        <f>Y20/Z$16</f>
        <v>1.0211591208354664</v>
      </c>
      <c r="AB20" s="36">
        <v>8.8400000000000006E-2</v>
      </c>
      <c r="AC20" s="26">
        <v>9.3299999999999994E-2</v>
      </c>
      <c r="AD20" s="26">
        <f t="shared" si="0"/>
        <v>9.085E-2</v>
      </c>
      <c r="AE20" s="37">
        <f t="shared" si="9"/>
        <v>0.66556776556776553</v>
      </c>
      <c r="AF20" s="147"/>
      <c r="AG20" s="150">
        <f>AE20/AF$16</f>
        <v>0.90650461809774585</v>
      </c>
      <c r="AH20" s="34">
        <v>7.8600000000000007E-3</v>
      </c>
      <c r="AI20" s="8">
        <v>1.67E-2</v>
      </c>
      <c r="AJ20" s="26">
        <f t="shared" si="10"/>
        <v>1.2279999999999999E-2</v>
      </c>
      <c r="AK20" s="42">
        <f t="shared" si="11"/>
        <v>8.9963369963369955E-2</v>
      </c>
      <c r="AL20" s="147"/>
      <c r="AM20" s="150">
        <f>AK20/AL$16</f>
        <v>0.55989911125290781</v>
      </c>
    </row>
    <row r="21" spans="1:40" ht="15" thickBot="1" x14ac:dyDescent="0.35">
      <c r="A21" s="90" t="s">
        <v>19</v>
      </c>
      <c r="B21" s="96" t="s">
        <v>5</v>
      </c>
      <c r="C21" s="120">
        <v>1.008</v>
      </c>
      <c r="D21" s="51">
        <v>0.219</v>
      </c>
      <c r="E21" s="23">
        <v>0.222</v>
      </c>
      <c r="F21" s="23">
        <f t="shared" si="1"/>
        <v>0.2205</v>
      </c>
      <c r="G21" s="38">
        <f t="shared" si="2"/>
        <v>2.1875</v>
      </c>
      <c r="H21" s="146"/>
      <c r="I21" s="160">
        <f>G21/H$16</f>
        <v>1.1314548831923013</v>
      </c>
      <c r="J21" s="27">
        <v>8.5800000000000001E-2</v>
      </c>
      <c r="K21" s="27">
        <v>9.9099999999999994E-2</v>
      </c>
      <c r="L21" s="27">
        <f t="shared" si="3"/>
        <v>9.2450000000000004E-2</v>
      </c>
      <c r="M21" s="21">
        <f t="shared" si="4"/>
        <v>0.91716269841269848</v>
      </c>
      <c r="N21" s="146"/>
      <c r="O21" s="160">
        <f>M21/N$16</f>
        <v>1.6436019447946544</v>
      </c>
      <c r="P21" s="33">
        <v>3.3000000000000002E-2</v>
      </c>
      <c r="Q21" s="24">
        <v>3.5000000000000003E-2</v>
      </c>
      <c r="R21" s="27">
        <f t="shared" si="5"/>
        <v>3.4000000000000002E-2</v>
      </c>
      <c r="S21" s="43">
        <f t="shared" si="6"/>
        <v>0.33730158730158732</v>
      </c>
      <c r="T21" s="146"/>
      <c r="U21" s="160">
        <f>S21/T$16</f>
        <v>1.6094099763476912</v>
      </c>
      <c r="V21" s="27">
        <v>3.8399999999999997E-2</v>
      </c>
      <c r="W21" s="24">
        <v>4.5199999999999997E-2</v>
      </c>
      <c r="X21" s="23">
        <f t="shared" si="7"/>
        <v>4.1799999999999997E-2</v>
      </c>
      <c r="Y21" s="21">
        <f t="shared" si="8"/>
        <v>0.41468253968253965</v>
      </c>
      <c r="Z21" s="146"/>
      <c r="AA21" s="160">
        <f>Y21/Z$16</f>
        <v>1.1606799411437259</v>
      </c>
      <c r="AB21" s="50">
        <v>8.6199999999999999E-2</v>
      </c>
      <c r="AC21" s="27">
        <v>9.6600000000000005E-2</v>
      </c>
      <c r="AD21" s="27">
        <f t="shared" si="0"/>
        <v>9.1400000000000009E-2</v>
      </c>
      <c r="AE21" s="38">
        <f t="shared" si="9"/>
        <v>0.90674603174603186</v>
      </c>
      <c r="AF21" s="146"/>
      <c r="AG21" s="160">
        <f>AE21/AF$16</f>
        <v>1.2349898954592526</v>
      </c>
      <c r="AH21" s="33">
        <v>2.2200000000000001E-2</v>
      </c>
      <c r="AI21" s="23">
        <v>0.04</v>
      </c>
      <c r="AJ21" s="27">
        <f t="shared" si="10"/>
        <v>3.1100000000000003E-2</v>
      </c>
      <c r="AK21" s="43">
        <f t="shared" si="11"/>
        <v>0.3085317460317461</v>
      </c>
      <c r="AL21" s="146"/>
      <c r="AM21" s="160">
        <f>AK21/AL$16</f>
        <v>1.9201887442280019</v>
      </c>
    </row>
    <row r="23" spans="1:40" x14ac:dyDescent="0.3">
      <c r="D23" t="s">
        <v>81</v>
      </c>
    </row>
    <row r="25" spans="1:40" x14ac:dyDescent="0.3">
      <c r="O25" s="152"/>
      <c r="U25" s="152"/>
    </row>
    <row r="26" spans="1:40" x14ac:dyDescent="0.3">
      <c r="H26" s="153"/>
      <c r="I26" s="153"/>
      <c r="J26" s="153"/>
      <c r="N26" s="153"/>
      <c r="O26" s="154"/>
      <c r="P26" s="153"/>
      <c r="T26" s="153"/>
      <c r="U26" s="154"/>
      <c r="V26" s="153"/>
      <c r="Z26" s="153"/>
      <c r="AA26" s="153"/>
      <c r="AB26" s="153"/>
      <c r="AF26" s="153"/>
      <c r="AG26" s="153"/>
      <c r="AH26" s="153"/>
      <c r="AL26" s="153"/>
      <c r="AM26" s="153"/>
      <c r="AN26" s="153"/>
    </row>
    <row r="27" spans="1:40" x14ac:dyDescent="0.3">
      <c r="H27" s="153"/>
      <c r="I27" s="153"/>
      <c r="J27" s="153"/>
      <c r="N27" s="153"/>
      <c r="O27" s="154"/>
      <c r="P27" s="153"/>
      <c r="T27" s="153"/>
      <c r="U27" s="154"/>
      <c r="V27" s="153"/>
      <c r="Z27" s="153"/>
      <c r="AA27" s="153"/>
      <c r="AB27" s="153"/>
      <c r="AF27" s="153"/>
      <c r="AG27" s="153"/>
      <c r="AH27" s="153"/>
      <c r="AL27" s="153"/>
      <c r="AM27" s="153"/>
      <c r="AN27" s="153"/>
    </row>
    <row r="28" spans="1:40" x14ac:dyDescent="0.3">
      <c r="H28" s="153"/>
      <c r="I28" s="153"/>
      <c r="J28" s="153"/>
      <c r="N28" s="153"/>
      <c r="O28" s="154"/>
      <c r="P28" s="153"/>
      <c r="T28" s="153"/>
      <c r="U28" s="154"/>
      <c r="V28" s="153"/>
      <c r="Z28" s="153"/>
      <c r="AA28" s="153"/>
      <c r="AB28" s="153"/>
      <c r="AF28" s="153"/>
      <c r="AG28" s="153"/>
      <c r="AH28" s="153"/>
      <c r="AL28" s="153"/>
      <c r="AM28" s="153"/>
      <c r="AN28" s="153"/>
    </row>
    <row r="29" spans="1:40" x14ac:dyDescent="0.3">
      <c r="H29" s="153"/>
      <c r="I29" s="153"/>
      <c r="J29" s="153"/>
      <c r="N29" s="153"/>
      <c r="O29" s="154"/>
      <c r="P29" s="153"/>
      <c r="T29" s="153"/>
      <c r="U29" s="154"/>
      <c r="V29" s="153"/>
      <c r="Z29" s="153"/>
      <c r="AA29" s="153"/>
      <c r="AB29" s="153"/>
      <c r="AF29" s="153"/>
      <c r="AG29" s="153"/>
      <c r="AH29" s="153"/>
      <c r="AL29" s="153"/>
      <c r="AM29" s="153"/>
      <c r="AN29" s="153"/>
    </row>
    <row r="30" spans="1:40" x14ac:dyDescent="0.3">
      <c r="H30" s="153"/>
      <c r="I30" s="153"/>
      <c r="J30" s="153"/>
      <c r="N30" s="153"/>
      <c r="O30" s="154"/>
      <c r="P30" s="153"/>
      <c r="T30" s="153"/>
      <c r="U30" s="154"/>
      <c r="V30" s="153"/>
      <c r="Z30" s="153"/>
      <c r="AA30" s="153"/>
      <c r="AB30" s="153"/>
      <c r="AF30" s="153"/>
      <c r="AG30" s="153"/>
      <c r="AH30" s="153"/>
      <c r="AL30" s="153"/>
      <c r="AM30" s="153"/>
      <c r="AN30" s="153"/>
    </row>
    <row r="31" spans="1:40" x14ac:dyDescent="0.3">
      <c r="H31" s="153"/>
      <c r="I31" s="153"/>
      <c r="J31" s="153"/>
      <c r="N31" s="153"/>
      <c r="O31" s="154"/>
      <c r="P31" s="153"/>
      <c r="T31" s="153"/>
      <c r="U31" s="154"/>
      <c r="V31" s="153"/>
      <c r="Z31" s="153"/>
      <c r="AA31" s="153"/>
      <c r="AB31" s="153"/>
      <c r="AF31" s="153"/>
      <c r="AG31" s="153"/>
      <c r="AH31" s="153"/>
      <c r="AL31" s="153"/>
      <c r="AM31" s="153"/>
      <c r="AN31" s="153"/>
    </row>
    <row r="32" spans="1:40" x14ac:dyDescent="0.3">
      <c r="H32" s="153"/>
      <c r="I32" s="153"/>
      <c r="J32" s="153"/>
      <c r="N32" s="153"/>
      <c r="O32" s="154"/>
      <c r="P32" s="153"/>
      <c r="T32" s="153"/>
      <c r="U32" s="154"/>
      <c r="V32" s="153"/>
      <c r="Z32" s="153"/>
      <c r="AA32" s="153"/>
      <c r="AB32" s="153"/>
      <c r="AF32" s="153"/>
      <c r="AG32" s="153"/>
      <c r="AH32" s="153"/>
      <c r="AL32" s="153"/>
      <c r="AM32" s="153"/>
      <c r="AN32" s="153"/>
    </row>
    <row r="33" spans="8:40" x14ac:dyDescent="0.3">
      <c r="H33" s="153"/>
      <c r="I33" s="153"/>
      <c r="J33" s="153"/>
      <c r="N33" s="153"/>
      <c r="O33" s="154"/>
      <c r="P33" s="153"/>
      <c r="T33" s="153"/>
      <c r="U33" s="154"/>
      <c r="V33" s="153"/>
      <c r="Z33" s="153"/>
      <c r="AA33" s="153"/>
      <c r="AB33" s="153"/>
      <c r="AF33" s="153"/>
      <c r="AG33" s="153"/>
      <c r="AH33" s="153"/>
      <c r="AL33" s="153"/>
      <c r="AM33" s="153"/>
      <c r="AN33" s="153"/>
    </row>
    <row r="34" spans="8:40" x14ac:dyDescent="0.3">
      <c r="H34" s="153"/>
      <c r="I34" s="153"/>
      <c r="J34" s="153"/>
      <c r="N34" s="153"/>
      <c r="O34" s="154"/>
      <c r="P34" s="153"/>
      <c r="T34" s="153"/>
      <c r="U34" s="154"/>
      <c r="V34" s="153"/>
      <c r="Z34" s="153"/>
      <c r="AA34" s="153"/>
      <c r="AB34" s="153"/>
      <c r="AF34" s="153"/>
      <c r="AG34" s="153"/>
      <c r="AH34" s="153"/>
      <c r="AL34" s="153"/>
      <c r="AM34" s="153"/>
      <c r="AN34" s="153"/>
    </row>
    <row r="35" spans="8:40" x14ac:dyDescent="0.3">
      <c r="O35" s="152"/>
      <c r="U35" s="152"/>
    </row>
    <row r="36" spans="8:40" x14ac:dyDescent="0.3">
      <c r="H36" s="153"/>
      <c r="N36" s="153"/>
      <c r="O36" s="152"/>
      <c r="T36" s="153"/>
      <c r="U36" s="152"/>
      <c r="Z36" s="153"/>
      <c r="AF36" s="153"/>
      <c r="AL36" s="153"/>
    </row>
    <row r="43" spans="8:40" x14ac:dyDescent="0.3">
      <c r="AB43" s="153"/>
      <c r="AC43" s="154"/>
      <c r="AD43" s="154"/>
      <c r="AE43" s="153"/>
      <c r="AF43" s="153"/>
      <c r="AG43" s="153"/>
    </row>
    <row r="44" spans="8:40" x14ac:dyDescent="0.3">
      <c r="AB44" s="153"/>
      <c r="AC44" s="154"/>
      <c r="AD44" s="154"/>
      <c r="AE44" s="153"/>
      <c r="AF44" s="153"/>
      <c r="AG44" s="153"/>
    </row>
    <row r="45" spans="8:40" x14ac:dyDescent="0.3">
      <c r="AB45" s="153"/>
      <c r="AC45" s="154"/>
      <c r="AD45" s="154"/>
      <c r="AE45" s="153"/>
      <c r="AF45" s="153"/>
      <c r="AG45" s="153"/>
    </row>
    <row r="46" spans="8:40" x14ac:dyDescent="0.3">
      <c r="AB46" s="153"/>
      <c r="AC46" s="154"/>
      <c r="AD46" s="154"/>
      <c r="AE46" s="153"/>
      <c r="AF46" s="153"/>
      <c r="AG46" s="153"/>
    </row>
    <row r="47" spans="8:40" x14ac:dyDescent="0.3">
      <c r="AB47" s="153"/>
      <c r="AC47" s="154"/>
      <c r="AD47" s="154"/>
      <c r="AE47" s="153"/>
      <c r="AF47" s="153"/>
      <c r="AG47" s="153"/>
    </row>
    <row r="48" spans="8:40" x14ac:dyDescent="0.3">
      <c r="AB48" s="153"/>
      <c r="AC48" s="154"/>
      <c r="AD48" s="154"/>
      <c r="AE48" s="153"/>
      <c r="AF48" s="153"/>
      <c r="AG48" s="153"/>
    </row>
    <row r="49" spans="28:33" x14ac:dyDescent="0.3">
      <c r="AB49" s="153"/>
      <c r="AC49" s="154"/>
      <c r="AD49" s="154"/>
      <c r="AE49" s="153"/>
      <c r="AF49" s="153"/>
      <c r="AG49" s="153"/>
    </row>
    <row r="50" spans="28:33" x14ac:dyDescent="0.3">
      <c r="AB50" s="153"/>
      <c r="AC50" s="154"/>
      <c r="AD50" s="154"/>
      <c r="AE50" s="153"/>
      <c r="AF50" s="153"/>
      <c r="AG50" s="153"/>
    </row>
    <row r="51" spans="28:33" x14ac:dyDescent="0.3">
      <c r="AB51" s="153"/>
      <c r="AC51" s="154"/>
      <c r="AD51" s="154"/>
      <c r="AE51" s="153"/>
      <c r="AF51" s="153"/>
      <c r="AG51" s="15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51"/>
  <sheetViews>
    <sheetView zoomScale="59" zoomScaleNormal="59" workbookViewId="0">
      <selection activeCell="D22" sqref="D22"/>
    </sheetView>
  </sheetViews>
  <sheetFormatPr defaultRowHeight="14.4" x14ac:dyDescent="0.3"/>
  <cols>
    <col min="9" max="9" width="14.109375" bestFit="1" customWidth="1"/>
    <col min="15" max="15" width="14.109375" bestFit="1" customWidth="1"/>
    <col min="21" max="21" width="14.109375" bestFit="1" customWidth="1"/>
    <col min="27" max="27" width="14.109375" bestFit="1" customWidth="1"/>
    <col min="33" max="33" width="14.109375" bestFit="1" customWidth="1"/>
    <col min="39" max="39" width="14.109375" bestFit="1" customWidth="1"/>
  </cols>
  <sheetData>
    <row r="1" spans="1:39" ht="15" thickBot="1" x14ac:dyDescent="0.35">
      <c r="A1" s="39" t="s">
        <v>78</v>
      </c>
      <c r="B1" s="85" t="s">
        <v>21</v>
      </c>
      <c r="C1" s="40" t="s">
        <v>22</v>
      </c>
      <c r="D1" s="39"/>
      <c r="E1" s="40" t="s">
        <v>57</v>
      </c>
      <c r="F1" s="40"/>
      <c r="G1" s="41"/>
      <c r="J1" s="39"/>
      <c r="K1" s="40" t="s">
        <v>58</v>
      </c>
      <c r="L1" s="40"/>
      <c r="M1" s="41"/>
      <c r="P1" s="40"/>
      <c r="Q1" s="40" t="s">
        <v>59</v>
      </c>
      <c r="R1" s="40"/>
      <c r="S1" s="40"/>
      <c r="V1" s="39"/>
      <c r="W1" s="40" t="s">
        <v>60</v>
      </c>
      <c r="X1" s="40"/>
      <c r="Y1" s="41"/>
      <c r="AB1" s="40"/>
      <c r="AC1" s="40" t="s">
        <v>61</v>
      </c>
      <c r="AD1" s="40"/>
      <c r="AE1" s="40"/>
      <c r="AH1" s="39"/>
      <c r="AI1" s="40" t="s">
        <v>62</v>
      </c>
      <c r="AJ1" s="40"/>
      <c r="AK1" s="41"/>
    </row>
    <row r="2" spans="1:39" x14ac:dyDescent="0.3">
      <c r="A2" s="12"/>
      <c r="B2" s="74"/>
      <c r="C2" s="4"/>
      <c r="D2" s="12" t="s">
        <v>24</v>
      </c>
      <c r="E2" s="4" t="s">
        <v>25</v>
      </c>
      <c r="F2" s="4" t="s">
        <v>26</v>
      </c>
      <c r="G2" s="13" t="s">
        <v>27</v>
      </c>
      <c r="H2" s="9"/>
      <c r="I2" s="11"/>
      <c r="J2" s="12" t="s">
        <v>24</v>
      </c>
      <c r="K2" s="4" t="s">
        <v>25</v>
      </c>
      <c r="L2" s="4" t="s">
        <v>26</v>
      </c>
      <c r="M2" s="13" t="s">
        <v>27</v>
      </c>
      <c r="N2" s="9"/>
      <c r="O2" s="11"/>
      <c r="P2" s="4" t="s">
        <v>24</v>
      </c>
      <c r="Q2" s="4" t="s">
        <v>25</v>
      </c>
      <c r="R2" s="4" t="s">
        <v>26</v>
      </c>
      <c r="S2" s="4" t="s">
        <v>27</v>
      </c>
      <c r="T2" s="9"/>
      <c r="U2" s="11"/>
      <c r="V2" s="12" t="s">
        <v>24</v>
      </c>
      <c r="W2" s="4" t="s">
        <v>25</v>
      </c>
      <c r="X2" s="4" t="s">
        <v>26</v>
      </c>
      <c r="Y2" s="13" t="s">
        <v>27</v>
      </c>
      <c r="Z2" s="9"/>
      <c r="AA2" s="11"/>
      <c r="AB2" s="4" t="s">
        <v>24</v>
      </c>
      <c r="AC2" s="4" t="s">
        <v>25</v>
      </c>
      <c r="AD2" s="4" t="s">
        <v>26</v>
      </c>
      <c r="AE2" s="4" t="s">
        <v>27</v>
      </c>
      <c r="AF2" s="9"/>
      <c r="AG2" s="11"/>
      <c r="AH2" s="12" t="s">
        <v>24</v>
      </c>
      <c r="AI2" s="4" t="s">
        <v>25</v>
      </c>
      <c r="AJ2" s="4" t="s">
        <v>26</v>
      </c>
      <c r="AK2" s="13" t="s">
        <v>27</v>
      </c>
      <c r="AL2" s="9"/>
      <c r="AM2" s="11"/>
    </row>
    <row r="3" spans="1:39" ht="15" thickBot="1" x14ac:dyDescent="0.35">
      <c r="A3" s="30"/>
      <c r="B3" s="105"/>
      <c r="C3" s="31" t="s">
        <v>23</v>
      </c>
      <c r="D3" s="33" t="s">
        <v>28</v>
      </c>
      <c r="E3" s="24" t="s">
        <v>28</v>
      </c>
      <c r="F3" s="24" t="s">
        <v>28</v>
      </c>
      <c r="G3" s="32" t="s">
        <v>32</v>
      </c>
      <c r="H3" s="148" t="s">
        <v>85</v>
      </c>
      <c r="I3" s="149" t="s">
        <v>86</v>
      </c>
      <c r="J3" s="33" t="s">
        <v>28</v>
      </c>
      <c r="K3" s="24" t="s">
        <v>28</v>
      </c>
      <c r="L3" s="24" t="s">
        <v>28</v>
      </c>
      <c r="M3" s="32" t="s">
        <v>32</v>
      </c>
      <c r="N3" s="148" t="s">
        <v>85</v>
      </c>
      <c r="O3" s="149" t="s">
        <v>86</v>
      </c>
      <c r="P3" s="24" t="s">
        <v>28</v>
      </c>
      <c r="Q3" s="24" t="s">
        <v>28</v>
      </c>
      <c r="R3" s="24" t="s">
        <v>28</v>
      </c>
      <c r="S3" s="24" t="s">
        <v>32</v>
      </c>
      <c r="T3" s="148" t="s">
        <v>85</v>
      </c>
      <c r="U3" s="149" t="s">
        <v>86</v>
      </c>
      <c r="V3" s="33" t="s">
        <v>28</v>
      </c>
      <c r="W3" s="24" t="s">
        <v>28</v>
      </c>
      <c r="X3" s="24" t="s">
        <v>28</v>
      </c>
      <c r="Y3" s="32" t="s">
        <v>32</v>
      </c>
      <c r="Z3" s="148" t="s">
        <v>85</v>
      </c>
      <c r="AA3" s="149" t="s">
        <v>86</v>
      </c>
      <c r="AB3" s="24" t="s">
        <v>28</v>
      </c>
      <c r="AC3" s="24" t="s">
        <v>28</v>
      </c>
      <c r="AD3" s="24" t="s">
        <v>28</v>
      </c>
      <c r="AE3" s="24" t="s">
        <v>32</v>
      </c>
      <c r="AF3" s="148" t="s">
        <v>85</v>
      </c>
      <c r="AG3" s="149" t="s">
        <v>86</v>
      </c>
      <c r="AH3" s="33" t="s">
        <v>28</v>
      </c>
      <c r="AI3" s="24" t="s">
        <v>28</v>
      </c>
      <c r="AJ3" s="24" t="s">
        <v>28</v>
      </c>
      <c r="AK3" s="32" t="s">
        <v>32</v>
      </c>
      <c r="AL3" s="148" t="s">
        <v>85</v>
      </c>
      <c r="AM3" s="149" t="s">
        <v>86</v>
      </c>
    </row>
    <row r="4" spans="1:39" x14ac:dyDescent="0.3">
      <c r="A4" s="69" t="s">
        <v>0</v>
      </c>
      <c r="B4" s="121" t="s">
        <v>1</v>
      </c>
      <c r="C4" s="115">
        <v>0.46899999999999997</v>
      </c>
      <c r="D4" s="58">
        <v>1.1200000000000001</v>
      </c>
      <c r="E4" s="7">
        <v>0.90600000000000003</v>
      </c>
      <c r="F4" s="8">
        <f>AVERAGE(D4:E4)</f>
        <v>1.0130000000000001</v>
      </c>
      <c r="G4" s="37">
        <f>10*F4/$C4</f>
        <v>21.599147121535186</v>
      </c>
      <c r="H4" s="147">
        <f>AVERAGE(G4:G6)</f>
        <v>20.864564539937675</v>
      </c>
      <c r="I4" s="150">
        <f>G4/G$4</f>
        <v>1</v>
      </c>
      <c r="J4" s="35">
        <v>0.48699999999999999</v>
      </c>
      <c r="K4" s="8">
        <v>0.64200000000000002</v>
      </c>
      <c r="L4" s="8">
        <f>AVERAGE(J4:K4)</f>
        <v>0.5645</v>
      </c>
      <c r="M4" s="37">
        <f>10*L4/$C4</f>
        <v>12.036247334754798</v>
      </c>
      <c r="N4" s="147">
        <f>AVERAGE(M4:M6)</f>
        <v>13.776285903151576</v>
      </c>
      <c r="O4" s="150">
        <f>M4/M$4</f>
        <v>1</v>
      </c>
      <c r="P4" s="8">
        <v>0.13400000000000001</v>
      </c>
      <c r="Q4" s="8">
        <v>0.22800000000000001</v>
      </c>
      <c r="R4" s="26">
        <f>AVERAGE(P4:Q4)</f>
        <v>0.18099999999999999</v>
      </c>
      <c r="S4" s="7">
        <f>10*R4/$C4</f>
        <v>3.8592750533049043</v>
      </c>
      <c r="T4" s="147">
        <f>AVERAGE(S4:S6)</f>
        <v>4.5492629261285975</v>
      </c>
      <c r="U4" s="150">
        <f>S4/S$4</f>
        <v>1</v>
      </c>
      <c r="V4" s="34">
        <v>8.2400000000000001E-2</v>
      </c>
      <c r="W4" s="6">
        <v>0.151</v>
      </c>
      <c r="X4" s="7">
        <f>AVERAGE(V4:W4)</f>
        <v>0.1167</v>
      </c>
      <c r="Y4" s="37">
        <f>10*X4/$C4</f>
        <v>2.4882729211087424</v>
      </c>
      <c r="Z4" s="147">
        <f>AVERAGE(Y4:Y6)</f>
        <v>2.9678580126341316</v>
      </c>
      <c r="AA4" s="150">
        <f>Y4/Y$4</f>
        <v>1</v>
      </c>
      <c r="AB4" s="6">
        <v>0.21199999999999999</v>
      </c>
      <c r="AC4" s="6">
        <v>0.35</v>
      </c>
      <c r="AD4" s="26">
        <f>AVERAGE(AB4:AC4)</f>
        <v>0.28099999999999997</v>
      </c>
      <c r="AE4" s="7">
        <f>10*AD4/$C4</f>
        <v>5.9914712153518117</v>
      </c>
      <c r="AF4" s="147">
        <f>AVERAGE(AE4:AE6)</f>
        <v>7.0807643848688615</v>
      </c>
      <c r="AG4" s="150">
        <f>AE4/AE$4</f>
        <v>1</v>
      </c>
      <c r="AH4" s="34">
        <v>8.0400000000000003E-3</v>
      </c>
      <c r="AI4" s="26">
        <v>1.03E-2</v>
      </c>
      <c r="AJ4" s="8">
        <f>AVERAGE(AH4:AI4)</f>
        <v>9.1700000000000011E-3</v>
      </c>
      <c r="AK4" s="42">
        <f>10*AJ4/$C4</f>
        <v>0.19552238805970151</v>
      </c>
      <c r="AL4" s="147">
        <f>AVERAGE(AK4:AK6)</f>
        <v>0.31297141912813559</v>
      </c>
      <c r="AM4" s="150">
        <f>AK4/AK$4</f>
        <v>1</v>
      </c>
    </row>
    <row r="5" spans="1:39" x14ac:dyDescent="0.3">
      <c r="A5" s="70" t="s">
        <v>2</v>
      </c>
      <c r="B5" s="92" t="s">
        <v>1</v>
      </c>
      <c r="C5" s="116">
        <v>0.57199999999999995</v>
      </c>
      <c r="D5" s="58">
        <v>1.1299999999999999</v>
      </c>
      <c r="E5" s="7">
        <v>1.18</v>
      </c>
      <c r="F5" s="8">
        <f t="shared" ref="F5:F21" si="0">AVERAGE(D5:E5)</f>
        <v>1.1549999999999998</v>
      </c>
      <c r="G5" s="37">
        <f t="shared" ref="G5:G21" si="1">10*F5/$C5</f>
        <v>20.19230769230769</v>
      </c>
      <c r="H5" s="147"/>
      <c r="I5" s="150">
        <f>G5/G$5</f>
        <v>1</v>
      </c>
      <c r="J5" s="35">
        <v>0.76500000000000001</v>
      </c>
      <c r="K5" s="8">
        <v>0.85299999999999998</v>
      </c>
      <c r="L5" s="8">
        <f t="shared" ref="L5:L21" si="2">AVERAGE(J5:K5)</f>
        <v>0.80899999999999994</v>
      </c>
      <c r="M5" s="37">
        <f t="shared" ref="M5:M21" si="3">10*L5/$C5</f>
        <v>14.143356643356645</v>
      </c>
      <c r="N5" s="147"/>
      <c r="O5" s="150">
        <f>M5/M$5</f>
        <v>1</v>
      </c>
      <c r="P5" s="8">
        <v>0.24099999999999999</v>
      </c>
      <c r="Q5" s="8">
        <v>0.29399999999999998</v>
      </c>
      <c r="R5" s="26">
        <f t="shared" ref="R5:R21" si="4">AVERAGE(P5:Q5)</f>
        <v>0.26749999999999996</v>
      </c>
      <c r="S5" s="7">
        <f t="shared" ref="S5:S21" si="5">10*R5/$C5</f>
        <v>4.6765734265734267</v>
      </c>
      <c r="T5" s="147"/>
      <c r="U5" s="150">
        <f>S5/S$5</f>
        <v>1</v>
      </c>
      <c r="V5" s="34">
        <v>0.14599999999999999</v>
      </c>
      <c r="W5" s="6">
        <v>0.20799999999999999</v>
      </c>
      <c r="X5" s="7">
        <f t="shared" ref="X5:X21" si="6">AVERAGE(V5:W5)</f>
        <v>0.17699999999999999</v>
      </c>
      <c r="Y5" s="37">
        <f t="shared" ref="Y5:Y21" si="7">10*X5/$C5</f>
        <v>3.0944055944055946</v>
      </c>
      <c r="Z5" s="147"/>
      <c r="AA5" s="150">
        <f>Y5/Y$5</f>
        <v>1</v>
      </c>
      <c r="AB5" s="6">
        <v>0.34799999999999998</v>
      </c>
      <c r="AC5" s="6">
        <v>0.48</v>
      </c>
      <c r="AD5" s="26">
        <f t="shared" ref="AD5:AD21" si="8">AVERAGE(AB5:AC5)</f>
        <v>0.41399999999999998</v>
      </c>
      <c r="AE5" s="7">
        <f t="shared" ref="AE5:AE21" si="9">10*AD5/$C5</f>
        <v>7.2377622377622375</v>
      </c>
      <c r="AF5" s="147"/>
      <c r="AG5" s="150">
        <f>AE5/AE$5</f>
        <v>1</v>
      </c>
      <c r="AH5" s="34">
        <v>2.3E-2</v>
      </c>
      <c r="AI5" s="26">
        <v>1.0500000000000001E-2</v>
      </c>
      <c r="AJ5" s="8">
        <f t="shared" ref="AJ5:AJ21" si="10">AVERAGE(AH5:AI5)</f>
        <v>1.6750000000000001E-2</v>
      </c>
      <c r="AK5" s="42">
        <f t="shared" ref="AK5:AK21" si="11">10*AJ5/$C5</f>
        <v>0.29283216783216787</v>
      </c>
      <c r="AL5" s="147"/>
      <c r="AM5" s="150">
        <f>AK5/AK$5</f>
        <v>1</v>
      </c>
    </row>
    <row r="6" spans="1:39" x14ac:dyDescent="0.3">
      <c r="A6" s="71" t="s">
        <v>3</v>
      </c>
      <c r="B6" s="92" t="s">
        <v>1</v>
      </c>
      <c r="C6" s="116">
        <v>0.53600000000000003</v>
      </c>
      <c r="D6" s="58">
        <v>1.1599999999999999</v>
      </c>
      <c r="E6" s="7">
        <v>1.07</v>
      </c>
      <c r="F6" s="8">
        <f t="shared" si="0"/>
        <v>1.115</v>
      </c>
      <c r="G6" s="37">
        <f t="shared" si="1"/>
        <v>20.802238805970148</v>
      </c>
      <c r="H6" s="147"/>
      <c r="I6" s="150">
        <f>G6/G$6</f>
        <v>1</v>
      </c>
      <c r="J6" s="35">
        <v>0.80200000000000005</v>
      </c>
      <c r="K6" s="8">
        <v>0.82199999999999995</v>
      </c>
      <c r="L6" s="8">
        <f t="shared" si="2"/>
        <v>0.81200000000000006</v>
      </c>
      <c r="M6" s="37">
        <f t="shared" si="3"/>
        <v>15.149253731343284</v>
      </c>
      <c r="N6" s="147"/>
      <c r="O6" s="150">
        <f>M6/M$6</f>
        <v>1</v>
      </c>
      <c r="P6" s="8">
        <v>0.26200000000000001</v>
      </c>
      <c r="Q6" s="8">
        <v>0.28599999999999998</v>
      </c>
      <c r="R6" s="26">
        <f t="shared" si="4"/>
        <v>0.27400000000000002</v>
      </c>
      <c r="S6" s="7">
        <f t="shared" si="5"/>
        <v>5.1119402985074629</v>
      </c>
      <c r="T6" s="147"/>
      <c r="U6" s="150">
        <f>S6/S$6</f>
        <v>1</v>
      </c>
      <c r="V6" s="34">
        <v>0.159</v>
      </c>
      <c r="W6" s="6">
        <v>0.19700000000000001</v>
      </c>
      <c r="X6" s="7">
        <f t="shared" si="6"/>
        <v>0.17799999999999999</v>
      </c>
      <c r="Y6" s="37">
        <f t="shared" si="7"/>
        <v>3.3208955223880592</v>
      </c>
      <c r="Z6" s="147"/>
      <c r="AA6" s="150">
        <f>Y6/Y$6</f>
        <v>1</v>
      </c>
      <c r="AB6" s="6">
        <v>0.40799999999999997</v>
      </c>
      <c r="AC6" s="6">
        <v>0.45100000000000001</v>
      </c>
      <c r="AD6" s="26">
        <f t="shared" si="8"/>
        <v>0.42949999999999999</v>
      </c>
      <c r="AE6" s="7">
        <f t="shared" si="9"/>
        <v>8.0130597014925371</v>
      </c>
      <c r="AF6" s="147"/>
      <c r="AG6" s="150">
        <f>AE6/AE$6</f>
        <v>1</v>
      </c>
      <c r="AH6" s="34">
        <v>2.5700000000000001E-2</v>
      </c>
      <c r="AI6" s="26">
        <v>2.2599999999999999E-2</v>
      </c>
      <c r="AJ6" s="8">
        <f t="shared" si="10"/>
        <v>2.4149999999999998E-2</v>
      </c>
      <c r="AK6" s="42">
        <f t="shared" si="11"/>
        <v>0.45055970149253727</v>
      </c>
      <c r="AL6" s="147"/>
      <c r="AM6" s="150">
        <f>AK6/AK$6</f>
        <v>1</v>
      </c>
    </row>
    <row r="7" spans="1:39" x14ac:dyDescent="0.3">
      <c r="A7" s="70" t="s">
        <v>4</v>
      </c>
      <c r="B7" s="92" t="s">
        <v>5</v>
      </c>
      <c r="C7" s="116">
        <v>0.52700000000000002</v>
      </c>
      <c r="D7" s="58">
        <v>0.96099999999999997</v>
      </c>
      <c r="E7" s="7">
        <v>1.03</v>
      </c>
      <c r="F7" s="8">
        <f t="shared" si="0"/>
        <v>0.99550000000000005</v>
      </c>
      <c r="G7" s="37">
        <f t="shared" si="1"/>
        <v>18.889943074003796</v>
      </c>
      <c r="H7" s="147">
        <f>AVERAGE(G7:G9)</f>
        <v>16.230443430220408</v>
      </c>
      <c r="I7" s="150">
        <f t="shared" ref="I7:I9" si="12">G7/H$4</f>
        <v>0.90536004419578564</v>
      </c>
      <c r="J7" s="35">
        <v>0.69599999999999995</v>
      </c>
      <c r="K7" s="8">
        <v>0.79800000000000004</v>
      </c>
      <c r="L7" s="8">
        <f t="shared" si="2"/>
        <v>0.747</v>
      </c>
      <c r="M7" s="37">
        <f t="shared" si="3"/>
        <v>14.174573055028462</v>
      </c>
      <c r="N7" s="147">
        <f>AVERAGE(M7:M9)</f>
        <v>14.066780114513255</v>
      </c>
      <c r="O7" s="150">
        <f t="shared" ref="O7:O9" si="13">M7/N$4</f>
        <v>1.0289110689685796</v>
      </c>
      <c r="P7" s="8">
        <v>0.24099999999999999</v>
      </c>
      <c r="Q7" s="8">
        <v>0.26200000000000001</v>
      </c>
      <c r="R7" s="26">
        <f t="shared" si="4"/>
        <v>0.2515</v>
      </c>
      <c r="S7" s="7">
        <f t="shared" si="5"/>
        <v>4.7722960151802658</v>
      </c>
      <c r="T7" s="147">
        <f>AVERAGE(S7:S9)</f>
        <v>4.5622718026014413</v>
      </c>
      <c r="U7" s="150">
        <f t="shared" ref="U7:U9" si="14">S7/T$4</f>
        <v>1.0490262032934352</v>
      </c>
      <c r="V7" s="34">
        <v>0.11600000000000001</v>
      </c>
      <c r="W7" s="6">
        <v>0.184</v>
      </c>
      <c r="X7" s="7">
        <f t="shared" si="6"/>
        <v>0.15</v>
      </c>
      <c r="Y7" s="37">
        <f t="shared" si="7"/>
        <v>2.8462998102466792</v>
      </c>
      <c r="Z7" s="147">
        <f>AVERAGE(Y7:Y9)</f>
        <v>2.3965379027055884</v>
      </c>
      <c r="AA7" s="150">
        <f t="shared" ref="AA7:AA9" si="15">Y7/Z$4</f>
        <v>0.9590417729318651</v>
      </c>
      <c r="AB7" s="6">
        <v>0.38</v>
      </c>
      <c r="AC7" s="6">
        <v>0.45100000000000001</v>
      </c>
      <c r="AD7" s="26">
        <f t="shared" si="8"/>
        <v>0.41549999999999998</v>
      </c>
      <c r="AE7" s="7">
        <f t="shared" si="9"/>
        <v>7.8842504743833004</v>
      </c>
      <c r="AF7" s="147">
        <f>AVERAGE(AE7:AE9)</f>
        <v>6.7024671386156447</v>
      </c>
      <c r="AG7" s="150">
        <f t="shared" ref="AG7:AG9" si="16">AE7/AF$4</f>
        <v>1.1134744846518883</v>
      </c>
      <c r="AH7" s="34">
        <v>2.7099999999999999E-2</v>
      </c>
      <c r="AI7" s="26">
        <v>2.06E-2</v>
      </c>
      <c r="AJ7" s="8">
        <f t="shared" si="10"/>
        <v>2.385E-2</v>
      </c>
      <c r="AK7" s="42">
        <f t="shared" si="11"/>
        <v>0.45256166982922197</v>
      </c>
      <c r="AL7" s="147">
        <f>AVERAGE(AK7:AK9)</f>
        <v>0.33671573388345477</v>
      </c>
      <c r="AM7" s="150">
        <f t="shared" ref="AM7:AM9" si="17">AK7/AL$4</f>
        <v>1.4460159687742473</v>
      </c>
    </row>
    <row r="8" spans="1:39" x14ac:dyDescent="0.3">
      <c r="A8" s="70" t="s">
        <v>6</v>
      </c>
      <c r="B8" s="92" t="s">
        <v>5</v>
      </c>
      <c r="C8" s="116">
        <v>0.68899999999999995</v>
      </c>
      <c r="D8" s="58">
        <v>1.1599999999999999</v>
      </c>
      <c r="E8" s="7">
        <v>1.02</v>
      </c>
      <c r="F8" s="8">
        <f t="shared" si="0"/>
        <v>1.0899999999999999</v>
      </c>
      <c r="G8" s="37">
        <f t="shared" si="1"/>
        <v>15.820029027576197</v>
      </c>
      <c r="H8" s="147"/>
      <c r="I8" s="150">
        <f t="shared" si="12"/>
        <v>0.75822474019500696</v>
      </c>
      <c r="J8" s="35">
        <v>1.02</v>
      </c>
      <c r="K8" s="8">
        <v>1.03</v>
      </c>
      <c r="L8" s="8">
        <f t="shared" si="2"/>
        <v>1.0249999999999999</v>
      </c>
      <c r="M8" s="37">
        <f t="shared" si="3"/>
        <v>14.876632801161104</v>
      </c>
      <c r="N8" s="147"/>
      <c r="O8" s="150">
        <f t="shared" si="13"/>
        <v>1.0798725364546771</v>
      </c>
      <c r="P8" s="8">
        <v>0.311</v>
      </c>
      <c r="Q8" s="8">
        <v>0.32200000000000001</v>
      </c>
      <c r="R8" s="26">
        <f t="shared" si="4"/>
        <v>0.3165</v>
      </c>
      <c r="S8" s="7">
        <f t="shared" si="5"/>
        <v>4.5936139332365755</v>
      </c>
      <c r="T8" s="147"/>
      <c r="U8" s="150">
        <f t="shared" si="14"/>
        <v>1.0097490533803286</v>
      </c>
      <c r="V8" s="34">
        <v>0.11700000000000001</v>
      </c>
      <c r="W8" s="6">
        <v>0.17599999999999999</v>
      </c>
      <c r="X8" s="7">
        <f t="shared" si="6"/>
        <v>0.14649999999999999</v>
      </c>
      <c r="Y8" s="37">
        <f t="shared" si="7"/>
        <v>2.1262699564586356</v>
      </c>
      <c r="Z8" s="147"/>
      <c r="AA8" s="150">
        <f t="shared" si="15"/>
        <v>0.71643250701587913</v>
      </c>
      <c r="AB8" s="6">
        <v>0.41399999999999998</v>
      </c>
      <c r="AC8" s="6">
        <v>0.46300000000000002</v>
      </c>
      <c r="AD8" s="26">
        <f t="shared" si="8"/>
        <v>0.4385</v>
      </c>
      <c r="AE8" s="7">
        <f t="shared" si="9"/>
        <v>6.3642960812772138</v>
      </c>
      <c r="AF8" s="147"/>
      <c r="AG8" s="150">
        <f t="shared" si="16"/>
        <v>0.898814836273511</v>
      </c>
      <c r="AH8" s="34">
        <v>2.1100000000000001E-2</v>
      </c>
      <c r="AI8" s="26">
        <v>2.3900000000000001E-2</v>
      </c>
      <c r="AJ8" s="8">
        <f t="shared" si="10"/>
        <v>2.2499999999999999E-2</v>
      </c>
      <c r="AK8" s="42">
        <f t="shared" si="11"/>
        <v>0.32656023222060959</v>
      </c>
      <c r="AL8" s="147"/>
      <c r="AM8" s="150">
        <f t="shared" si="17"/>
        <v>1.0434187029931654</v>
      </c>
    </row>
    <row r="9" spans="1:39" ht="15" thickBot="1" x14ac:dyDescent="0.35">
      <c r="A9" s="71" t="s">
        <v>7</v>
      </c>
      <c r="B9" s="92" t="s">
        <v>5</v>
      </c>
      <c r="C9" s="116">
        <v>0.751</v>
      </c>
      <c r="D9" s="58">
        <v>1.07</v>
      </c>
      <c r="E9" s="7">
        <v>1.03</v>
      </c>
      <c r="F9" s="8">
        <f t="shared" si="0"/>
        <v>1.05</v>
      </c>
      <c r="G9" s="37">
        <f t="shared" si="1"/>
        <v>13.981358189081226</v>
      </c>
      <c r="H9" s="147"/>
      <c r="I9" s="150">
        <f t="shared" si="12"/>
        <v>0.6701006465924062</v>
      </c>
      <c r="J9" s="35">
        <v>0.96499999999999997</v>
      </c>
      <c r="K9" s="8">
        <v>1.01</v>
      </c>
      <c r="L9" s="8">
        <f t="shared" si="2"/>
        <v>0.98750000000000004</v>
      </c>
      <c r="M9" s="37">
        <f t="shared" si="3"/>
        <v>13.149134487350199</v>
      </c>
      <c r="N9" s="147"/>
      <c r="O9" s="150">
        <f t="shared" si="13"/>
        <v>0.95447601623468747</v>
      </c>
      <c r="P9" s="8">
        <v>0.318</v>
      </c>
      <c r="Q9" s="8">
        <v>0.33100000000000002</v>
      </c>
      <c r="R9" s="26">
        <f t="shared" si="4"/>
        <v>0.32450000000000001</v>
      </c>
      <c r="S9" s="7">
        <f t="shared" si="5"/>
        <v>4.3209054593874834</v>
      </c>
      <c r="T9" s="147"/>
      <c r="U9" s="150">
        <f t="shared" si="14"/>
        <v>0.94980341421254244</v>
      </c>
      <c r="V9" s="34">
        <v>0.153</v>
      </c>
      <c r="W9" s="6">
        <v>0.18</v>
      </c>
      <c r="X9" s="7">
        <f t="shared" si="6"/>
        <v>0.16649999999999998</v>
      </c>
      <c r="Y9" s="37">
        <f t="shared" si="7"/>
        <v>2.2170439414114513</v>
      </c>
      <c r="Z9" s="147"/>
      <c r="AA9" s="150">
        <f t="shared" si="15"/>
        <v>0.74701819695333305</v>
      </c>
      <c r="AB9" s="6">
        <v>0.434</v>
      </c>
      <c r="AC9" s="6">
        <v>0.44600000000000001</v>
      </c>
      <c r="AD9" s="26">
        <f t="shared" si="8"/>
        <v>0.44</v>
      </c>
      <c r="AE9" s="7">
        <f t="shared" si="9"/>
        <v>5.858854860186419</v>
      </c>
      <c r="AF9" s="147"/>
      <c r="AG9" s="150">
        <f t="shared" si="16"/>
        <v>0.82743254001028699</v>
      </c>
      <c r="AH9" s="34">
        <v>1.35E-2</v>
      </c>
      <c r="AI9" s="26">
        <v>2.12E-2</v>
      </c>
      <c r="AJ9" s="8">
        <f t="shared" si="10"/>
        <v>1.7350000000000001E-2</v>
      </c>
      <c r="AK9" s="42">
        <f t="shared" si="11"/>
        <v>0.23102529960053264</v>
      </c>
      <c r="AL9" s="147"/>
      <c r="AM9" s="150">
        <f t="shared" si="17"/>
        <v>0.73816740277471515</v>
      </c>
    </row>
    <row r="10" spans="1:39" x14ac:dyDescent="0.3">
      <c r="A10" s="97" t="s">
        <v>8</v>
      </c>
      <c r="B10" s="98" t="s">
        <v>1</v>
      </c>
      <c r="C10" s="117">
        <v>0.71199999999999997</v>
      </c>
      <c r="D10" s="72">
        <v>1.35</v>
      </c>
      <c r="E10" s="63">
        <v>1.3</v>
      </c>
      <c r="F10" s="45">
        <f t="shared" si="0"/>
        <v>1.3250000000000002</v>
      </c>
      <c r="G10" s="47">
        <f t="shared" si="1"/>
        <v>18.609550561797757</v>
      </c>
      <c r="H10" s="147">
        <f>AVERAGE(G10:G12)</f>
        <v>22.801249319121933</v>
      </c>
      <c r="I10" s="150">
        <f>G10/G$10</f>
        <v>1</v>
      </c>
      <c r="J10" s="44">
        <v>0.83499999999999996</v>
      </c>
      <c r="K10" s="45">
        <v>0.89</v>
      </c>
      <c r="L10" s="45">
        <f t="shared" si="2"/>
        <v>0.86250000000000004</v>
      </c>
      <c r="M10" s="47">
        <f t="shared" si="3"/>
        <v>12.113764044943821</v>
      </c>
      <c r="N10" s="147">
        <f>AVERAGE(M10:M12)</f>
        <v>13.146315865047216</v>
      </c>
      <c r="O10" s="150">
        <f>M10/M$10</f>
        <v>1</v>
      </c>
      <c r="P10" s="45">
        <v>0.315</v>
      </c>
      <c r="Q10" s="45">
        <v>0.34200000000000003</v>
      </c>
      <c r="R10" s="126">
        <f t="shared" si="4"/>
        <v>0.32850000000000001</v>
      </c>
      <c r="S10" s="63">
        <f t="shared" si="5"/>
        <v>4.6137640449438209</v>
      </c>
      <c r="T10" s="147">
        <f>AVERAGE(S10:S12)</f>
        <v>5.1536715931339554</v>
      </c>
      <c r="U10" s="150">
        <f>S10/S$10</f>
        <v>1</v>
      </c>
      <c r="V10" s="65">
        <v>0.17699999999999999</v>
      </c>
      <c r="W10" s="46">
        <v>0.21199999999999999</v>
      </c>
      <c r="X10" s="63">
        <f t="shared" si="6"/>
        <v>0.19450000000000001</v>
      </c>
      <c r="Y10" s="47">
        <f t="shared" si="7"/>
        <v>2.731741573033708</v>
      </c>
      <c r="Z10" s="147">
        <f>AVERAGE(Y10:Y12)</f>
        <v>2.9324839240320926</v>
      </c>
      <c r="AA10" s="150">
        <f>Y10/Y$10</f>
        <v>1</v>
      </c>
      <c r="AB10" s="46">
        <v>0.47399999999999998</v>
      </c>
      <c r="AC10" s="61">
        <v>0.51600000000000001</v>
      </c>
      <c r="AD10" s="126">
        <f t="shared" si="8"/>
        <v>0.495</v>
      </c>
      <c r="AE10" s="63">
        <f t="shared" si="9"/>
        <v>6.9522471910112369</v>
      </c>
      <c r="AF10" s="147">
        <f>AVERAGE(AE10:AE12)</f>
        <v>7.5888050522689481</v>
      </c>
      <c r="AG10" s="150">
        <f>AE10/AE$10</f>
        <v>1</v>
      </c>
      <c r="AH10" s="65">
        <v>1.89E-2</v>
      </c>
      <c r="AI10" s="126">
        <v>8.5099999999999995E-2</v>
      </c>
      <c r="AJ10" s="45">
        <f t="shared" si="10"/>
        <v>5.1999999999999998E-2</v>
      </c>
      <c r="AK10" s="48">
        <f t="shared" si="11"/>
        <v>0.7303370786516854</v>
      </c>
      <c r="AL10" s="147">
        <f>AVERAGE(AK10:AK12)</f>
        <v>0.43243551080004083</v>
      </c>
      <c r="AM10" s="150">
        <f>AK10/AK$10</f>
        <v>1</v>
      </c>
    </row>
    <row r="11" spans="1:39" x14ac:dyDescent="0.3">
      <c r="A11" s="86" t="s">
        <v>9</v>
      </c>
      <c r="B11" s="94" t="s">
        <v>1</v>
      </c>
      <c r="C11" s="118">
        <v>0.61799999999999999</v>
      </c>
      <c r="D11" s="58">
        <v>1.52</v>
      </c>
      <c r="E11" s="7">
        <v>1.52</v>
      </c>
      <c r="F11" s="8">
        <f t="shared" si="0"/>
        <v>1.52</v>
      </c>
      <c r="G11" s="37">
        <f t="shared" si="1"/>
        <v>24.595469255663428</v>
      </c>
      <c r="H11" s="147"/>
      <c r="I11" s="150">
        <f>G11/G$11</f>
        <v>1</v>
      </c>
      <c r="J11" s="35">
        <v>0.85699999999999998</v>
      </c>
      <c r="K11" s="8">
        <v>0.85699999999999998</v>
      </c>
      <c r="L11" s="8">
        <f t="shared" si="2"/>
        <v>0.85699999999999998</v>
      </c>
      <c r="M11" s="37">
        <f t="shared" si="3"/>
        <v>13.867313915857606</v>
      </c>
      <c r="N11" s="147"/>
      <c r="O11" s="150">
        <f>M11/M$11</f>
        <v>1</v>
      </c>
      <c r="P11" s="8">
        <v>0.35099999999999998</v>
      </c>
      <c r="Q11" s="8">
        <v>0.35599999999999998</v>
      </c>
      <c r="R11" s="26">
        <f t="shared" si="4"/>
        <v>0.35349999999999998</v>
      </c>
      <c r="S11" s="7">
        <f t="shared" si="5"/>
        <v>5.7200647249190935</v>
      </c>
      <c r="T11" s="147"/>
      <c r="U11" s="150">
        <f>S11/S$11</f>
        <v>1</v>
      </c>
      <c r="V11" s="34">
        <v>0.182</v>
      </c>
      <c r="W11" s="6">
        <v>0.215</v>
      </c>
      <c r="X11" s="7">
        <f t="shared" si="6"/>
        <v>0.19850000000000001</v>
      </c>
      <c r="Y11" s="37">
        <f t="shared" si="7"/>
        <v>3.2119741100323624</v>
      </c>
      <c r="Z11" s="147"/>
      <c r="AA11" s="150">
        <f>Y11/Y$11</f>
        <v>1</v>
      </c>
      <c r="AB11" s="6">
        <v>0.49399999999999999</v>
      </c>
      <c r="AC11" s="6">
        <v>0.54100000000000004</v>
      </c>
      <c r="AD11" s="26">
        <f t="shared" si="8"/>
        <v>0.51750000000000007</v>
      </c>
      <c r="AE11" s="7">
        <f t="shared" si="9"/>
        <v>8.3737864077669908</v>
      </c>
      <c r="AF11" s="147"/>
      <c r="AG11" s="150">
        <f>AE11/AE$11</f>
        <v>1</v>
      </c>
      <c r="AH11" s="34">
        <v>1.8499999999999999E-2</v>
      </c>
      <c r="AI11" s="26">
        <v>1.66E-2</v>
      </c>
      <c r="AJ11" s="8">
        <f t="shared" si="10"/>
        <v>1.755E-2</v>
      </c>
      <c r="AK11" s="42">
        <f t="shared" si="11"/>
        <v>0.28398058252427183</v>
      </c>
      <c r="AL11" s="147"/>
      <c r="AM11" s="150">
        <f>AK11/AK$11</f>
        <v>1</v>
      </c>
    </row>
    <row r="12" spans="1:39" x14ac:dyDescent="0.3">
      <c r="A12" s="87" t="s">
        <v>10</v>
      </c>
      <c r="B12" s="94" t="s">
        <v>1</v>
      </c>
      <c r="C12" s="118">
        <v>0.629</v>
      </c>
      <c r="D12" s="58">
        <v>1.57</v>
      </c>
      <c r="E12" s="7">
        <v>1.6</v>
      </c>
      <c r="F12" s="8">
        <f t="shared" si="0"/>
        <v>1.585</v>
      </c>
      <c r="G12" s="37">
        <f t="shared" si="1"/>
        <v>25.19872813990461</v>
      </c>
      <c r="H12" s="147"/>
      <c r="I12" s="150">
        <f>G12/G$12</f>
        <v>1</v>
      </c>
      <c r="J12" s="35">
        <v>0.81100000000000005</v>
      </c>
      <c r="K12" s="8">
        <v>0.88200000000000001</v>
      </c>
      <c r="L12" s="8">
        <f t="shared" si="2"/>
        <v>0.84650000000000003</v>
      </c>
      <c r="M12" s="37">
        <f t="shared" si="3"/>
        <v>13.457869634340222</v>
      </c>
      <c r="N12" s="147"/>
      <c r="O12" s="150">
        <f>M12/M$12</f>
        <v>1</v>
      </c>
      <c r="P12" s="8">
        <v>0.313</v>
      </c>
      <c r="Q12" s="8">
        <v>0.33200000000000002</v>
      </c>
      <c r="R12" s="26">
        <f t="shared" si="4"/>
        <v>0.32250000000000001</v>
      </c>
      <c r="S12" s="7">
        <f t="shared" si="5"/>
        <v>5.127186009538951</v>
      </c>
      <c r="T12" s="147"/>
      <c r="U12" s="150">
        <f>S12/S$12</f>
        <v>1</v>
      </c>
      <c r="V12" s="34">
        <v>0.16900000000000001</v>
      </c>
      <c r="W12" s="6">
        <v>0.19</v>
      </c>
      <c r="X12" s="7">
        <f t="shared" si="6"/>
        <v>0.17949999999999999</v>
      </c>
      <c r="Y12" s="37">
        <f t="shared" si="7"/>
        <v>2.8537360890302064</v>
      </c>
      <c r="Z12" s="147"/>
      <c r="AA12" s="150">
        <f>Y12/Y$12</f>
        <v>1</v>
      </c>
      <c r="AB12" s="6">
        <v>0.44500000000000001</v>
      </c>
      <c r="AC12" s="6">
        <v>0.49099999999999999</v>
      </c>
      <c r="AD12" s="26">
        <f t="shared" si="8"/>
        <v>0.46799999999999997</v>
      </c>
      <c r="AE12" s="7">
        <f t="shared" si="9"/>
        <v>7.4403815580286166</v>
      </c>
      <c r="AF12" s="147"/>
      <c r="AG12" s="150">
        <f>AE12/AE$12</f>
        <v>1</v>
      </c>
      <c r="AH12" s="34">
        <v>1.72E-2</v>
      </c>
      <c r="AI12" s="26">
        <v>1.84E-2</v>
      </c>
      <c r="AJ12" s="8">
        <f t="shared" si="10"/>
        <v>1.78E-2</v>
      </c>
      <c r="AK12" s="42">
        <f t="shared" si="11"/>
        <v>0.28298887122416533</v>
      </c>
      <c r="AL12" s="147"/>
      <c r="AM12" s="150">
        <f>AK12/AK$12</f>
        <v>1</v>
      </c>
    </row>
    <row r="13" spans="1:39" x14ac:dyDescent="0.3">
      <c r="A13" s="86" t="s">
        <v>11</v>
      </c>
      <c r="B13" s="94" t="s">
        <v>5</v>
      </c>
      <c r="C13" s="118">
        <v>0.442</v>
      </c>
      <c r="D13" s="58">
        <v>1.05</v>
      </c>
      <c r="E13" s="7">
        <v>1.02</v>
      </c>
      <c r="F13" s="8">
        <f t="shared" si="0"/>
        <v>1.0350000000000001</v>
      </c>
      <c r="G13" s="37">
        <f t="shared" si="1"/>
        <v>23.416289592760183</v>
      </c>
      <c r="H13" s="147">
        <f>AVERAGE(G13:G15)</f>
        <v>23.26685531306552</v>
      </c>
      <c r="I13" s="150">
        <f>G13/H$10</f>
        <v>1.0269739725674794</v>
      </c>
      <c r="J13" s="35">
        <v>0.71799999999999997</v>
      </c>
      <c r="K13" s="8">
        <v>0.70199999999999996</v>
      </c>
      <c r="L13" s="8">
        <f t="shared" si="2"/>
        <v>0.71</v>
      </c>
      <c r="M13" s="37">
        <f t="shared" si="3"/>
        <v>16.063348416289593</v>
      </c>
      <c r="N13" s="147">
        <f>AVERAGE(M13:M15)</f>
        <v>14.732968601108368</v>
      </c>
      <c r="O13" s="150">
        <f>M13/N$10</f>
        <v>1.2218897355872942</v>
      </c>
      <c r="P13" s="8">
        <v>0.26600000000000001</v>
      </c>
      <c r="Q13" s="8">
        <v>0.24</v>
      </c>
      <c r="R13" s="26">
        <f t="shared" si="4"/>
        <v>0.253</v>
      </c>
      <c r="S13" s="7">
        <f t="shared" si="5"/>
        <v>5.7239819004524888</v>
      </c>
      <c r="T13" s="147">
        <f>AVERAGE(S13:S15)</f>
        <v>4.9999063902238099</v>
      </c>
      <c r="U13" s="150">
        <f>S13/T$10</f>
        <v>1.1106609718939671</v>
      </c>
      <c r="V13" s="34">
        <v>0.124</v>
      </c>
      <c r="W13" s="6">
        <v>0.13400000000000001</v>
      </c>
      <c r="X13" s="7">
        <f t="shared" si="6"/>
        <v>0.129</v>
      </c>
      <c r="Y13" s="37">
        <f t="shared" si="7"/>
        <v>2.9185520361990949</v>
      </c>
      <c r="Z13" s="147">
        <f>AVERAGE(Y13:Y15)</f>
        <v>2.4200933060308425</v>
      </c>
      <c r="AA13" s="150">
        <f>Y13/Z$10</f>
        <v>0.99524911706460728</v>
      </c>
      <c r="AB13" s="6">
        <v>0.33600000000000002</v>
      </c>
      <c r="AC13" s="6">
        <v>0.37</v>
      </c>
      <c r="AD13" s="26">
        <f t="shared" si="8"/>
        <v>0.35299999999999998</v>
      </c>
      <c r="AE13" s="7">
        <f t="shared" si="9"/>
        <v>7.986425339366515</v>
      </c>
      <c r="AF13" s="147">
        <f>AVERAGE(AE13:AE15)</f>
        <v>6.6882762024545981</v>
      </c>
      <c r="AG13" s="150">
        <f>AE13/AF$10</f>
        <v>1.0523956386228006</v>
      </c>
      <c r="AH13" s="34">
        <v>1.6500000000000001E-2</v>
      </c>
      <c r="AI13" s="26">
        <v>1.2200000000000001E-2</v>
      </c>
      <c r="AJ13" s="8">
        <f t="shared" si="10"/>
        <v>1.4350000000000002E-2</v>
      </c>
      <c r="AK13" s="42">
        <f t="shared" si="11"/>
        <v>0.32466063348416291</v>
      </c>
      <c r="AL13" s="147">
        <f>AVERAGE(AK13:AK15)</f>
        <v>0.23980738761651835</v>
      </c>
      <c r="AM13" s="150">
        <f>AK13/AL$10</f>
        <v>0.75077237039001343</v>
      </c>
    </row>
    <row r="14" spans="1:39" x14ac:dyDescent="0.3">
      <c r="A14" s="86" t="s">
        <v>12</v>
      </c>
      <c r="B14" s="94" t="s">
        <v>5</v>
      </c>
      <c r="C14" s="118">
        <v>0.29499999999999998</v>
      </c>
      <c r="D14" s="58">
        <v>0.70899999999999996</v>
      </c>
      <c r="E14" s="7">
        <v>0.69299999999999995</v>
      </c>
      <c r="F14" s="8">
        <f t="shared" si="0"/>
        <v>0.70099999999999996</v>
      </c>
      <c r="G14" s="37">
        <f t="shared" si="1"/>
        <v>23.762711864406779</v>
      </c>
      <c r="H14" s="147"/>
      <c r="I14" s="150">
        <f>G14/H$10</f>
        <v>1.0421670993474261</v>
      </c>
      <c r="J14" s="35">
        <v>0.41499999999999998</v>
      </c>
      <c r="K14" s="8">
        <v>0.41799999999999998</v>
      </c>
      <c r="L14" s="8">
        <f t="shared" si="2"/>
        <v>0.41649999999999998</v>
      </c>
      <c r="M14" s="37">
        <f t="shared" si="3"/>
        <v>14.118644067796611</v>
      </c>
      <c r="N14" s="147"/>
      <c r="O14" s="150">
        <f>M14/N$10</f>
        <v>1.0739620295701684</v>
      </c>
      <c r="P14" s="8">
        <v>0.129</v>
      </c>
      <c r="Q14" s="8">
        <v>0.13200000000000001</v>
      </c>
      <c r="R14" s="26">
        <f t="shared" si="4"/>
        <v>0.1305</v>
      </c>
      <c r="S14" s="7">
        <f t="shared" si="5"/>
        <v>4.4237288135593227</v>
      </c>
      <c r="T14" s="147"/>
      <c r="U14" s="150">
        <f>S14/T$10</f>
        <v>0.85836451423348192</v>
      </c>
      <c r="V14" s="34">
        <v>5.5199999999999999E-2</v>
      </c>
      <c r="W14" s="6">
        <v>6.5000000000000002E-2</v>
      </c>
      <c r="X14" s="7">
        <f t="shared" si="6"/>
        <v>6.0100000000000001E-2</v>
      </c>
      <c r="Y14" s="37">
        <f t="shared" si="7"/>
        <v>2.0372881355932204</v>
      </c>
      <c r="Z14" s="147"/>
      <c r="AA14" s="150">
        <f>Y14/Z$10</f>
        <v>0.69473122048423708</v>
      </c>
      <c r="AB14" s="6">
        <v>0.17499999999999999</v>
      </c>
      <c r="AC14" s="6">
        <v>0.184</v>
      </c>
      <c r="AD14" s="26">
        <f t="shared" si="8"/>
        <v>0.17949999999999999</v>
      </c>
      <c r="AE14" s="7">
        <f t="shared" si="9"/>
        <v>6.0847457627118642</v>
      </c>
      <c r="AF14" s="147"/>
      <c r="AG14" s="150">
        <f>AE14/AF$10</f>
        <v>0.8018055175752089</v>
      </c>
      <c r="AH14" s="34">
        <v>4.7699999999999999E-3</v>
      </c>
      <c r="AI14" s="26">
        <v>4.7999999999999996E-3</v>
      </c>
      <c r="AJ14" s="8">
        <f t="shared" si="10"/>
        <v>4.7849999999999993E-3</v>
      </c>
      <c r="AK14" s="42">
        <f t="shared" si="11"/>
        <v>0.16220338983050844</v>
      </c>
      <c r="AL14" s="147"/>
      <c r="AM14" s="150">
        <f>AK14/AL$10</f>
        <v>0.37509266880145664</v>
      </c>
    </row>
    <row r="15" spans="1:39" ht="15" thickBot="1" x14ac:dyDescent="0.35">
      <c r="A15" s="87" t="s">
        <v>13</v>
      </c>
      <c r="B15" s="94" t="s">
        <v>5</v>
      </c>
      <c r="C15" s="118">
        <v>0.47299999999999998</v>
      </c>
      <c r="D15" s="73">
        <v>1.0900000000000001</v>
      </c>
      <c r="E15" s="21">
        <v>1.05</v>
      </c>
      <c r="F15" s="23">
        <f t="shared" si="0"/>
        <v>1.07</v>
      </c>
      <c r="G15" s="38">
        <f t="shared" si="1"/>
        <v>22.621564482029601</v>
      </c>
      <c r="H15" s="147"/>
      <c r="I15" s="150">
        <f>G15/H$10</f>
        <v>0.99211951790108088</v>
      </c>
      <c r="J15" s="51">
        <v>0.67200000000000004</v>
      </c>
      <c r="K15" s="23">
        <v>0.65400000000000003</v>
      </c>
      <c r="L15" s="23">
        <f t="shared" si="2"/>
        <v>0.66300000000000003</v>
      </c>
      <c r="M15" s="38">
        <f t="shared" si="3"/>
        <v>14.016913319238903</v>
      </c>
      <c r="N15" s="147"/>
      <c r="O15" s="150">
        <f>M15/N$10</f>
        <v>1.0662236829792284</v>
      </c>
      <c r="P15" s="51">
        <v>0.22700000000000001</v>
      </c>
      <c r="Q15" s="23">
        <v>0.23200000000000001</v>
      </c>
      <c r="R15" s="27">
        <f t="shared" si="4"/>
        <v>0.22950000000000001</v>
      </c>
      <c r="S15" s="38">
        <f t="shared" si="5"/>
        <v>4.8520084566596191</v>
      </c>
      <c r="T15" s="147"/>
      <c r="U15" s="150">
        <f>S15/T$10</f>
        <v>0.94146636412063378</v>
      </c>
      <c r="V15" s="33">
        <v>0.10299999999999999</v>
      </c>
      <c r="W15" s="24">
        <v>0.115</v>
      </c>
      <c r="X15" s="21">
        <f t="shared" si="6"/>
        <v>0.109</v>
      </c>
      <c r="Y15" s="38">
        <f t="shared" si="7"/>
        <v>2.3044397463002118</v>
      </c>
      <c r="Z15" s="147"/>
      <c r="AA15" s="150">
        <f>Y15/Z$10</f>
        <v>0.78583201340509456</v>
      </c>
      <c r="AB15" s="33">
        <v>0.28100000000000003</v>
      </c>
      <c r="AC15" s="24">
        <v>0.28599999999999998</v>
      </c>
      <c r="AD15" s="27">
        <f t="shared" si="8"/>
        <v>0.28349999999999997</v>
      </c>
      <c r="AE15" s="38">
        <f t="shared" si="9"/>
        <v>5.9936575052854124</v>
      </c>
      <c r="AF15" s="147"/>
      <c r="AG15" s="150">
        <f>AE15/AF$10</f>
        <v>0.7898025399260179</v>
      </c>
      <c r="AH15" s="33">
        <v>1.14E-2</v>
      </c>
      <c r="AI15" s="27">
        <v>1.06E-2</v>
      </c>
      <c r="AJ15" s="23">
        <f t="shared" si="10"/>
        <v>1.0999999999999999E-2</v>
      </c>
      <c r="AK15" s="43">
        <f t="shared" si="11"/>
        <v>0.23255813953488372</v>
      </c>
      <c r="AL15" s="147"/>
      <c r="AM15" s="150">
        <f>AK15/AL$10</f>
        <v>0.5377868693175365</v>
      </c>
    </row>
    <row r="16" spans="1:39" x14ac:dyDescent="0.3">
      <c r="A16" s="135" t="s">
        <v>14</v>
      </c>
      <c r="B16" s="136" t="s">
        <v>1</v>
      </c>
      <c r="C16" s="137">
        <v>1.1499999999999999</v>
      </c>
      <c r="D16" s="58">
        <v>1.43</v>
      </c>
      <c r="E16" s="7">
        <v>1.37</v>
      </c>
      <c r="F16" s="8">
        <f t="shared" si="0"/>
        <v>1.4</v>
      </c>
      <c r="G16" s="37">
        <f t="shared" si="1"/>
        <v>12.173913043478262</v>
      </c>
      <c r="H16" s="147">
        <f>AVERAGE(G16:G18)</f>
        <v>11.156702847149171</v>
      </c>
      <c r="I16" s="150">
        <f>G16/G$16</f>
        <v>1</v>
      </c>
      <c r="J16" s="35">
        <v>0.97099999999999997</v>
      </c>
      <c r="K16" s="8">
        <v>1.06</v>
      </c>
      <c r="L16" s="8">
        <f t="shared" si="2"/>
        <v>1.0155000000000001</v>
      </c>
      <c r="M16" s="37">
        <f t="shared" si="3"/>
        <v>8.8304347826086982</v>
      </c>
      <c r="N16" s="147">
        <f>AVERAGE(M16:M18)</f>
        <v>7.8847274197933119</v>
      </c>
      <c r="O16" s="150">
        <f>M16/M$16</f>
        <v>1</v>
      </c>
      <c r="P16" s="8">
        <v>0.222</v>
      </c>
      <c r="Q16" s="8">
        <v>0.22500000000000001</v>
      </c>
      <c r="R16" s="26">
        <f t="shared" si="4"/>
        <v>0.2235</v>
      </c>
      <c r="S16" s="7">
        <f t="shared" si="5"/>
        <v>1.9434782608695653</v>
      </c>
      <c r="T16" s="147">
        <f>AVERAGE(S16:S18)</f>
        <v>1.7275894545196799</v>
      </c>
      <c r="U16" s="150">
        <f>S16/S$16</f>
        <v>1</v>
      </c>
      <c r="V16" s="34">
        <v>0.17199999999999999</v>
      </c>
      <c r="W16" s="6">
        <v>0.17100000000000001</v>
      </c>
      <c r="X16" s="7">
        <f t="shared" si="6"/>
        <v>0.17149999999999999</v>
      </c>
      <c r="Y16" s="37">
        <f t="shared" si="7"/>
        <v>1.491304347826087</v>
      </c>
      <c r="Z16" s="147">
        <f>AVERAGE(Y16:Y18)</f>
        <v>1.3159603573103571</v>
      </c>
      <c r="AA16" s="150">
        <f>Y16/Y$16</f>
        <v>1</v>
      </c>
      <c r="AB16" s="6">
        <v>0.39300000000000002</v>
      </c>
      <c r="AC16" s="6">
        <v>0.42399999999999999</v>
      </c>
      <c r="AD16" s="26">
        <f t="shared" si="8"/>
        <v>0.40849999999999997</v>
      </c>
      <c r="AE16" s="7">
        <f t="shared" si="9"/>
        <v>3.5521739130434784</v>
      </c>
      <c r="AF16" s="147">
        <f>AVERAGE(AE16:AE18)</f>
        <v>3.1139530348088962</v>
      </c>
      <c r="AG16" s="150">
        <f>AE16/AE$16</f>
        <v>1</v>
      </c>
      <c r="AH16" s="34">
        <v>3.8899999999999997E-2</v>
      </c>
      <c r="AI16" s="26">
        <v>2.5499999999999998E-2</v>
      </c>
      <c r="AJ16" s="8">
        <f t="shared" si="10"/>
        <v>3.2199999999999999E-2</v>
      </c>
      <c r="AK16" s="42">
        <f t="shared" si="11"/>
        <v>0.28000000000000003</v>
      </c>
      <c r="AL16" s="147">
        <f>AVERAGE(AK16:AK18)</f>
        <v>0.22169286114936085</v>
      </c>
      <c r="AM16" s="150">
        <f>AK16/AK$16</f>
        <v>1</v>
      </c>
    </row>
    <row r="17" spans="1:40" x14ac:dyDescent="0.3">
      <c r="A17" s="89" t="s">
        <v>15</v>
      </c>
      <c r="B17" s="96" t="s">
        <v>1</v>
      </c>
      <c r="C17" s="120">
        <v>1.4710000000000001</v>
      </c>
      <c r="D17" s="58">
        <v>1.52</v>
      </c>
      <c r="E17" s="7">
        <v>1.45</v>
      </c>
      <c r="F17" s="8">
        <f t="shared" si="0"/>
        <v>1.4849999999999999</v>
      </c>
      <c r="G17" s="37">
        <f t="shared" si="1"/>
        <v>10.09517335146159</v>
      </c>
      <c r="H17" s="147"/>
      <c r="I17" s="150">
        <f>G17/G$17</f>
        <v>1</v>
      </c>
      <c r="J17" s="35">
        <v>0.997</v>
      </c>
      <c r="K17" s="8">
        <v>0.99099999999999999</v>
      </c>
      <c r="L17" s="8">
        <f t="shared" si="2"/>
        <v>0.99399999999999999</v>
      </c>
      <c r="M17" s="37">
        <f t="shared" si="3"/>
        <v>6.7573079537729432</v>
      </c>
      <c r="N17" s="147"/>
      <c r="O17" s="150">
        <f>M17/M$17</f>
        <v>1</v>
      </c>
      <c r="P17" s="8">
        <v>0.20699999999999999</v>
      </c>
      <c r="Q17" s="8">
        <v>0.221</v>
      </c>
      <c r="R17" s="26">
        <f t="shared" si="4"/>
        <v>0.214</v>
      </c>
      <c r="S17" s="7">
        <f t="shared" si="5"/>
        <v>1.4547926580557444</v>
      </c>
      <c r="T17" s="147"/>
      <c r="U17" s="150">
        <f>S17/S$17</f>
        <v>1</v>
      </c>
      <c r="V17" s="34">
        <v>0.156</v>
      </c>
      <c r="W17" s="6">
        <v>0.157</v>
      </c>
      <c r="X17" s="7">
        <f t="shared" si="6"/>
        <v>0.1565</v>
      </c>
      <c r="Y17" s="37">
        <f t="shared" si="7"/>
        <v>1.0639021074099251</v>
      </c>
      <c r="Z17" s="147"/>
      <c r="AA17" s="150">
        <f>Y17/Y$17</f>
        <v>1</v>
      </c>
      <c r="AB17" s="6">
        <v>0.36099999999999999</v>
      </c>
      <c r="AC17" s="6">
        <v>0.36499999999999999</v>
      </c>
      <c r="AD17" s="26">
        <f t="shared" si="8"/>
        <v>0.36299999999999999</v>
      </c>
      <c r="AE17" s="7">
        <f t="shared" si="9"/>
        <v>2.4677090414683884</v>
      </c>
      <c r="AF17" s="147"/>
      <c r="AG17" s="150">
        <f>AE17/AE$17</f>
        <v>1</v>
      </c>
      <c r="AH17" s="34">
        <v>2.8299999999999999E-2</v>
      </c>
      <c r="AI17" s="26">
        <v>2.6100000000000002E-2</v>
      </c>
      <c r="AJ17" s="8">
        <f t="shared" si="10"/>
        <v>2.7200000000000002E-2</v>
      </c>
      <c r="AK17" s="42">
        <f t="shared" si="11"/>
        <v>0.1849082256968049</v>
      </c>
      <c r="AL17" s="147"/>
      <c r="AM17" s="150">
        <f>AK17/AK$17</f>
        <v>1</v>
      </c>
    </row>
    <row r="18" spans="1:40" x14ac:dyDescent="0.3">
      <c r="A18" s="90" t="s">
        <v>16</v>
      </c>
      <c r="B18" s="96" t="s">
        <v>1</v>
      </c>
      <c r="C18" s="120">
        <v>1.1739999999999999</v>
      </c>
      <c r="D18" s="58">
        <v>1.34</v>
      </c>
      <c r="E18" s="7">
        <v>1.29</v>
      </c>
      <c r="F18" s="8">
        <f t="shared" si="0"/>
        <v>1.3149999999999999</v>
      </c>
      <c r="G18" s="37">
        <f t="shared" si="1"/>
        <v>11.201022146507665</v>
      </c>
      <c r="H18" s="147"/>
      <c r="I18" s="150">
        <f>G18/G$18</f>
        <v>1</v>
      </c>
      <c r="J18" s="35">
        <v>0.95499999999999996</v>
      </c>
      <c r="K18" s="8">
        <v>0.93899999999999995</v>
      </c>
      <c r="L18" s="8">
        <f t="shared" si="2"/>
        <v>0.94699999999999995</v>
      </c>
      <c r="M18" s="37">
        <f t="shared" si="3"/>
        <v>8.0664395229982961</v>
      </c>
      <c r="N18" s="147"/>
      <c r="O18" s="150">
        <f>M18/M$18</f>
        <v>1</v>
      </c>
      <c r="P18" s="8">
        <v>0.21099999999999999</v>
      </c>
      <c r="Q18" s="8">
        <v>0.20799999999999999</v>
      </c>
      <c r="R18" s="26">
        <f t="shared" si="4"/>
        <v>0.20949999999999999</v>
      </c>
      <c r="S18" s="7">
        <f t="shared" si="5"/>
        <v>1.7844974446337307</v>
      </c>
      <c r="T18" s="147"/>
      <c r="U18" s="150">
        <f>S18/S$18</f>
        <v>1</v>
      </c>
      <c r="V18" s="34">
        <v>0.16400000000000001</v>
      </c>
      <c r="W18" s="6">
        <v>0.16300000000000001</v>
      </c>
      <c r="X18" s="7">
        <f t="shared" si="6"/>
        <v>0.16350000000000001</v>
      </c>
      <c r="Y18" s="37">
        <f t="shared" si="7"/>
        <v>1.3926746166950597</v>
      </c>
      <c r="Z18" s="147"/>
      <c r="AA18" s="150">
        <f>Y18/Y$18</f>
        <v>1</v>
      </c>
      <c r="AB18" s="6">
        <v>0.377</v>
      </c>
      <c r="AC18" s="6">
        <v>0.40300000000000002</v>
      </c>
      <c r="AD18" s="26">
        <f t="shared" si="8"/>
        <v>0.39</v>
      </c>
      <c r="AE18" s="7">
        <f t="shared" si="9"/>
        <v>3.3219761499148217</v>
      </c>
      <c r="AF18" s="147"/>
      <c r="AG18" s="150">
        <f>AE18/AE$18</f>
        <v>1</v>
      </c>
      <c r="AH18" s="34">
        <v>3.4099999999999998E-2</v>
      </c>
      <c r="AI18" s="26">
        <v>1.29E-2</v>
      </c>
      <c r="AJ18" s="8">
        <f t="shared" si="10"/>
        <v>2.35E-2</v>
      </c>
      <c r="AK18" s="42">
        <f t="shared" si="11"/>
        <v>0.20017035775127767</v>
      </c>
      <c r="AL18" s="147"/>
      <c r="AM18" s="150">
        <f>AK18/AK$18</f>
        <v>1</v>
      </c>
    </row>
    <row r="19" spans="1:40" x14ac:dyDescent="0.3">
      <c r="A19" s="89" t="s">
        <v>17</v>
      </c>
      <c r="B19" s="96" t="s">
        <v>5</v>
      </c>
      <c r="C19" s="120">
        <v>1.3280000000000001</v>
      </c>
      <c r="D19" s="58">
        <v>1.02</v>
      </c>
      <c r="E19" s="7">
        <v>1.04</v>
      </c>
      <c r="F19" s="8">
        <f t="shared" si="0"/>
        <v>1.03</v>
      </c>
      <c r="G19" s="37">
        <f t="shared" si="1"/>
        <v>7.7560240963855422</v>
      </c>
      <c r="H19" s="147">
        <f>AVERAGE(G19:G21)</f>
        <v>8.4410597211802028</v>
      </c>
      <c r="I19" s="150">
        <f>G19/H$16</f>
        <v>0.6951896274953141</v>
      </c>
      <c r="J19" s="35">
        <v>0.91600000000000004</v>
      </c>
      <c r="K19" s="8">
        <v>0.92700000000000005</v>
      </c>
      <c r="L19" s="8">
        <f t="shared" si="2"/>
        <v>0.92149999999999999</v>
      </c>
      <c r="M19" s="37">
        <f t="shared" si="3"/>
        <v>6.9390060240963853</v>
      </c>
      <c r="N19" s="147">
        <f>AVERAGE(M19:M21)</f>
        <v>7.206088088618209</v>
      </c>
      <c r="O19" s="150">
        <f>M19/N$16</f>
        <v>0.88005655169221852</v>
      </c>
      <c r="P19" s="8">
        <v>0.24199999999999999</v>
      </c>
      <c r="Q19" s="8">
        <v>0.26700000000000002</v>
      </c>
      <c r="R19" s="26">
        <f t="shared" si="4"/>
        <v>0.2545</v>
      </c>
      <c r="S19" s="7">
        <f t="shared" si="5"/>
        <v>1.9164156626506021</v>
      </c>
      <c r="T19" s="147">
        <f>AVERAGE(S19:S21)</f>
        <v>1.8724234545017679</v>
      </c>
      <c r="U19" s="150">
        <f>S19/T$16</f>
        <v>1.1093003940472774</v>
      </c>
      <c r="V19" s="34">
        <v>0.14899999999999999</v>
      </c>
      <c r="W19" s="6">
        <v>0.18099999999999999</v>
      </c>
      <c r="X19" s="7">
        <f t="shared" si="6"/>
        <v>0.16499999999999998</v>
      </c>
      <c r="Y19" s="37">
        <f t="shared" si="7"/>
        <v>1.2424698795180722</v>
      </c>
      <c r="Z19" s="147">
        <f>AVERAGE(Y19:Y21)</f>
        <v>1.2156930530424506</v>
      </c>
      <c r="AA19" s="150">
        <f>Y19/Z$16</f>
        <v>0.94415448962118476</v>
      </c>
      <c r="AB19" s="6">
        <v>0.378</v>
      </c>
      <c r="AC19" s="6">
        <v>0.45500000000000002</v>
      </c>
      <c r="AD19" s="26">
        <f t="shared" si="8"/>
        <v>0.41649999999999998</v>
      </c>
      <c r="AE19" s="7">
        <f t="shared" si="9"/>
        <v>3.1362951807228914</v>
      </c>
      <c r="AF19" s="147">
        <f>AVERAGE(AE19:AE21)</f>
        <v>3.019129325605229</v>
      </c>
      <c r="AG19" s="150">
        <f>AE19/AF$16</f>
        <v>1.0071748499942828</v>
      </c>
      <c r="AH19" s="34">
        <v>2.3199999999999998E-2</v>
      </c>
      <c r="AI19" s="26">
        <v>2.47E-2</v>
      </c>
      <c r="AJ19" s="8">
        <f t="shared" si="10"/>
        <v>2.3949999999999999E-2</v>
      </c>
      <c r="AK19" s="42">
        <f t="shared" si="11"/>
        <v>0.18034638554216867</v>
      </c>
      <c r="AL19" s="147">
        <f>AVERAGE(AK19:AK21)</f>
        <v>0.15498471296664065</v>
      </c>
      <c r="AM19" s="150">
        <f>AK19/AL$16</f>
        <v>0.81349658535312119</v>
      </c>
    </row>
    <row r="20" spans="1:40" x14ac:dyDescent="0.3">
      <c r="A20" s="89" t="s">
        <v>18</v>
      </c>
      <c r="B20" s="96" t="s">
        <v>5</v>
      </c>
      <c r="C20" s="120">
        <v>1.365</v>
      </c>
      <c r="D20" s="58">
        <v>1.1299999999999999</v>
      </c>
      <c r="E20" s="7">
        <v>1.1200000000000001</v>
      </c>
      <c r="F20" s="8">
        <f t="shared" si="0"/>
        <v>1.125</v>
      </c>
      <c r="G20" s="37">
        <f t="shared" si="1"/>
        <v>8.2417582417582427</v>
      </c>
      <c r="H20" s="147"/>
      <c r="I20" s="150">
        <f>G20/H$16</f>
        <v>0.73872705535616434</v>
      </c>
      <c r="J20" s="35">
        <v>0.91100000000000003</v>
      </c>
      <c r="K20" s="8">
        <v>0.92300000000000004</v>
      </c>
      <c r="L20" s="8">
        <f t="shared" si="2"/>
        <v>0.91700000000000004</v>
      </c>
      <c r="M20" s="37">
        <f t="shared" si="3"/>
        <v>6.7179487179487181</v>
      </c>
      <c r="N20" s="147"/>
      <c r="O20" s="150">
        <f>M20/N$16</f>
        <v>0.85202041367776549</v>
      </c>
      <c r="P20" s="8">
        <v>0.22</v>
      </c>
      <c r="Q20" s="8">
        <v>0.22700000000000001</v>
      </c>
      <c r="R20" s="26">
        <f t="shared" si="4"/>
        <v>0.2235</v>
      </c>
      <c r="S20" s="7">
        <f t="shared" si="5"/>
        <v>1.6373626373626373</v>
      </c>
      <c r="T20" s="147"/>
      <c r="U20" s="150">
        <f>S20/T$16</f>
        <v>0.94777299842795792</v>
      </c>
      <c r="V20" s="34">
        <v>0.13800000000000001</v>
      </c>
      <c r="W20" s="6">
        <v>0.14199999999999999</v>
      </c>
      <c r="X20" s="7">
        <f t="shared" si="6"/>
        <v>0.14000000000000001</v>
      </c>
      <c r="Y20" s="37">
        <f t="shared" si="7"/>
        <v>1.0256410256410258</v>
      </c>
      <c r="Z20" s="147"/>
      <c r="AA20" s="150">
        <f>Y20/Z$16</f>
        <v>0.77938595942000544</v>
      </c>
      <c r="AB20" s="6">
        <v>0.34399999999999997</v>
      </c>
      <c r="AC20" s="6">
        <v>0.376</v>
      </c>
      <c r="AD20" s="26">
        <f t="shared" si="8"/>
        <v>0.36</v>
      </c>
      <c r="AE20" s="7">
        <f t="shared" si="9"/>
        <v>2.6373626373626373</v>
      </c>
      <c r="AF20" s="147"/>
      <c r="AG20" s="150">
        <f>AE20/AF$16</f>
        <v>0.84695003678001612</v>
      </c>
      <c r="AH20" s="34">
        <v>1.7100000000000001E-2</v>
      </c>
      <c r="AI20" s="26">
        <v>1.7399999999999999E-2</v>
      </c>
      <c r="AJ20" s="8">
        <f t="shared" si="10"/>
        <v>1.7250000000000001E-2</v>
      </c>
      <c r="AK20" s="42">
        <f t="shared" si="11"/>
        <v>0.1263736263736264</v>
      </c>
      <c r="AL20" s="147"/>
      <c r="AM20" s="150">
        <f>AK20/AL$16</f>
        <v>0.57003922326792855</v>
      </c>
    </row>
    <row r="21" spans="1:40" ht="15" thickBot="1" x14ac:dyDescent="0.35">
      <c r="A21" s="90" t="s">
        <v>19</v>
      </c>
      <c r="B21" s="96" t="s">
        <v>5</v>
      </c>
      <c r="C21" s="120">
        <v>1.008</v>
      </c>
      <c r="D21" s="73">
        <v>0.96299999999999997</v>
      </c>
      <c r="E21" s="21">
        <v>0.91700000000000004</v>
      </c>
      <c r="F21" s="23">
        <f t="shared" si="0"/>
        <v>0.94</v>
      </c>
      <c r="G21" s="38">
        <f t="shared" si="1"/>
        <v>9.3253968253968242</v>
      </c>
      <c r="H21" s="146"/>
      <c r="I21" s="160">
        <f>G21/H$16</f>
        <v>0.83585598300484509</v>
      </c>
      <c r="J21" s="51">
        <v>0.80300000000000005</v>
      </c>
      <c r="K21" s="23">
        <v>0.80200000000000005</v>
      </c>
      <c r="L21" s="23">
        <f t="shared" si="2"/>
        <v>0.80249999999999999</v>
      </c>
      <c r="M21" s="38">
        <f t="shared" si="3"/>
        <v>7.9613095238095237</v>
      </c>
      <c r="N21" s="146"/>
      <c r="O21" s="160">
        <f>M21/N$16</f>
        <v>1.0097127142054354</v>
      </c>
      <c r="P21" s="23">
        <v>0.19500000000000001</v>
      </c>
      <c r="Q21" s="23">
        <v>0.221</v>
      </c>
      <c r="R21" s="27">
        <f t="shared" si="4"/>
        <v>0.20800000000000002</v>
      </c>
      <c r="S21" s="21">
        <f t="shared" si="5"/>
        <v>2.0634920634920637</v>
      </c>
      <c r="T21" s="146"/>
      <c r="U21" s="160">
        <f>S21/T$16</f>
        <v>1.1944342784065989</v>
      </c>
      <c r="V21" s="33">
        <v>0.129</v>
      </c>
      <c r="W21" s="24">
        <v>0.14899999999999999</v>
      </c>
      <c r="X21" s="21">
        <f t="shared" si="6"/>
        <v>0.13900000000000001</v>
      </c>
      <c r="Y21" s="38">
        <f t="shared" si="7"/>
        <v>1.3789682539682542</v>
      </c>
      <c r="Z21" s="146"/>
      <c r="AA21" s="160">
        <f>Y21/Z$16</f>
        <v>1.047879783238058</v>
      </c>
      <c r="AB21" s="24">
        <v>0.313</v>
      </c>
      <c r="AC21" s="24">
        <v>0.34899999999999998</v>
      </c>
      <c r="AD21" s="27">
        <f t="shared" si="8"/>
        <v>0.33099999999999996</v>
      </c>
      <c r="AE21" s="21">
        <f t="shared" si="9"/>
        <v>3.2837301587301582</v>
      </c>
      <c r="AF21" s="146"/>
      <c r="AG21" s="160">
        <f>AE21/AF$16</f>
        <v>1.054521414428359</v>
      </c>
      <c r="AH21" s="33">
        <v>1.7999999999999999E-2</v>
      </c>
      <c r="AI21" s="27">
        <v>1.3899999999999999E-2</v>
      </c>
      <c r="AJ21" s="23">
        <f t="shared" si="10"/>
        <v>1.5949999999999999E-2</v>
      </c>
      <c r="AK21" s="43">
        <f t="shared" si="11"/>
        <v>0.15823412698412695</v>
      </c>
      <c r="AL21" s="146"/>
      <c r="AM21" s="160">
        <f>AK21/AL$16</f>
        <v>0.71375382212925687</v>
      </c>
    </row>
    <row r="23" spans="1:40" x14ac:dyDescent="0.3">
      <c r="D23" t="s">
        <v>84</v>
      </c>
    </row>
    <row r="25" spans="1:40" x14ac:dyDescent="0.3">
      <c r="I25" s="152"/>
      <c r="AA25" s="152"/>
    </row>
    <row r="26" spans="1:40" x14ac:dyDescent="0.3">
      <c r="H26" s="153"/>
      <c r="I26" s="154"/>
      <c r="J26" s="153"/>
      <c r="N26" s="153"/>
      <c r="O26" s="153"/>
      <c r="P26" s="153"/>
      <c r="T26" s="153"/>
      <c r="U26" s="153"/>
      <c r="V26" s="153"/>
      <c r="Z26" s="153"/>
      <c r="AA26" s="154"/>
      <c r="AB26" s="153"/>
      <c r="AF26" s="153"/>
      <c r="AG26" s="153"/>
      <c r="AH26" s="153"/>
      <c r="AL26" s="153"/>
      <c r="AM26" s="153"/>
      <c r="AN26" s="153"/>
    </row>
    <row r="27" spans="1:40" x14ac:dyDescent="0.3">
      <c r="H27" s="153"/>
      <c r="I27" s="154"/>
      <c r="J27" s="153"/>
      <c r="N27" s="153"/>
      <c r="O27" s="153"/>
      <c r="P27" s="153"/>
      <c r="T27" s="153"/>
      <c r="U27" s="153"/>
      <c r="V27" s="153"/>
      <c r="Z27" s="153"/>
      <c r="AA27" s="154"/>
      <c r="AB27" s="153"/>
      <c r="AF27" s="153"/>
      <c r="AG27" s="153"/>
      <c r="AH27" s="153"/>
      <c r="AL27" s="153"/>
      <c r="AM27" s="153"/>
      <c r="AN27" s="153"/>
    </row>
    <row r="28" spans="1:40" x14ac:dyDescent="0.3">
      <c r="H28" s="153"/>
      <c r="I28" s="154"/>
      <c r="J28" s="153"/>
      <c r="N28" s="153"/>
      <c r="O28" s="153"/>
      <c r="P28" s="153"/>
      <c r="T28" s="153"/>
      <c r="U28" s="153"/>
      <c r="V28" s="153"/>
      <c r="Z28" s="153"/>
      <c r="AA28" s="154"/>
      <c r="AB28" s="153"/>
      <c r="AF28" s="153"/>
      <c r="AG28" s="153"/>
      <c r="AH28" s="153"/>
      <c r="AL28" s="153"/>
      <c r="AM28" s="153"/>
      <c r="AN28" s="153"/>
    </row>
    <row r="29" spans="1:40" x14ac:dyDescent="0.3">
      <c r="H29" s="153"/>
      <c r="I29" s="154"/>
      <c r="J29" s="153"/>
      <c r="N29" s="153"/>
      <c r="O29" s="153"/>
      <c r="P29" s="153"/>
      <c r="T29" s="153"/>
      <c r="U29" s="153"/>
      <c r="V29" s="153"/>
      <c r="Z29" s="153"/>
      <c r="AA29" s="154"/>
      <c r="AB29" s="153"/>
      <c r="AF29" s="153"/>
      <c r="AG29" s="153"/>
      <c r="AH29" s="153"/>
      <c r="AL29" s="153"/>
      <c r="AM29" s="153"/>
      <c r="AN29" s="153"/>
    </row>
    <row r="30" spans="1:40" x14ac:dyDescent="0.3">
      <c r="H30" s="153"/>
      <c r="I30" s="154"/>
      <c r="J30" s="153"/>
      <c r="N30" s="153"/>
      <c r="O30" s="153"/>
      <c r="P30" s="153"/>
      <c r="T30" s="153"/>
      <c r="U30" s="153"/>
      <c r="V30" s="153"/>
      <c r="Z30" s="153"/>
      <c r="AA30" s="154"/>
      <c r="AB30" s="153"/>
      <c r="AF30" s="153"/>
      <c r="AG30" s="153"/>
      <c r="AH30" s="153"/>
      <c r="AL30" s="153"/>
      <c r="AM30" s="153"/>
      <c r="AN30" s="153"/>
    </row>
    <row r="31" spans="1:40" x14ac:dyDescent="0.3">
      <c r="H31" s="153"/>
      <c r="I31" s="154"/>
      <c r="J31" s="153"/>
      <c r="N31" s="153"/>
      <c r="O31" s="153"/>
      <c r="P31" s="153"/>
      <c r="T31" s="153"/>
      <c r="U31" s="153"/>
      <c r="V31" s="153"/>
      <c r="Z31" s="153"/>
      <c r="AA31" s="154"/>
      <c r="AB31" s="153"/>
      <c r="AF31" s="153"/>
      <c r="AG31" s="153"/>
      <c r="AH31" s="153"/>
      <c r="AL31" s="153"/>
      <c r="AM31" s="153"/>
      <c r="AN31" s="153"/>
    </row>
    <row r="32" spans="1:40" x14ac:dyDescent="0.3">
      <c r="H32" s="153"/>
      <c r="I32" s="154"/>
      <c r="J32" s="153"/>
      <c r="N32" s="153"/>
      <c r="O32" s="153"/>
      <c r="P32" s="153"/>
      <c r="T32" s="153"/>
      <c r="U32" s="153"/>
      <c r="V32" s="153"/>
      <c r="Z32" s="153"/>
      <c r="AA32" s="154"/>
      <c r="AB32" s="153"/>
      <c r="AF32" s="153"/>
      <c r="AG32" s="153"/>
      <c r="AH32" s="153"/>
      <c r="AL32" s="153"/>
      <c r="AM32" s="153"/>
      <c r="AN32" s="153"/>
    </row>
    <row r="33" spans="8:40" x14ac:dyDescent="0.3">
      <c r="H33" s="153"/>
      <c r="I33" s="154"/>
      <c r="J33" s="153"/>
      <c r="N33" s="153"/>
      <c r="O33" s="153"/>
      <c r="P33" s="153"/>
      <c r="T33" s="153"/>
      <c r="U33" s="153"/>
      <c r="V33" s="153"/>
      <c r="Z33" s="153"/>
      <c r="AA33" s="154"/>
      <c r="AB33" s="153"/>
      <c r="AF33" s="153"/>
      <c r="AG33" s="153"/>
      <c r="AH33" s="153"/>
      <c r="AL33" s="153"/>
      <c r="AM33" s="153"/>
      <c r="AN33" s="153"/>
    </row>
    <row r="34" spans="8:40" x14ac:dyDescent="0.3">
      <c r="H34" s="153"/>
      <c r="I34" s="154"/>
      <c r="J34" s="153"/>
      <c r="N34" s="153"/>
      <c r="O34" s="153"/>
      <c r="P34" s="153"/>
      <c r="T34" s="153"/>
      <c r="U34" s="153"/>
      <c r="V34" s="153"/>
      <c r="Z34" s="153"/>
      <c r="AA34" s="154"/>
      <c r="AB34" s="153"/>
      <c r="AF34" s="153"/>
      <c r="AG34" s="153"/>
      <c r="AH34" s="153"/>
      <c r="AL34" s="153"/>
      <c r="AM34" s="153"/>
      <c r="AN34" s="153"/>
    </row>
    <row r="35" spans="8:40" x14ac:dyDescent="0.3">
      <c r="I35" s="152"/>
      <c r="AA35" s="152"/>
    </row>
    <row r="36" spans="8:40" x14ac:dyDescent="0.3">
      <c r="H36" s="153"/>
      <c r="I36" s="152"/>
      <c r="N36" s="153"/>
      <c r="T36" s="153"/>
      <c r="Z36" s="153"/>
      <c r="AA36" s="152"/>
      <c r="AF36" s="153"/>
      <c r="AL36" s="153"/>
    </row>
    <row r="37" spans="8:40" x14ac:dyDescent="0.3">
      <c r="AA37" s="152"/>
    </row>
    <row r="43" spans="8:40" x14ac:dyDescent="0.3">
      <c r="AB43" s="154"/>
      <c r="AC43" s="153"/>
      <c r="AD43" s="153"/>
      <c r="AE43" s="154"/>
      <c r="AF43" s="153"/>
      <c r="AG43" s="153"/>
    </row>
    <row r="44" spans="8:40" x14ac:dyDescent="0.3">
      <c r="AB44" s="154"/>
      <c r="AC44" s="153"/>
      <c r="AD44" s="153"/>
      <c r="AE44" s="154"/>
      <c r="AF44" s="153"/>
      <c r="AG44" s="153"/>
    </row>
    <row r="45" spans="8:40" x14ac:dyDescent="0.3">
      <c r="AB45" s="154"/>
      <c r="AC45" s="153"/>
      <c r="AD45" s="153"/>
      <c r="AE45" s="154"/>
      <c r="AF45" s="153"/>
      <c r="AG45" s="153"/>
    </row>
    <row r="46" spans="8:40" x14ac:dyDescent="0.3">
      <c r="AB46" s="154"/>
      <c r="AC46" s="153"/>
      <c r="AD46" s="153"/>
      <c r="AE46" s="154"/>
      <c r="AF46" s="153"/>
      <c r="AG46" s="153"/>
    </row>
    <row r="47" spans="8:40" x14ac:dyDescent="0.3">
      <c r="AB47" s="154"/>
      <c r="AC47" s="153"/>
      <c r="AD47" s="153"/>
      <c r="AE47" s="154"/>
      <c r="AF47" s="153"/>
      <c r="AG47" s="153"/>
    </row>
    <row r="48" spans="8:40" x14ac:dyDescent="0.3">
      <c r="AB48" s="154"/>
      <c r="AC48" s="153"/>
      <c r="AD48" s="153"/>
      <c r="AE48" s="154"/>
      <c r="AF48" s="153"/>
      <c r="AG48" s="153"/>
    </row>
    <row r="49" spans="28:33" x14ac:dyDescent="0.3">
      <c r="AB49" s="154"/>
      <c r="AC49" s="153"/>
      <c r="AD49" s="153"/>
      <c r="AE49" s="154"/>
      <c r="AF49" s="153"/>
      <c r="AG49" s="153"/>
    </row>
    <row r="50" spans="28:33" x14ac:dyDescent="0.3">
      <c r="AB50" s="154"/>
      <c r="AC50" s="153"/>
      <c r="AD50" s="153"/>
      <c r="AE50" s="154"/>
      <c r="AF50" s="153"/>
      <c r="AG50" s="153"/>
    </row>
    <row r="51" spans="28:33" x14ac:dyDescent="0.3">
      <c r="AB51" s="154"/>
      <c r="AC51" s="153"/>
      <c r="AD51" s="153"/>
      <c r="AE51" s="154"/>
      <c r="AF51" s="153"/>
      <c r="AG51" s="15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50"/>
  <sheetViews>
    <sheetView zoomScale="70" zoomScaleNormal="70" workbookViewId="0">
      <selection activeCell="D22" sqref="D22"/>
    </sheetView>
  </sheetViews>
  <sheetFormatPr defaultRowHeight="14.4" x14ac:dyDescent="0.3"/>
  <cols>
    <col min="9" max="9" width="14.109375" bestFit="1" customWidth="1"/>
    <col min="10" max="10" width="14.109375" customWidth="1"/>
    <col min="16" max="16" width="14.109375" bestFit="1" customWidth="1"/>
    <col min="22" max="22" width="14.109375" bestFit="1" customWidth="1"/>
    <col min="28" max="28" width="14.109375" bestFit="1" customWidth="1"/>
    <col min="34" max="34" width="14.109375" bestFit="1" customWidth="1"/>
  </cols>
  <sheetData>
    <row r="1" spans="1:35" ht="15" thickBot="1" x14ac:dyDescent="0.35">
      <c r="A1" s="39" t="s">
        <v>78</v>
      </c>
      <c r="B1" s="85" t="s">
        <v>21</v>
      </c>
      <c r="C1" s="40" t="s">
        <v>22</v>
      </c>
      <c r="D1" s="39"/>
      <c r="E1" s="40" t="s">
        <v>63</v>
      </c>
      <c r="F1" s="40"/>
      <c r="G1" s="41"/>
      <c r="J1" s="39"/>
      <c r="K1" s="40" t="s">
        <v>64</v>
      </c>
      <c r="L1" s="40"/>
      <c r="M1" s="41"/>
      <c r="P1" s="40"/>
      <c r="Q1" s="40" t="s">
        <v>65</v>
      </c>
      <c r="R1" s="40"/>
      <c r="S1" s="40"/>
      <c r="V1" s="39"/>
      <c r="W1" s="40" t="s">
        <v>66</v>
      </c>
      <c r="X1" s="40"/>
      <c r="Y1" s="41"/>
      <c r="AB1" s="40"/>
      <c r="AC1" s="40" t="s">
        <v>72</v>
      </c>
      <c r="AD1" s="40"/>
      <c r="AE1" s="41"/>
      <c r="AH1" s="4"/>
      <c r="AI1" s="4"/>
    </row>
    <row r="2" spans="1:35" x14ac:dyDescent="0.3">
      <c r="A2" s="12"/>
      <c r="B2" s="74"/>
      <c r="C2" s="4"/>
      <c r="D2" s="12" t="s">
        <v>24</v>
      </c>
      <c r="E2" s="4" t="s">
        <v>25</v>
      </c>
      <c r="F2" s="4" t="s">
        <v>26</v>
      </c>
      <c r="G2" s="13" t="s">
        <v>27</v>
      </c>
      <c r="H2" s="9"/>
      <c r="I2" s="11"/>
      <c r="J2" s="12" t="s">
        <v>24</v>
      </c>
      <c r="K2" s="4" t="s">
        <v>25</v>
      </c>
      <c r="L2" s="4" t="s">
        <v>26</v>
      </c>
      <c r="M2" s="13" t="s">
        <v>27</v>
      </c>
      <c r="N2" s="9"/>
      <c r="O2" s="11"/>
      <c r="P2" s="4" t="s">
        <v>24</v>
      </c>
      <c r="Q2" s="4" t="s">
        <v>25</v>
      </c>
      <c r="R2" s="4" t="s">
        <v>26</v>
      </c>
      <c r="S2" s="4" t="s">
        <v>27</v>
      </c>
      <c r="T2" s="9"/>
      <c r="U2" s="11"/>
      <c r="V2" s="9" t="s">
        <v>24</v>
      </c>
      <c r="W2" s="10" t="s">
        <v>25</v>
      </c>
      <c r="X2" s="10" t="s">
        <v>26</v>
      </c>
      <c r="Y2" s="11" t="s">
        <v>27</v>
      </c>
      <c r="Z2" s="9"/>
      <c r="AA2" s="11"/>
      <c r="AB2" s="4" t="s">
        <v>24</v>
      </c>
      <c r="AC2" s="4" t="s">
        <v>25</v>
      </c>
      <c r="AD2" s="4" t="s">
        <v>26</v>
      </c>
      <c r="AE2" s="13" t="s">
        <v>27</v>
      </c>
      <c r="AF2" s="9"/>
      <c r="AG2" s="11"/>
      <c r="AH2" s="4"/>
      <c r="AI2" s="4"/>
    </row>
    <row r="3" spans="1:35" ht="15" thickBot="1" x14ac:dyDescent="0.35">
      <c r="A3" s="30"/>
      <c r="B3" s="105"/>
      <c r="C3" s="31" t="s">
        <v>23</v>
      </c>
      <c r="D3" s="33" t="s">
        <v>28</v>
      </c>
      <c r="E3" s="24" t="s">
        <v>28</v>
      </c>
      <c r="F3" s="24" t="s">
        <v>28</v>
      </c>
      <c r="G3" s="32" t="s">
        <v>32</v>
      </c>
      <c r="H3" s="148" t="s">
        <v>85</v>
      </c>
      <c r="I3" s="149" t="s">
        <v>86</v>
      </c>
      <c r="J3" s="33" t="s">
        <v>28</v>
      </c>
      <c r="K3" s="24" t="s">
        <v>28</v>
      </c>
      <c r="L3" s="24" t="s">
        <v>28</v>
      </c>
      <c r="M3" s="32" t="s">
        <v>32</v>
      </c>
      <c r="N3" s="148" t="s">
        <v>85</v>
      </c>
      <c r="O3" s="149" t="s">
        <v>86</v>
      </c>
      <c r="P3" s="24" t="s">
        <v>28</v>
      </c>
      <c r="Q3" s="24" t="s">
        <v>28</v>
      </c>
      <c r="R3" s="24" t="s">
        <v>28</v>
      </c>
      <c r="S3" s="24" t="s">
        <v>32</v>
      </c>
      <c r="T3" s="148" t="s">
        <v>85</v>
      </c>
      <c r="U3" s="149" t="s">
        <v>86</v>
      </c>
      <c r="V3" s="33" t="s">
        <v>28</v>
      </c>
      <c r="W3" s="24" t="s">
        <v>28</v>
      </c>
      <c r="X3" s="24" t="s">
        <v>28</v>
      </c>
      <c r="Y3" s="32" t="s">
        <v>32</v>
      </c>
      <c r="Z3" s="148" t="s">
        <v>85</v>
      </c>
      <c r="AA3" s="149" t="s">
        <v>86</v>
      </c>
      <c r="AB3" s="24" t="s">
        <v>28</v>
      </c>
      <c r="AC3" s="24" t="s">
        <v>28</v>
      </c>
      <c r="AD3" s="24" t="s">
        <v>28</v>
      </c>
      <c r="AE3" s="32" t="s">
        <v>32</v>
      </c>
      <c r="AF3" s="148" t="s">
        <v>85</v>
      </c>
      <c r="AG3" s="149" t="s">
        <v>86</v>
      </c>
      <c r="AH3" s="6"/>
      <c r="AI3" s="6"/>
    </row>
    <row r="4" spans="1:35" x14ac:dyDescent="0.3">
      <c r="A4" s="69" t="s">
        <v>0</v>
      </c>
      <c r="B4" s="121" t="s">
        <v>1</v>
      </c>
      <c r="C4" s="115">
        <v>0.46899999999999997</v>
      </c>
      <c r="D4" s="35">
        <v>0.251</v>
      </c>
      <c r="E4" s="8">
        <v>0.26100000000000001</v>
      </c>
      <c r="F4" s="8">
        <f>AVERAGE(D4:E4)</f>
        <v>0.25600000000000001</v>
      </c>
      <c r="G4" s="37">
        <f>10*F4/$C4</f>
        <v>5.4584221748400861</v>
      </c>
      <c r="H4" s="147">
        <f>AVERAGE(G4:G6)</f>
        <v>6.2201759683102971</v>
      </c>
      <c r="I4" s="150">
        <f>G4/G$4</f>
        <v>1</v>
      </c>
      <c r="J4" s="35">
        <v>0.20899999999999999</v>
      </c>
      <c r="K4" s="8">
        <v>0.14799999999999999</v>
      </c>
      <c r="L4" s="8">
        <f>AVERAGE(J4:K4)</f>
        <v>0.17849999999999999</v>
      </c>
      <c r="M4" s="37">
        <f>10*L4/$C4</f>
        <v>3.8059701492537314</v>
      </c>
      <c r="N4" s="147">
        <f>AVERAGE(M4:M6)</f>
        <v>4.3952658038478933</v>
      </c>
      <c r="O4" s="150">
        <f>M4/M$4</f>
        <v>1</v>
      </c>
      <c r="P4" s="8">
        <v>9.8400000000000001E-2</v>
      </c>
      <c r="Q4" s="8">
        <v>0.17199999999999999</v>
      </c>
      <c r="R4" s="8">
        <f>AVERAGE(P4:Q4)</f>
        <v>0.13519999999999999</v>
      </c>
      <c r="S4" s="7">
        <f>10*R4/$C4</f>
        <v>2.8827292110874199</v>
      </c>
      <c r="T4" s="147">
        <f>AVERAGE(S4:S6)</f>
        <v>2.5486876307771831</v>
      </c>
      <c r="U4" s="150">
        <f>S4/S$4</f>
        <v>1</v>
      </c>
      <c r="V4" s="34">
        <v>0.13700000000000001</v>
      </c>
      <c r="W4" s="6">
        <v>0.223</v>
      </c>
      <c r="X4" s="8">
        <f>AVERAGE(V4:W4)</f>
        <v>0.18</v>
      </c>
      <c r="Y4" s="37">
        <f>10*X4/$C4</f>
        <v>3.8379530916844349</v>
      </c>
      <c r="Z4" s="147">
        <f>AVERAGE(Y4:Y6)</f>
        <v>4.9579524952659284</v>
      </c>
      <c r="AA4" s="150">
        <f>Y4/Y$4</f>
        <v>1</v>
      </c>
      <c r="AB4" s="6">
        <v>0.111</v>
      </c>
      <c r="AC4" s="6">
        <v>0.106</v>
      </c>
      <c r="AD4" s="8">
        <f>AVERAGE(AB4:AC4)</f>
        <v>0.1085</v>
      </c>
      <c r="AE4" s="37">
        <f>10*AD4/$C4</f>
        <v>2.3134328358208958</v>
      </c>
      <c r="AF4" s="147">
        <f>AVERAGE(AE4:AE6)</f>
        <v>3.2766021292140692</v>
      </c>
      <c r="AG4" s="150">
        <f>AE4/AE$4</f>
        <v>1</v>
      </c>
      <c r="AH4" s="8"/>
      <c r="AI4" s="4"/>
    </row>
    <row r="5" spans="1:35" x14ac:dyDescent="0.3">
      <c r="A5" s="70" t="s">
        <v>2</v>
      </c>
      <c r="B5" s="92" t="s">
        <v>1</v>
      </c>
      <c r="C5" s="116">
        <v>0.57199999999999995</v>
      </c>
      <c r="D5" s="35">
        <v>0.47899999999999998</v>
      </c>
      <c r="E5" s="8">
        <v>0.34300000000000003</v>
      </c>
      <c r="F5" s="8">
        <f t="shared" ref="F5:F21" si="0">AVERAGE(D5:E5)</f>
        <v>0.41100000000000003</v>
      </c>
      <c r="G5" s="37">
        <f t="shared" ref="G5:G21" si="1">10*F5/$C5</f>
        <v>7.1853146853146868</v>
      </c>
      <c r="H5" s="147"/>
      <c r="I5" s="150">
        <f>G5/G$5</f>
        <v>1</v>
      </c>
      <c r="J5" s="35">
        <v>0.29899999999999999</v>
      </c>
      <c r="K5" s="8">
        <v>0.23300000000000001</v>
      </c>
      <c r="L5" s="8">
        <f t="shared" ref="L5:L21" si="2">AVERAGE(J5:K5)</f>
        <v>0.26600000000000001</v>
      </c>
      <c r="M5" s="37">
        <f t="shared" ref="M5:M21" si="3">10*L5/$C5</f>
        <v>4.6503496503496509</v>
      </c>
      <c r="N5" s="147"/>
      <c r="O5" s="150">
        <f>M5/M$5</f>
        <v>1</v>
      </c>
      <c r="P5" s="8">
        <v>0.17199999999999999</v>
      </c>
      <c r="Q5" s="8">
        <v>0.104</v>
      </c>
      <c r="R5" s="8">
        <f t="shared" ref="R5:R21" si="4">AVERAGE(P5:Q5)</f>
        <v>0.13799999999999998</v>
      </c>
      <c r="S5" s="7">
        <f t="shared" ref="S5:S21" si="5">10*R5/$C5</f>
        <v>2.4125874125874125</v>
      </c>
      <c r="T5" s="147"/>
      <c r="U5" s="150">
        <f>S5/S$5</f>
        <v>1</v>
      </c>
      <c r="V5" s="34">
        <v>0.27200000000000002</v>
      </c>
      <c r="W5" s="6">
        <v>0.33100000000000002</v>
      </c>
      <c r="X5" s="8">
        <f t="shared" ref="X5:X21" si="6">AVERAGE(V5:W5)</f>
        <v>0.30149999999999999</v>
      </c>
      <c r="Y5" s="37">
        <f t="shared" ref="Y5:Y21" si="7">10*X5/$C5</f>
        <v>5.2709790209790208</v>
      </c>
      <c r="Z5" s="147"/>
      <c r="AA5" s="150">
        <f>Y5/Y$5</f>
        <v>1</v>
      </c>
      <c r="AB5" s="6">
        <v>0.19400000000000001</v>
      </c>
      <c r="AC5" s="6">
        <v>0.223</v>
      </c>
      <c r="AD5" s="8">
        <f t="shared" ref="AD5:AD21" si="8">AVERAGE(AB5:AC5)</f>
        <v>0.20850000000000002</v>
      </c>
      <c r="AE5" s="37">
        <f t="shared" ref="AE5:AE21" si="9">10*AD5/$C5</f>
        <v>3.6451048951048954</v>
      </c>
      <c r="AF5" s="147"/>
      <c r="AG5" s="150">
        <f>AE5/AE$5</f>
        <v>1</v>
      </c>
      <c r="AH5" s="8"/>
      <c r="AI5" s="4"/>
    </row>
    <row r="6" spans="1:35" x14ac:dyDescent="0.3">
      <c r="A6" s="71" t="s">
        <v>3</v>
      </c>
      <c r="B6" s="92" t="s">
        <v>1</v>
      </c>
      <c r="C6" s="116">
        <v>0.53600000000000003</v>
      </c>
      <c r="D6" s="35">
        <v>0.33400000000000002</v>
      </c>
      <c r="E6" s="8">
        <v>0.311</v>
      </c>
      <c r="F6" s="8">
        <f t="shared" si="0"/>
        <v>0.32250000000000001</v>
      </c>
      <c r="G6" s="37">
        <f t="shared" si="1"/>
        <v>6.0167910447761193</v>
      </c>
      <c r="H6" s="147"/>
      <c r="I6" s="150">
        <f>G6/G$6</f>
        <v>1</v>
      </c>
      <c r="J6" s="35">
        <v>0.28100000000000003</v>
      </c>
      <c r="K6" s="8">
        <v>0.22600000000000001</v>
      </c>
      <c r="L6" s="8">
        <f t="shared" si="2"/>
        <v>0.2535</v>
      </c>
      <c r="M6" s="37">
        <f t="shared" si="3"/>
        <v>4.7294776119402986</v>
      </c>
      <c r="N6" s="147"/>
      <c r="O6" s="150">
        <f>M6/M$6</f>
        <v>1</v>
      </c>
      <c r="P6" s="8">
        <v>0.13200000000000001</v>
      </c>
      <c r="Q6" s="8">
        <v>0.12</v>
      </c>
      <c r="R6" s="8">
        <f t="shared" si="4"/>
        <v>0.126</v>
      </c>
      <c r="S6" s="7">
        <f t="shared" si="5"/>
        <v>2.3507462686567164</v>
      </c>
      <c r="T6" s="147"/>
      <c r="U6" s="150">
        <f>S6/S$6</f>
        <v>1</v>
      </c>
      <c r="V6" s="34">
        <v>0.28100000000000003</v>
      </c>
      <c r="W6" s="6">
        <v>0.33700000000000002</v>
      </c>
      <c r="X6" s="8">
        <f t="shared" si="6"/>
        <v>0.30900000000000005</v>
      </c>
      <c r="Y6" s="37">
        <f t="shared" si="7"/>
        <v>5.7649253731343295</v>
      </c>
      <c r="Z6" s="147"/>
      <c r="AA6" s="150">
        <f>Y6/Y$6</f>
        <v>1</v>
      </c>
      <c r="AB6" s="6">
        <v>0.192</v>
      </c>
      <c r="AC6" s="6">
        <v>0.223</v>
      </c>
      <c r="AD6" s="8">
        <f t="shared" si="8"/>
        <v>0.20750000000000002</v>
      </c>
      <c r="AE6" s="37">
        <f t="shared" si="9"/>
        <v>3.8712686567164178</v>
      </c>
      <c r="AF6" s="147"/>
      <c r="AG6" s="150">
        <f>AE6/AE$6</f>
        <v>1</v>
      </c>
      <c r="AH6" s="8"/>
      <c r="AI6" s="4"/>
    </row>
    <row r="7" spans="1:35" x14ac:dyDescent="0.3">
      <c r="A7" s="70" t="s">
        <v>4</v>
      </c>
      <c r="B7" s="92" t="s">
        <v>5</v>
      </c>
      <c r="C7" s="116">
        <v>0.52700000000000002</v>
      </c>
      <c r="D7" s="35">
        <v>0.39300000000000002</v>
      </c>
      <c r="E7" s="8">
        <v>0.32400000000000001</v>
      </c>
      <c r="F7" s="8">
        <f t="shared" si="0"/>
        <v>0.35850000000000004</v>
      </c>
      <c r="G7" s="37">
        <f t="shared" si="1"/>
        <v>6.8026565464895636</v>
      </c>
      <c r="H7" s="147">
        <f>AVERAGE(G7:G9)</f>
        <v>6.0021018907600796</v>
      </c>
      <c r="I7" s="150">
        <f>G7/H$4</f>
        <v>1.093643745956193</v>
      </c>
      <c r="J7" s="35">
        <v>0.27900000000000003</v>
      </c>
      <c r="K7" s="8">
        <v>0.23499999999999999</v>
      </c>
      <c r="L7" s="8">
        <f t="shared" si="2"/>
        <v>0.25700000000000001</v>
      </c>
      <c r="M7" s="37">
        <f t="shared" si="3"/>
        <v>4.8766603415559775</v>
      </c>
      <c r="N7" s="147">
        <f>AVERAGE(M7:M9)</f>
        <v>4.1360748162098231</v>
      </c>
      <c r="O7" s="150">
        <f>M7/N$4</f>
        <v>1.1095256940516864</v>
      </c>
      <c r="P7" s="8">
        <v>0.219</v>
      </c>
      <c r="Q7" s="8">
        <v>0.13700000000000001</v>
      </c>
      <c r="R7" s="8">
        <f t="shared" si="4"/>
        <v>0.17799999999999999</v>
      </c>
      <c r="S7" s="7">
        <f t="shared" si="5"/>
        <v>3.3776091081593922</v>
      </c>
      <c r="T7" s="147">
        <f>AVERAGE(S7:S9)</f>
        <v>2.8618972022575853</v>
      </c>
      <c r="U7" s="150">
        <f>S7/T$4</f>
        <v>1.3252346295294894</v>
      </c>
      <c r="V7" s="34">
        <v>0.27200000000000002</v>
      </c>
      <c r="W7" s="6">
        <v>0.26800000000000002</v>
      </c>
      <c r="X7" s="8">
        <f t="shared" si="6"/>
        <v>0.27</v>
      </c>
      <c r="Y7" s="37">
        <f t="shared" si="7"/>
        <v>5.1233396584440225</v>
      </c>
      <c r="Z7" s="147">
        <f>AVERAGE(Y7:Y9)</f>
        <v>6.7780909115377961</v>
      </c>
      <c r="AA7" s="150">
        <f>Y7/Z$4</f>
        <v>1.0333579564015616</v>
      </c>
      <c r="AB7" s="6">
        <v>0.188</v>
      </c>
      <c r="AC7" s="6">
        <v>0.19400000000000001</v>
      </c>
      <c r="AD7" s="8">
        <f t="shared" si="8"/>
        <v>0.191</v>
      </c>
      <c r="AE7" s="37">
        <f t="shared" si="9"/>
        <v>3.6242884250474385</v>
      </c>
      <c r="AF7" s="147">
        <f>AVERAGE(AE7:AE9)</f>
        <v>4.2328842487508167</v>
      </c>
      <c r="AG7" s="150">
        <f>AE7/AF$4</f>
        <v>1.106111844564041</v>
      </c>
      <c r="AH7" s="8"/>
      <c r="AI7" s="4"/>
    </row>
    <row r="8" spans="1:35" x14ac:dyDescent="0.3">
      <c r="A8" s="70" t="s">
        <v>6</v>
      </c>
      <c r="B8" s="92" t="s">
        <v>5</v>
      </c>
      <c r="C8" s="116">
        <v>0.68899999999999995</v>
      </c>
      <c r="D8" s="35">
        <v>0.49099999999999999</v>
      </c>
      <c r="E8" s="8">
        <v>0.32900000000000001</v>
      </c>
      <c r="F8" s="8">
        <f t="shared" si="0"/>
        <v>0.41000000000000003</v>
      </c>
      <c r="G8" s="37">
        <f t="shared" si="1"/>
        <v>5.9506531204644428</v>
      </c>
      <c r="H8" s="147"/>
      <c r="I8" s="150">
        <f>G8/H$4</f>
        <v>0.95666957828540822</v>
      </c>
      <c r="J8" s="35">
        <v>0.38600000000000001</v>
      </c>
      <c r="K8" s="8">
        <v>0.23899999999999999</v>
      </c>
      <c r="L8" s="8">
        <f t="shared" si="2"/>
        <v>0.3125</v>
      </c>
      <c r="M8" s="37">
        <f t="shared" si="3"/>
        <v>4.5355587808418001</v>
      </c>
      <c r="N8" s="147"/>
      <c r="O8" s="150">
        <f>M8/N$4</f>
        <v>1.0319191109832506</v>
      </c>
      <c r="P8" s="8">
        <v>0.215</v>
      </c>
      <c r="Q8" s="8">
        <v>0.19900000000000001</v>
      </c>
      <c r="R8" s="8">
        <f t="shared" si="4"/>
        <v>0.20700000000000002</v>
      </c>
      <c r="S8" s="7">
        <f t="shared" si="5"/>
        <v>3.0043541364296087</v>
      </c>
      <c r="T8" s="147"/>
      <c r="U8" s="150">
        <f>S8/T$4</f>
        <v>1.1787847597131693</v>
      </c>
      <c r="V8" s="34">
        <v>0.66400000000000003</v>
      </c>
      <c r="W8" s="6">
        <v>0.56599999999999995</v>
      </c>
      <c r="X8" s="8">
        <f t="shared" si="6"/>
        <v>0.61499999999999999</v>
      </c>
      <c r="Y8" s="37">
        <f t="shared" si="7"/>
        <v>8.9259796806966634</v>
      </c>
      <c r="Z8" s="147"/>
      <c r="AA8" s="150">
        <f>Y8/Z$4</f>
        <v>1.800335862277741</v>
      </c>
      <c r="AB8" s="6">
        <v>0.376</v>
      </c>
      <c r="AC8" s="6">
        <v>0.34599999999999997</v>
      </c>
      <c r="AD8" s="8">
        <f t="shared" si="8"/>
        <v>0.36099999999999999</v>
      </c>
      <c r="AE8" s="37">
        <f t="shared" si="9"/>
        <v>5.2394775036284473</v>
      </c>
      <c r="AF8" s="147"/>
      <c r="AG8" s="150">
        <f>AE8/AF$4</f>
        <v>1.599058200235375</v>
      </c>
      <c r="AH8" s="8"/>
      <c r="AI8" s="4"/>
    </row>
    <row r="9" spans="1:35" ht="15" thickBot="1" x14ac:dyDescent="0.35">
      <c r="A9" s="71" t="s">
        <v>7</v>
      </c>
      <c r="B9" s="92" t="s">
        <v>5</v>
      </c>
      <c r="C9" s="116">
        <v>0.751</v>
      </c>
      <c r="D9" s="35">
        <v>0.437</v>
      </c>
      <c r="E9" s="8">
        <v>0.35199999999999998</v>
      </c>
      <c r="F9" s="8">
        <f t="shared" si="0"/>
        <v>0.39449999999999996</v>
      </c>
      <c r="G9" s="37">
        <f t="shared" si="1"/>
        <v>5.2529960053262306</v>
      </c>
      <c r="H9" s="147"/>
      <c r="I9" s="150">
        <f t="shared" ref="I9" si="10">G9/H$4</f>
        <v>0.84450922804892936</v>
      </c>
      <c r="J9" s="35">
        <v>0.25800000000000001</v>
      </c>
      <c r="K9" s="8">
        <v>0.192</v>
      </c>
      <c r="L9" s="8">
        <f t="shared" si="2"/>
        <v>0.22500000000000001</v>
      </c>
      <c r="M9" s="37">
        <f t="shared" si="3"/>
        <v>2.9960053262316912</v>
      </c>
      <c r="N9" s="147"/>
      <c r="O9" s="150">
        <f t="shared" ref="O9" si="11">M9/N$4</f>
        <v>0.68164371847745797</v>
      </c>
      <c r="P9" s="8">
        <v>0.188</v>
      </c>
      <c r="Q9" s="8">
        <v>0.14299999999999999</v>
      </c>
      <c r="R9" s="8">
        <f t="shared" si="4"/>
        <v>0.16549999999999998</v>
      </c>
      <c r="S9" s="7">
        <f t="shared" si="5"/>
        <v>2.2037283621837549</v>
      </c>
      <c r="T9" s="147"/>
      <c r="U9" s="150">
        <f t="shared" ref="U9" si="12">S9/T$4</f>
        <v>0.86465219808508342</v>
      </c>
      <c r="V9" s="34">
        <v>0.504</v>
      </c>
      <c r="W9" s="6">
        <v>0.44</v>
      </c>
      <c r="X9" s="8">
        <f t="shared" si="6"/>
        <v>0.47199999999999998</v>
      </c>
      <c r="Y9" s="37">
        <f t="shared" si="7"/>
        <v>6.2849533954727024</v>
      </c>
      <c r="Z9" s="147"/>
      <c r="AA9" s="150">
        <f t="shared" ref="AA9" si="13">Y9/Z$4</f>
        <v>1.2676509913061598</v>
      </c>
      <c r="AB9" s="6">
        <v>0.32600000000000001</v>
      </c>
      <c r="AC9" s="8">
        <v>0.25</v>
      </c>
      <c r="AD9" s="8">
        <f t="shared" si="8"/>
        <v>0.28800000000000003</v>
      </c>
      <c r="AE9" s="37">
        <f t="shared" si="9"/>
        <v>3.8348868175765651</v>
      </c>
      <c r="AF9" s="147"/>
      <c r="AG9" s="150">
        <f t="shared" ref="AG9" si="14">AE9/AF$4</f>
        <v>1.1703852547078724</v>
      </c>
      <c r="AH9" s="8"/>
      <c r="AI9" s="4"/>
    </row>
    <row r="10" spans="1:35" x14ac:dyDescent="0.3">
      <c r="A10" s="97" t="s">
        <v>8</v>
      </c>
      <c r="B10" s="98" t="s">
        <v>1</v>
      </c>
      <c r="C10" s="117">
        <v>0.71199999999999997</v>
      </c>
      <c r="D10" s="44">
        <v>0.68</v>
      </c>
      <c r="E10" s="45">
        <v>0.59799999999999998</v>
      </c>
      <c r="F10" s="45">
        <f t="shared" si="0"/>
        <v>0.63900000000000001</v>
      </c>
      <c r="G10" s="47">
        <f t="shared" si="1"/>
        <v>8.9747191011235969</v>
      </c>
      <c r="H10" s="147">
        <f>AVERAGE(G10:G12)</f>
        <v>9.8046511032108352</v>
      </c>
      <c r="I10" s="150">
        <f>G10/G$10</f>
        <v>1</v>
      </c>
      <c r="J10" s="44">
        <v>0.38</v>
      </c>
      <c r="K10" s="45">
        <v>0.42699999999999999</v>
      </c>
      <c r="L10" s="45">
        <f t="shared" si="2"/>
        <v>0.40349999999999997</v>
      </c>
      <c r="M10" s="47">
        <f t="shared" si="3"/>
        <v>5.6671348314606744</v>
      </c>
      <c r="N10" s="147">
        <f>AVERAGE(M10:M12)</f>
        <v>5.1022538694791786</v>
      </c>
      <c r="O10" s="150">
        <f>M10/M$10</f>
        <v>1</v>
      </c>
      <c r="P10" s="45">
        <v>0.36899999999999999</v>
      </c>
      <c r="Q10" s="45">
        <v>0.27700000000000002</v>
      </c>
      <c r="R10" s="45">
        <f t="shared" si="4"/>
        <v>0.32300000000000001</v>
      </c>
      <c r="S10" s="63">
        <f t="shared" si="5"/>
        <v>4.5365168539325849</v>
      </c>
      <c r="T10" s="147">
        <f>AVERAGE(S10:S12)</f>
        <v>4.6157441603462823</v>
      </c>
      <c r="U10" s="150">
        <f>S10/S$10</f>
        <v>1</v>
      </c>
      <c r="V10" s="65">
        <v>1.35</v>
      </c>
      <c r="W10" s="46">
        <v>1.18</v>
      </c>
      <c r="X10" s="45">
        <f t="shared" si="6"/>
        <v>1.2650000000000001</v>
      </c>
      <c r="Y10" s="47">
        <f t="shared" si="7"/>
        <v>17.766853932584272</v>
      </c>
      <c r="Z10" s="147">
        <f>AVERAGE(Y10:Y12)</f>
        <v>18.162385967677007</v>
      </c>
      <c r="AA10" s="150">
        <f>Y10/Y$10</f>
        <v>1</v>
      </c>
      <c r="AB10" s="46">
        <v>0.60299999999999998</v>
      </c>
      <c r="AC10" s="46">
        <v>0.59499999999999997</v>
      </c>
      <c r="AD10" s="45">
        <f t="shared" si="8"/>
        <v>0.59899999999999998</v>
      </c>
      <c r="AE10" s="47">
        <f t="shared" si="9"/>
        <v>8.4129213483146081</v>
      </c>
      <c r="AF10" s="147">
        <f>AVERAGE(AE10:AE12)</f>
        <v>8.2829396606997214</v>
      </c>
      <c r="AG10" s="150">
        <f>AE10/AE$10</f>
        <v>1</v>
      </c>
      <c r="AH10" s="8"/>
      <c r="AI10" s="4"/>
    </row>
    <row r="11" spans="1:35" x14ac:dyDescent="0.3">
      <c r="A11" s="86" t="s">
        <v>9</v>
      </c>
      <c r="B11" s="94" t="s">
        <v>1</v>
      </c>
      <c r="C11" s="118">
        <v>0.61799999999999999</v>
      </c>
      <c r="D11" s="35">
        <v>0.61299999999999999</v>
      </c>
      <c r="E11" s="8">
        <v>0.52500000000000002</v>
      </c>
      <c r="F11" s="8">
        <f t="shared" si="0"/>
        <v>0.56899999999999995</v>
      </c>
      <c r="G11" s="37">
        <f t="shared" si="1"/>
        <v>9.2071197411003229</v>
      </c>
      <c r="H11" s="147"/>
      <c r="I11" s="150">
        <f>G11/G$11</f>
        <v>1</v>
      </c>
      <c r="J11" s="35">
        <v>0.308</v>
      </c>
      <c r="K11" s="8">
        <v>0.23499999999999999</v>
      </c>
      <c r="L11" s="8">
        <f t="shared" si="2"/>
        <v>0.27149999999999996</v>
      </c>
      <c r="M11" s="37">
        <f t="shared" si="3"/>
        <v>4.3932038834951452</v>
      </c>
      <c r="N11" s="147"/>
      <c r="O11" s="150">
        <f>M11/M$11</f>
        <v>1</v>
      </c>
      <c r="P11" s="8">
        <v>0.28100000000000003</v>
      </c>
      <c r="Q11" s="8">
        <v>0.29699999999999999</v>
      </c>
      <c r="R11" s="8">
        <f t="shared" si="4"/>
        <v>0.28900000000000003</v>
      </c>
      <c r="S11" s="7">
        <f t="shared" si="5"/>
        <v>4.6763754045307451</v>
      </c>
      <c r="T11" s="147"/>
      <c r="U11" s="150">
        <f>S11/S$11</f>
        <v>1</v>
      </c>
      <c r="V11" s="34">
        <v>1.1100000000000001</v>
      </c>
      <c r="W11" s="6">
        <v>0.99199999999999999</v>
      </c>
      <c r="X11" s="8">
        <f t="shared" si="6"/>
        <v>1.0510000000000002</v>
      </c>
      <c r="Y11" s="37">
        <f t="shared" si="7"/>
        <v>17.006472491909388</v>
      </c>
      <c r="Z11" s="147"/>
      <c r="AA11" s="150">
        <f>Y11/Y$11</f>
        <v>1</v>
      </c>
      <c r="AB11" s="6">
        <v>0.61399999999999999</v>
      </c>
      <c r="AC11" s="6">
        <v>0.433</v>
      </c>
      <c r="AD11" s="8">
        <f t="shared" si="8"/>
        <v>0.52349999999999997</v>
      </c>
      <c r="AE11" s="37">
        <f t="shared" si="9"/>
        <v>8.4708737864077666</v>
      </c>
      <c r="AF11" s="147"/>
      <c r="AG11" s="150">
        <f>AE11/AE$11</f>
        <v>1</v>
      </c>
      <c r="AH11" s="8"/>
      <c r="AI11" s="4"/>
    </row>
    <row r="12" spans="1:35" x14ac:dyDescent="0.3">
      <c r="A12" s="87" t="s">
        <v>10</v>
      </c>
      <c r="B12" s="94" t="s">
        <v>1</v>
      </c>
      <c r="C12" s="118">
        <v>0.629</v>
      </c>
      <c r="D12" s="35">
        <v>0.72599999999999998</v>
      </c>
      <c r="E12" s="8">
        <v>0.68700000000000006</v>
      </c>
      <c r="F12" s="8">
        <f t="shared" si="0"/>
        <v>0.70650000000000002</v>
      </c>
      <c r="G12" s="37">
        <f t="shared" si="1"/>
        <v>11.232114467408586</v>
      </c>
      <c r="H12" s="147"/>
      <c r="I12" s="150">
        <f>G12/G$12</f>
        <v>1</v>
      </c>
      <c r="J12" s="35">
        <v>0.28100000000000003</v>
      </c>
      <c r="K12" s="8">
        <v>0.379</v>
      </c>
      <c r="L12" s="8">
        <f t="shared" si="2"/>
        <v>0.33</v>
      </c>
      <c r="M12" s="37">
        <f t="shared" si="3"/>
        <v>5.246422893481717</v>
      </c>
      <c r="N12" s="147"/>
      <c r="O12" s="150">
        <f>M12/M$12</f>
        <v>1</v>
      </c>
      <c r="P12" s="8">
        <v>0.253</v>
      </c>
      <c r="Q12" s="8">
        <v>0.33</v>
      </c>
      <c r="R12" s="8">
        <f t="shared" si="4"/>
        <v>0.29149999999999998</v>
      </c>
      <c r="S12" s="7">
        <f t="shared" si="5"/>
        <v>4.634340222575517</v>
      </c>
      <c r="T12" s="147"/>
      <c r="U12" s="150">
        <f>S12/S$12</f>
        <v>1</v>
      </c>
      <c r="V12" s="34">
        <v>1.26</v>
      </c>
      <c r="W12" s="6">
        <v>1.22</v>
      </c>
      <c r="X12" s="8">
        <f t="shared" si="6"/>
        <v>1.24</v>
      </c>
      <c r="Y12" s="37">
        <f t="shared" si="7"/>
        <v>19.713831478537362</v>
      </c>
      <c r="Z12" s="147"/>
      <c r="AA12" s="150">
        <f>Y12/Y$12</f>
        <v>1</v>
      </c>
      <c r="AB12" s="6">
        <v>0.52400000000000002</v>
      </c>
      <c r="AC12" s="6">
        <v>0.47799999999999998</v>
      </c>
      <c r="AD12" s="8">
        <f t="shared" si="8"/>
        <v>0.501</v>
      </c>
      <c r="AE12" s="37">
        <f t="shared" si="9"/>
        <v>7.9650238473767878</v>
      </c>
      <c r="AF12" s="147"/>
      <c r="AG12" s="150">
        <f>AE12/AE$12</f>
        <v>1</v>
      </c>
      <c r="AH12" s="8"/>
      <c r="AI12" s="4"/>
    </row>
    <row r="13" spans="1:35" x14ac:dyDescent="0.3">
      <c r="A13" s="86" t="s">
        <v>11</v>
      </c>
      <c r="B13" s="94" t="s">
        <v>5</v>
      </c>
      <c r="C13" s="118">
        <v>0.442</v>
      </c>
      <c r="D13" s="35">
        <v>0.40500000000000003</v>
      </c>
      <c r="E13" s="8">
        <v>0.35799999999999998</v>
      </c>
      <c r="F13" s="8">
        <f t="shared" si="0"/>
        <v>0.38150000000000001</v>
      </c>
      <c r="G13" s="37">
        <f t="shared" si="1"/>
        <v>8.6312217194570131</v>
      </c>
      <c r="H13" s="147">
        <f>AVERAGE(G13:G15)</f>
        <v>8.5350330804085814</v>
      </c>
      <c r="I13" s="150">
        <f>G13/H$10</f>
        <v>0.88031910861473217</v>
      </c>
      <c r="J13" s="35">
        <v>0.18099999999999999</v>
      </c>
      <c r="K13" s="8">
        <v>0.191</v>
      </c>
      <c r="L13" s="8">
        <f t="shared" si="2"/>
        <v>0.186</v>
      </c>
      <c r="M13" s="37">
        <f t="shared" si="3"/>
        <v>4.2081447963800898</v>
      </c>
      <c r="N13" s="147">
        <f>AVERAGE(M13:M15)</f>
        <v>4.0283644107521317</v>
      </c>
      <c r="O13" s="150">
        <f>M13/N$10</f>
        <v>0.82476193933675113</v>
      </c>
      <c r="P13" s="8">
        <v>0.2</v>
      </c>
      <c r="Q13" s="8">
        <v>0.20599999999999999</v>
      </c>
      <c r="R13" s="8">
        <f t="shared" si="4"/>
        <v>0.20300000000000001</v>
      </c>
      <c r="S13" s="7">
        <f t="shared" si="5"/>
        <v>4.5927601809954757</v>
      </c>
      <c r="T13" s="147">
        <f>AVERAGE(S13:S15)</f>
        <v>4.1637959218241631</v>
      </c>
      <c r="U13" s="150">
        <f>S13/T$10</f>
        <v>0.99502052571538491</v>
      </c>
      <c r="V13" s="34">
        <v>0.83499999999999996</v>
      </c>
      <c r="W13" s="6">
        <v>0.83799999999999997</v>
      </c>
      <c r="X13" s="8">
        <f t="shared" si="6"/>
        <v>0.83650000000000002</v>
      </c>
      <c r="Y13" s="37">
        <f t="shared" si="7"/>
        <v>18.925339366515839</v>
      </c>
      <c r="Z13" s="147">
        <f>AVERAGE(Y13:Y15)</f>
        <v>19.098367741681987</v>
      </c>
      <c r="AA13" s="150">
        <f>Y13/Z$10</f>
        <v>1.0420073331883066</v>
      </c>
      <c r="AB13" s="6">
        <v>0.311</v>
      </c>
      <c r="AC13" s="6">
        <v>0.34499999999999997</v>
      </c>
      <c r="AD13" s="8">
        <f t="shared" si="8"/>
        <v>0.32799999999999996</v>
      </c>
      <c r="AE13" s="37">
        <f t="shared" si="9"/>
        <v>7.4208144796380076</v>
      </c>
      <c r="AF13" s="147">
        <f>AVERAGE(AE13:AE15)</f>
        <v>7.4260659772728213</v>
      </c>
      <c r="AG13" s="150">
        <f>AE13/AF$10</f>
        <v>0.89591555457632255</v>
      </c>
      <c r="AH13" s="8"/>
      <c r="AI13" s="4"/>
    </row>
    <row r="14" spans="1:35" x14ac:dyDescent="0.3">
      <c r="A14" s="86" t="s">
        <v>12</v>
      </c>
      <c r="B14" s="94" t="s">
        <v>5</v>
      </c>
      <c r="C14" s="118">
        <v>0.29499999999999998</v>
      </c>
      <c r="D14" s="35">
        <v>0.24</v>
      </c>
      <c r="E14" s="8">
        <v>0.27</v>
      </c>
      <c r="F14" s="8">
        <f t="shared" si="0"/>
        <v>0.255</v>
      </c>
      <c r="G14" s="37">
        <f t="shared" si="1"/>
        <v>8.6440677966101696</v>
      </c>
      <c r="H14" s="147"/>
      <c r="I14" s="150">
        <f>G14/H$10</f>
        <v>0.88162931098888397</v>
      </c>
      <c r="J14" s="35">
        <v>9.7000000000000003E-2</v>
      </c>
      <c r="K14" s="8">
        <v>0.127</v>
      </c>
      <c r="L14" s="8">
        <f t="shared" si="2"/>
        <v>0.112</v>
      </c>
      <c r="M14" s="37">
        <f t="shared" si="3"/>
        <v>3.796610169491526</v>
      </c>
      <c r="N14" s="147"/>
      <c r="O14" s="150">
        <f>M14/N$10</f>
        <v>0.74410452059279275</v>
      </c>
      <c r="P14" s="8">
        <v>0.129</v>
      </c>
      <c r="Q14" s="8">
        <v>0.11</v>
      </c>
      <c r="R14" s="8">
        <f t="shared" si="4"/>
        <v>0.1195</v>
      </c>
      <c r="S14" s="7">
        <f t="shared" si="5"/>
        <v>4.0508474576271185</v>
      </c>
      <c r="T14" s="147"/>
      <c r="U14" s="150">
        <f>S14/T$10</f>
        <v>0.87761524835536286</v>
      </c>
      <c r="V14" s="34">
        <v>0.60199999999999998</v>
      </c>
      <c r="W14" s="6">
        <v>0.51300000000000001</v>
      </c>
      <c r="X14" s="8">
        <f t="shared" si="6"/>
        <v>0.5575</v>
      </c>
      <c r="Y14" s="37">
        <f t="shared" si="7"/>
        <v>18.898305084745765</v>
      </c>
      <c r="Z14" s="147"/>
      <c r="AA14" s="150">
        <f>Y14/Z$10</f>
        <v>1.0405188568494497</v>
      </c>
      <c r="AB14" s="6">
        <v>0.249</v>
      </c>
      <c r="AC14" s="6">
        <v>0.19600000000000001</v>
      </c>
      <c r="AD14" s="8">
        <f t="shared" si="8"/>
        <v>0.2225</v>
      </c>
      <c r="AE14" s="37">
        <f t="shared" si="9"/>
        <v>7.5423728813559325</v>
      </c>
      <c r="AF14" s="147"/>
      <c r="AG14" s="150">
        <f>AE14/AF$10</f>
        <v>0.91059131061191045</v>
      </c>
      <c r="AH14" s="8"/>
      <c r="AI14" s="4"/>
    </row>
    <row r="15" spans="1:35" ht="15" thickBot="1" x14ac:dyDescent="0.35">
      <c r="A15" s="87" t="s">
        <v>13</v>
      </c>
      <c r="B15" s="94" t="s">
        <v>5</v>
      </c>
      <c r="C15" s="118">
        <v>0.47299999999999998</v>
      </c>
      <c r="D15" s="51">
        <v>0.372</v>
      </c>
      <c r="E15" s="23">
        <v>0.41599999999999998</v>
      </c>
      <c r="F15" s="23">
        <f t="shared" si="0"/>
        <v>0.39400000000000002</v>
      </c>
      <c r="G15" s="38">
        <f t="shared" si="1"/>
        <v>8.3298097251585634</v>
      </c>
      <c r="H15" s="147"/>
      <c r="I15" s="150">
        <f>G15/H$10</f>
        <v>0.84957737276655465</v>
      </c>
      <c r="J15" s="51">
        <v>0.19800000000000001</v>
      </c>
      <c r="K15" s="23">
        <v>0.188</v>
      </c>
      <c r="L15" s="23">
        <f t="shared" si="2"/>
        <v>0.193</v>
      </c>
      <c r="M15" s="38">
        <f t="shared" si="3"/>
        <v>4.0803382663847785</v>
      </c>
      <c r="N15" s="147"/>
      <c r="O15" s="150">
        <f>M15/N$10</f>
        <v>0.79971290546569496</v>
      </c>
      <c r="P15" s="51">
        <v>0.191</v>
      </c>
      <c r="Q15" s="23">
        <v>0.17299999999999999</v>
      </c>
      <c r="R15" s="23">
        <f t="shared" si="4"/>
        <v>0.182</v>
      </c>
      <c r="S15" s="38">
        <f t="shared" si="5"/>
        <v>3.8477801268498943</v>
      </c>
      <c r="T15" s="147"/>
      <c r="U15" s="150">
        <f>S15/T$10</f>
        <v>0.83362075392004098</v>
      </c>
      <c r="V15" s="33">
        <v>0.82199999999999995</v>
      </c>
      <c r="W15" s="24">
        <v>1.02</v>
      </c>
      <c r="X15" s="23">
        <f t="shared" si="6"/>
        <v>0.92100000000000004</v>
      </c>
      <c r="Y15" s="38">
        <f t="shared" si="7"/>
        <v>19.471458773784359</v>
      </c>
      <c r="Z15" s="147"/>
      <c r="AA15" s="150">
        <f>Y15/Z$10</f>
        <v>1.0720760371702851</v>
      </c>
      <c r="AB15" s="33">
        <v>0.375</v>
      </c>
      <c r="AC15" s="24">
        <v>0.317</v>
      </c>
      <c r="AD15" s="23">
        <f t="shared" si="8"/>
        <v>0.34599999999999997</v>
      </c>
      <c r="AE15" s="38">
        <f t="shared" si="9"/>
        <v>7.3150105708245245</v>
      </c>
      <c r="AF15" s="147"/>
      <c r="AG15" s="150">
        <f>AE15/AF$10</f>
        <v>0.88314183979055705</v>
      </c>
      <c r="AH15" s="8"/>
      <c r="AI15" s="4"/>
    </row>
    <row r="16" spans="1:35" x14ac:dyDescent="0.3">
      <c r="A16" s="135" t="s">
        <v>14</v>
      </c>
      <c r="B16" s="136" t="s">
        <v>1</v>
      </c>
      <c r="C16" s="137">
        <v>1.1499999999999999</v>
      </c>
      <c r="D16" s="35">
        <v>0.70599999999999996</v>
      </c>
      <c r="E16" s="8">
        <v>0.68700000000000006</v>
      </c>
      <c r="F16" s="8">
        <f t="shared" si="0"/>
        <v>0.69650000000000001</v>
      </c>
      <c r="G16" s="37">
        <f t="shared" si="1"/>
        <v>6.0565217391304351</v>
      </c>
      <c r="H16" s="147">
        <f>AVERAGE(G16:G18)</f>
        <v>5.2292995728275065</v>
      </c>
      <c r="I16" s="150">
        <f>G16/G$16</f>
        <v>1</v>
      </c>
      <c r="J16" s="35">
        <v>0.36199999999999999</v>
      </c>
      <c r="K16" s="8">
        <v>0.42699999999999999</v>
      </c>
      <c r="L16" s="8">
        <f t="shared" si="2"/>
        <v>0.39449999999999996</v>
      </c>
      <c r="M16" s="37">
        <f t="shared" si="3"/>
        <v>3.4304347826086956</v>
      </c>
      <c r="N16" s="147">
        <f>AVERAGE(M16:M18)</f>
        <v>3.1982511924782435</v>
      </c>
      <c r="O16" s="150">
        <f>M16/M$16</f>
        <v>1</v>
      </c>
      <c r="P16" s="8">
        <v>0.188</v>
      </c>
      <c r="Q16" s="8">
        <v>0.13200000000000001</v>
      </c>
      <c r="R16" s="8">
        <f t="shared" si="4"/>
        <v>0.16</v>
      </c>
      <c r="S16" s="7">
        <f t="shared" si="5"/>
        <v>1.3913043478260871</v>
      </c>
      <c r="T16" s="147">
        <f>AVERAGE(S16:S18)</f>
        <v>1.2247621358560894</v>
      </c>
      <c r="U16" s="150">
        <f>S16/S$16</f>
        <v>1</v>
      </c>
      <c r="V16" s="34">
        <v>0.30299999999999999</v>
      </c>
      <c r="W16" s="6">
        <v>0.40500000000000003</v>
      </c>
      <c r="X16" s="8">
        <f t="shared" si="6"/>
        <v>0.35399999999999998</v>
      </c>
      <c r="Y16" s="37">
        <f t="shared" si="7"/>
        <v>3.0782608695652178</v>
      </c>
      <c r="Z16" s="147">
        <f>AVERAGE(Y16:Y18)</f>
        <v>2.6814273226615821</v>
      </c>
      <c r="AA16" s="150">
        <f>Y16/Y$16</f>
        <v>1</v>
      </c>
      <c r="AB16" s="6">
        <v>0.19700000000000001</v>
      </c>
      <c r="AC16" s="6">
        <v>0.218</v>
      </c>
      <c r="AD16" s="8">
        <f t="shared" si="8"/>
        <v>0.20750000000000002</v>
      </c>
      <c r="AE16" s="37">
        <f t="shared" si="9"/>
        <v>1.8043478260869568</v>
      </c>
      <c r="AF16" s="147">
        <f>AVERAGE(AE16:AE18)</f>
        <v>1.4794711180595381</v>
      </c>
      <c r="AG16" s="150">
        <f>AE16/AE$16</f>
        <v>1</v>
      </c>
      <c r="AH16" s="8"/>
      <c r="AI16" s="4"/>
    </row>
    <row r="17" spans="1:35" x14ac:dyDescent="0.3">
      <c r="A17" s="89" t="s">
        <v>15</v>
      </c>
      <c r="B17" s="96" t="s">
        <v>1</v>
      </c>
      <c r="C17" s="120">
        <v>1.4710000000000001</v>
      </c>
      <c r="D17" s="35">
        <v>0.623</v>
      </c>
      <c r="E17" s="8">
        <v>0.61299999999999999</v>
      </c>
      <c r="F17" s="8">
        <f t="shared" si="0"/>
        <v>0.61799999999999999</v>
      </c>
      <c r="G17" s="37">
        <f t="shared" si="1"/>
        <v>4.2012236573759347</v>
      </c>
      <c r="H17" s="147"/>
      <c r="I17" s="150">
        <f>G17/G$17</f>
        <v>1</v>
      </c>
      <c r="J17" s="35">
        <v>0.44800000000000001</v>
      </c>
      <c r="K17" s="8">
        <v>0.40200000000000002</v>
      </c>
      <c r="L17" s="8">
        <f t="shared" si="2"/>
        <v>0.42500000000000004</v>
      </c>
      <c r="M17" s="37">
        <f t="shared" si="3"/>
        <v>2.8891910265125764</v>
      </c>
      <c r="N17" s="147"/>
      <c r="O17" s="150">
        <f>M17/M$17</f>
        <v>1</v>
      </c>
      <c r="P17" s="8">
        <v>0.11799999999999999</v>
      </c>
      <c r="Q17" s="8">
        <v>0.17399999999999999</v>
      </c>
      <c r="R17" s="8">
        <f t="shared" si="4"/>
        <v>0.14599999999999999</v>
      </c>
      <c r="S17" s="7">
        <f t="shared" si="5"/>
        <v>0.99252209381373202</v>
      </c>
      <c r="T17" s="147"/>
      <c r="U17" s="150">
        <f>S17/S$17</f>
        <v>1</v>
      </c>
      <c r="V17" s="34">
        <v>0.313</v>
      </c>
      <c r="W17" s="6">
        <v>0.30599999999999999</v>
      </c>
      <c r="X17" s="8">
        <f t="shared" si="6"/>
        <v>0.3095</v>
      </c>
      <c r="Y17" s="37">
        <f t="shared" si="7"/>
        <v>2.1040108769544523</v>
      </c>
      <c r="Z17" s="147"/>
      <c r="AA17" s="150">
        <f>Y17/Y$17</f>
        <v>1</v>
      </c>
      <c r="AB17" s="6">
        <v>0.20200000000000001</v>
      </c>
      <c r="AC17" s="6">
        <v>0.17699999999999999</v>
      </c>
      <c r="AD17" s="8">
        <f t="shared" si="8"/>
        <v>0.1895</v>
      </c>
      <c r="AE17" s="37">
        <f t="shared" si="9"/>
        <v>1.2882392929979605</v>
      </c>
      <c r="AF17" s="147"/>
      <c r="AG17" s="150">
        <f>AE17/AE$17</f>
        <v>1</v>
      </c>
      <c r="AH17" s="8"/>
      <c r="AI17" s="4"/>
    </row>
    <row r="18" spans="1:35" x14ac:dyDescent="0.3">
      <c r="A18" s="90" t="s">
        <v>16</v>
      </c>
      <c r="B18" s="96" t="s">
        <v>1</v>
      </c>
      <c r="C18" s="120">
        <v>1.1739999999999999</v>
      </c>
      <c r="D18" s="35">
        <v>0.63300000000000001</v>
      </c>
      <c r="E18" s="8">
        <v>0.64200000000000002</v>
      </c>
      <c r="F18" s="8">
        <f t="shared" si="0"/>
        <v>0.63749999999999996</v>
      </c>
      <c r="G18" s="37">
        <f t="shared" si="1"/>
        <v>5.4301533219761504</v>
      </c>
      <c r="H18" s="147"/>
      <c r="I18" s="150">
        <f>G18/G$18</f>
        <v>1</v>
      </c>
      <c r="J18" s="35">
        <v>0.36699999999999999</v>
      </c>
      <c r="K18" s="8">
        <v>0.40200000000000002</v>
      </c>
      <c r="L18" s="8">
        <f t="shared" si="2"/>
        <v>0.38450000000000001</v>
      </c>
      <c r="M18" s="37">
        <f t="shared" si="3"/>
        <v>3.2751277683134585</v>
      </c>
      <c r="N18" s="147"/>
      <c r="O18" s="150">
        <f>M18/M$18</f>
        <v>1</v>
      </c>
      <c r="P18" s="8">
        <v>0.185</v>
      </c>
      <c r="Q18" s="8">
        <v>0.11799999999999999</v>
      </c>
      <c r="R18" s="8">
        <f t="shared" si="4"/>
        <v>0.1515</v>
      </c>
      <c r="S18" s="7">
        <f t="shared" si="5"/>
        <v>1.2904599659284497</v>
      </c>
      <c r="T18" s="147"/>
      <c r="U18" s="150">
        <f>S18/S$18</f>
        <v>1</v>
      </c>
      <c r="V18" s="34">
        <v>0.35099999999999998</v>
      </c>
      <c r="W18" s="6">
        <v>0.32100000000000001</v>
      </c>
      <c r="X18" s="8">
        <f t="shared" si="6"/>
        <v>0.33599999999999997</v>
      </c>
      <c r="Y18" s="37">
        <f t="shared" si="7"/>
        <v>2.8620102214650762</v>
      </c>
      <c r="Z18" s="147"/>
      <c r="AA18" s="150">
        <f>Y18/Y$18</f>
        <v>1</v>
      </c>
      <c r="AB18" s="6">
        <v>0.158</v>
      </c>
      <c r="AC18" s="6">
        <v>0.158</v>
      </c>
      <c r="AD18" s="8">
        <f t="shared" si="8"/>
        <v>0.158</v>
      </c>
      <c r="AE18" s="37">
        <f t="shared" si="9"/>
        <v>1.3458262350936969</v>
      </c>
      <c r="AF18" s="147"/>
      <c r="AG18" s="150">
        <f>AE18/AE$18</f>
        <v>1</v>
      </c>
      <c r="AH18" s="8"/>
      <c r="AI18" s="4"/>
    </row>
    <row r="19" spans="1:35" x14ac:dyDescent="0.3">
      <c r="A19" s="89" t="s">
        <v>17</v>
      </c>
      <c r="B19" s="96" t="s">
        <v>5</v>
      </c>
      <c r="C19" s="120">
        <v>1.3280000000000001</v>
      </c>
      <c r="D19" s="35">
        <v>0.64100000000000001</v>
      </c>
      <c r="E19" s="8">
        <v>0.55000000000000004</v>
      </c>
      <c r="F19" s="8">
        <f t="shared" si="0"/>
        <v>0.59550000000000003</v>
      </c>
      <c r="G19" s="37">
        <f t="shared" si="1"/>
        <v>4.4841867469879517</v>
      </c>
      <c r="H19" s="147">
        <f>AVERAGE(G19:G21)</f>
        <v>4.1964484923822267</v>
      </c>
      <c r="I19" s="150">
        <f>G19/H$16</f>
        <v>0.85751192574406887</v>
      </c>
      <c r="J19" s="35">
        <v>0.434</v>
      </c>
      <c r="K19" s="8">
        <v>0.47399999999999998</v>
      </c>
      <c r="L19" s="8">
        <f t="shared" si="2"/>
        <v>0.45399999999999996</v>
      </c>
      <c r="M19" s="37">
        <f t="shared" si="3"/>
        <v>3.4186746987951797</v>
      </c>
      <c r="N19" s="147">
        <f>AVERAGE(M19:M21)</f>
        <v>3.5035183468918407</v>
      </c>
      <c r="O19" s="150">
        <f>M19/N$16</f>
        <v>1.0689200106718746</v>
      </c>
      <c r="P19" s="8">
        <v>0.14199999999999999</v>
      </c>
      <c r="Q19" s="8">
        <v>0.21099999999999999</v>
      </c>
      <c r="R19" s="8">
        <f t="shared" si="4"/>
        <v>0.17649999999999999</v>
      </c>
      <c r="S19" s="7">
        <f t="shared" si="5"/>
        <v>1.3290662650602407</v>
      </c>
      <c r="T19" s="147">
        <f>AVERAGE(S19:S21)</f>
        <v>1.1346938425251676</v>
      </c>
      <c r="U19" s="150">
        <f>S19/T$16</f>
        <v>1.0851627643854653</v>
      </c>
      <c r="V19" s="34">
        <v>1.24</v>
      </c>
      <c r="W19" s="6">
        <v>1</v>
      </c>
      <c r="X19" s="8">
        <f t="shared" si="6"/>
        <v>1.1200000000000001</v>
      </c>
      <c r="Y19" s="37">
        <f t="shared" si="7"/>
        <v>8.4337349397590362</v>
      </c>
      <c r="Z19" s="147">
        <f>AVERAGE(Y19:Y21)</f>
        <v>8.1179452241199233</v>
      </c>
      <c r="AA19" s="150">
        <f>Y19/Z$16</f>
        <v>3.1452409201931006</v>
      </c>
      <c r="AB19" s="6">
        <v>0.51600000000000001</v>
      </c>
      <c r="AC19" s="6">
        <v>0.56299999999999994</v>
      </c>
      <c r="AD19" s="8">
        <f t="shared" si="8"/>
        <v>0.53949999999999998</v>
      </c>
      <c r="AE19" s="37">
        <f t="shared" si="9"/>
        <v>4.0624999999999991</v>
      </c>
      <c r="AF19" s="147">
        <f>AVERAGE(AE19:AE21)</f>
        <v>4.1700498575498566</v>
      </c>
      <c r="AG19" s="150">
        <f>AE19/AF$16</f>
        <v>2.7459136920011931</v>
      </c>
      <c r="AH19" s="8"/>
      <c r="AI19" s="4"/>
    </row>
    <row r="20" spans="1:35" x14ac:dyDescent="0.3">
      <c r="A20" s="89" t="s">
        <v>18</v>
      </c>
      <c r="B20" s="96" t="s">
        <v>5</v>
      </c>
      <c r="C20" s="120">
        <v>1.365</v>
      </c>
      <c r="D20" s="35">
        <v>0.58199999999999996</v>
      </c>
      <c r="E20" s="8">
        <v>0.65300000000000002</v>
      </c>
      <c r="F20" s="8">
        <f t="shared" si="0"/>
        <v>0.61749999999999994</v>
      </c>
      <c r="G20" s="37">
        <f t="shared" si="1"/>
        <v>4.5238095238095228</v>
      </c>
      <c r="H20" s="147"/>
      <c r="I20" s="150">
        <f>G20/H$16</f>
        <v>0.86508899725618094</v>
      </c>
      <c r="J20" s="35">
        <v>0.42</v>
      </c>
      <c r="K20" s="8">
        <v>0.44900000000000001</v>
      </c>
      <c r="L20" s="8">
        <f t="shared" si="2"/>
        <v>0.4345</v>
      </c>
      <c r="M20" s="37">
        <f t="shared" si="3"/>
        <v>3.1831501831501829</v>
      </c>
      <c r="N20" s="147"/>
      <c r="O20" s="150">
        <f>M20/N$16</f>
        <v>0.99527835419444988</v>
      </c>
      <c r="P20" s="8">
        <v>0.114</v>
      </c>
      <c r="Q20" s="8">
        <v>0.14399999999999999</v>
      </c>
      <c r="R20" s="8">
        <f t="shared" si="4"/>
        <v>0.129</v>
      </c>
      <c r="S20" s="7">
        <f t="shared" si="5"/>
        <v>0.94505494505494514</v>
      </c>
      <c r="T20" s="147"/>
      <c r="U20" s="150">
        <f>S20/T$16</f>
        <v>0.77162325433449708</v>
      </c>
      <c r="V20" s="34">
        <v>1.1399999999999999</v>
      </c>
      <c r="W20" s="6">
        <v>0.91900000000000004</v>
      </c>
      <c r="X20" s="8">
        <f t="shared" si="6"/>
        <v>1.0295000000000001</v>
      </c>
      <c r="Y20" s="37">
        <f t="shared" si="7"/>
        <v>7.5421245421245438</v>
      </c>
      <c r="Z20" s="147"/>
      <c r="AA20" s="150">
        <f>Y20/Z$16</f>
        <v>2.812727564302671</v>
      </c>
      <c r="AB20" s="6">
        <v>0.69799999999999995</v>
      </c>
      <c r="AC20" s="6">
        <v>0.46800000000000003</v>
      </c>
      <c r="AD20" s="8">
        <f t="shared" si="8"/>
        <v>0.58299999999999996</v>
      </c>
      <c r="AE20" s="37">
        <f t="shared" si="9"/>
        <v>4.271062271062271</v>
      </c>
      <c r="AF20" s="147"/>
      <c r="AG20" s="150">
        <f>AE20/AF$16</f>
        <v>2.8868845217229793</v>
      </c>
      <c r="AH20" s="8"/>
      <c r="AI20" s="4"/>
    </row>
    <row r="21" spans="1:35" ht="15" thickBot="1" x14ac:dyDescent="0.35">
      <c r="A21" s="90" t="s">
        <v>19</v>
      </c>
      <c r="B21" s="96" t="s">
        <v>5</v>
      </c>
      <c r="C21" s="120">
        <v>1.008</v>
      </c>
      <c r="D21" s="51">
        <v>0.36299999999999999</v>
      </c>
      <c r="E21" s="23">
        <v>0.35899999999999999</v>
      </c>
      <c r="F21" s="23">
        <f t="shared" si="0"/>
        <v>0.36099999999999999</v>
      </c>
      <c r="G21" s="38">
        <f t="shared" si="1"/>
        <v>3.5813492063492061</v>
      </c>
      <c r="H21" s="146"/>
      <c r="I21" s="160">
        <f>G21/H$16</f>
        <v>0.68486212282781</v>
      </c>
      <c r="J21" s="51">
        <v>0.41699999999999998</v>
      </c>
      <c r="K21" s="23">
        <v>0.371</v>
      </c>
      <c r="L21" s="23">
        <f t="shared" si="2"/>
        <v>0.39400000000000002</v>
      </c>
      <c r="M21" s="38">
        <f t="shared" si="3"/>
        <v>3.9087301587301591</v>
      </c>
      <c r="N21" s="146"/>
      <c r="O21" s="160">
        <f>M21/N$16</f>
        <v>1.2221460803087776</v>
      </c>
      <c r="P21" s="23">
        <v>7.3800000000000004E-2</v>
      </c>
      <c r="Q21" s="23">
        <v>0.154</v>
      </c>
      <c r="R21" s="23">
        <f t="shared" si="4"/>
        <v>0.1139</v>
      </c>
      <c r="S21" s="21">
        <f t="shared" si="5"/>
        <v>1.1299603174603174</v>
      </c>
      <c r="T21" s="146"/>
      <c r="U21" s="160">
        <f>S21/T$16</f>
        <v>0.92259573053382571</v>
      </c>
      <c r="V21" s="33">
        <v>0.98599999999999999</v>
      </c>
      <c r="W21" s="24">
        <v>0.70299999999999996</v>
      </c>
      <c r="X21" s="23">
        <f t="shared" si="6"/>
        <v>0.84450000000000003</v>
      </c>
      <c r="Y21" s="38">
        <f t="shared" si="7"/>
        <v>8.3779761904761916</v>
      </c>
      <c r="Z21" s="146"/>
      <c r="AA21" s="160">
        <f>Y21/Z$16</f>
        <v>3.1244464914902936</v>
      </c>
      <c r="AB21" s="24">
        <v>0.433</v>
      </c>
      <c r="AC21" s="24">
        <v>0.40899999999999997</v>
      </c>
      <c r="AD21" s="23">
        <f t="shared" si="8"/>
        <v>0.42099999999999999</v>
      </c>
      <c r="AE21" s="38">
        <f t="shared" si="9"/>
        <v>4.1765873015873014</v>
      </c>
      <c r="AF21" s="146"/>
      <c r="AG21" s="160">
        <f>AE21/AF$16</f>
        <v>2.8230272633272344</v>
      </c>
      <c r="AH21" s="8"/>
      <c r="AI21" s="4"/>
    </row>
    <row r="25" spans="1:35" x14ac:dyDescent="0.3">
      <c r="I25" s="152"/>
      <c r="AA25" s="152"/>
    </row>
    <row r="26" spans="1:35" x14ac:dyDescent="0.3">
      <c r="H26" s="153"/>
      <c r="I26" s="154"/>
      <c r="J26" s="153"/>
      <c r="N26" s="153"/>
      <c r="O26" s="153"/>
      <c r="P26" s="153"/>
      <c r="T26" s="153"/>
      <c r="U26" s="153"/>
      <c r="V26" s="153"/>
      <c r="Z26" s="153"/>
      <c r="AA26" s="154"/>
      <c r="AB26" s="153"/>
      <c r="AF26" s="153"/>
      <c r="AG26" s="153"/>
      <c r="AH26" s="153"/>
    </row>
    <row r="27" spans="1:35" x14ac:dyDescent="0.3">
      <c r="H27" s="153"/>
      <c r="I27" s="154"/>
      <c r="J27" s="153"/>
      <c r="N27" s="153"/>
      <c r="O27" s="153"/>
      <c r="P27" s="153"/>
      <c r="T27" s="153"/>
      <c r="U27" s="153"/>
      <c r="V27" s="153"/>
      <c r="Z27" s="153"/>
      <c r="AA27" s="154"/>
      <c r="AB27" s="153"/>
      <c r="AF27" s="153"/>
      <c r="AG27" s="153"/>
      <c r="AH27" s="153"/>
    </row>
    <row r="28" spans="1:35" x14ac:dyDescent="0.3">
      <c r="H28" s="153"/>
      <c r="I28" s="154"/>
      <c r="J28" s="153"/>
      <c r="N28" s="153"/>
      <c r="O28" s="153"/>
      <c r="P28" s="153"/>
      <c r="T28" s="153"/>
      <c r="U28" s="153"/>
      <c r="V28" s="153"/>
      <c r="Z28" s="153"/>
      <c r="AA28" s="154"/>
      <c r="AB28" s="153"/>
      <c r="AF28" s="153"/>
      <c r="AG28" s="153"/>
      <c r="AH28" s="153"/>
    </row>
    <row r="29" spans="1:35" x14ac:dyDescent="0.3">
      <c r="H29" s="153"/>
      <c r="I29" s="154"/>
      <c r="J29" s="153"/>
      <c r="N29" s="153"/>
      <c r="O29" s="153"/>
      <c r="P29" s="153"/>
      <c r="T29" s="153"/>
      <c r="U29" s="153"/>
      <c r="V29" s="153"/>
      <c r="Z29" s="153"/>
      <c r="AA29" s="154"/>
      <c r="AB29" s="153"/>
      <c r="AF29" s="153"/>
      <c r="AG29" s="153"/>
      <c r="AH29" s="153"/>
    </row>
    <row r="30" spans="1:35" x14ac:dyDescent="0.3">
      <c r="H30" s="153"/>
      <c r="I30" s="154"/>
      <c r="J30" s="153"/>
      <c r="N30" s="153"/>
      <c r="O30" s="153"/>
      <c r="P30" s="153"/>
      <c r="T30" s="153"/>
      <c r="U30" s="153"/>
      <c r="V30" s="153"/>
      <c r="Z30" s="153"/>
      <c r="AA30" s="154"/>
      <c r="AB30" s="153"/>
      <c r="AF30" s="153"/>
      <c r="AG30" s="153"/>
      <c r="AH30" s="153"/>
    </row>
    <row r="31" spans="1:35" x14ac:dyDescent="0.3">
      <c r="H31" s="153"/>
      <c r="I31" s="154"/>
      <c r="J31" s="153"/>
      <c r="N31" s="153"/>
      <c r="O31" s="153"/>
      <c r="P31" s="153"/>
      <c r="T31" s="153"/>
      <c r="U31" s="153"/>
      <c r="V31" s="153"/>
      <c r="Z31" s="153"/>
      <c r="AA31" s="154"/>
      <c r="AB31" s="153"/>
      <c r="AF31" s="153"/>
      <c r="AG31" s="153"/>
      <c r="AH31" s="153"/>
    </row>
    <row r="32" spans="1:35" x14ac:dyDescent="0.3">
      <c r="H32" s="153"/>
      <c r="I32" s="154"/>
      <c r="J32" s="153"/>
      <c r="N32" s="153"/>
      <c r="O32" s="153"/>
      <c r="P32" s="153"/>
      <c r="T32" s="153"/>
      <c r="U32" s="153"/>
      <c r="V32" s="153"/>
      <c r="Z32" s="153"/>
      <c r="AA32" s="154"/>
      <c r="AB32" s="153"/>
      <c r="AF32" s="153"/>
      <c r="AG32" s="153"/>
      <c r="AH32" s="153"/>
    </row>
    <row r="33" spans="8:34" x14ac:dyDescent="0.3">
      <c r="H33" s="153"/>
      <c r="I33" s="154"/>
      <c r="J33" s="153"/>
      <c r="N33" s="153"/>
      <c r="O33" s="153"/>
      <c r="P33" s="153"/>
      <c r="T33" s="153"/>
      <c r="U33" s="153"/>
      <c r="V33" s="153"/>
      <c r="Z33" s="153"/>
      <c r="AA33" s="154"/>
      <c r="AB33" s="153"/>
      <c r="AF33" s="153"/>
      <c r="AG33" s="153"/>
      <c r="AH33" s="153"/>
    </row>
    <row r="34" spans="8:34" x14ac:dyDescent="0.3">
      <c r="H34" s="153"/>
      <c r="I34" s="154"/>
      <c r="J34" s="153"/>
      <c r="N34" s="153"/>
      <c r="O34" s="153"/>
      <c r="P34" s="153"/>
      <c r="T34" s="153"/>
      <c r="U34" s="153"/>
      <c r="V34" s="153"/>
      <c r="Z34" s="153"/>
      <c r="AA34" s="154"/>
      <c r="AB34" s="153"/>
      <c r="AF34" s="153"/>
      <c r="AG34" s="153"/>
      <c r="AH34" s="153"/>
    </row>
    <row r="35" spans="8:34" x14ac:dyDescent="0.3">
      <c r="I35" s="152"/>
      <c r="AA35" s="152"/>
    </row>
    <row r="36" spans="8:34" x14ac:dyDescent="0.3">
      <c r="H36" s="153"/>
      <c r="I36" s="152"/>
      <c r="N36" s="153"/>
      <c r="T36" s="153"/>
      <c r="Z36" s="153"/>
      <c r="AA36" s="152"/>
      <c r="AF36" s="153"/>
    </row>
    <row r="37" spans="8:34" x14ac:dyDescent="0.3">
      <c r="H37" s="153"/>
    </row>
    <row r="38" spans="8:34" x14ac:dyDescent="0.3">
      <c r="H38" s="153"/>
    </row>
    <row r="39" spans="8:34" x14ac:dyDescent="0.3">
      <c r="H39" s="153"/>
    </row>
    <row r="40" spans="8:34" x14ac:dyDescent="0.3">
      <c r="H40" s="153"/>
    </row>
    <row r="41" spans="8:34" x14ac:dyDescent="0.3">
      <c r="H41" s="153"/>
    </row>
    <row r="42" spans="8:34" x14ac:dyDescent="0.3">
      <c r="H42" s="153"/>
      <c r="X42" s="154"/>
      <c r="Y42" s="153"/>
      <c r="Z42" s="153"/>
      <c r="AA42" s="154"/>
      <c r="AB42" s="153"/>
    </row>
    <row r="43" spans="8:34" x14ac:dyDescent="0.3">
      <c r="X43" s="154"/>
      <c r="Y43" s="153"/>
      <c r="Z43" s="153"/>
      <c r="AA43" s="154"/>
      <c r="AB43" s="153"/>
    </row>
    <row r="44" spans="8:34" x14ac:dyDescent="0.3">
      <c r="H44" s="153"/>
      <c r="X44" s="154"/>
      <c r="Y44" s="153"/>
      <c r="Z44" s="153"/>
      <c r="AA44" s="154"/>
      <c r="AB44" s="153"/>
    </row>
    <row r="45" spans="8:34" x14ac:dyDescent="0.3">
      <c r="X45" s="154"/>
      <c r="Y45" s="153"/>
      <c r="Z45" s="153"/>
      <c r="AA45" s="154"/>
      <c r="AB45" s="153"/>
    </row>
    <row r="46" spans="8:34" x14ac:dyDescent="0.3">
      <c r="X46" s="154"/>
      <c r="Y46" s="153"/>
      <c r="Z46" s="153"/>
      <c r="AA46" s="154"/>
      <c r="AB46" s="153"/>
    </row>
    <row r="47" spans="8:34" x14ac:dyDescent="0.3">
      <c r="X47" s="154"/>
      <c r="Y47" s="153"/>
      <c r="Z47" s="153"/>
      <c r="AA47" s="154"/>
      <c r="AB47" s="153"/>
    </row>
    <row r="48" spans="8:34" x14ac:dyDescent="0.3">
      <c r="X48" s="154"/>
      <c r="Y48" s="153"/>
      <c r="Z48" s="153"/>
      <c r="AA48" s="154"/>
      <c r="AB48" s="153"/>
    </row>
    <row r="49" spans="24:28" x14ac:dyDescent="0.3">
      <c r="X49" s="154"/>
      <c r="Y49" s="153"/>
      <c r="Z49" s="153"/>
      <c r="AA49" s="154"/>
      <c r="AB49" s="153"/>
    </row>
    <row r="50" spans="24:28" x14ac:dyDescent="0.3">
      <c r="X50" s="154"/>
      <c r="Y50" s="153"/>
      <c r="Z50" s="153"/>
      <c r="AA50" s="154"/>
      <c r="AB50" s="15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7B0B-F0A0-4190-ADB7-39B9AA578883}">
  <dimension ref="A1:AI53"/>
  <sheetViews>
    <sheetView topLeftCell="B1" zoomScale="80" zoomScaleNormal="80" workbookViewId="0">
      <selection activeCell="D22" sqref="D22"/>
    </sheetView>
  </sheetViews>
  <sheetFormatPr defaultRowHeight="14.4" x14ac:dyDescent="0.3"/>
  <cols>
    <col min="9" max="9" width="14.109375" bestFit="1" customWidth="1"/>
    <col min="15" max="15" width="14.109375" bestFit="1" customWidth="1"/>
    <col min="21" max="21" width="14.109375" bestFit="1" customWidth="1"/>
    <col min="27" max="27" width="14.109375" bestFit="1" customWidth="1"/>
    <col min="33" max="33" width="14.109375" bestFit="1" customWidth="1"/>
  </cols>
  <sheetData>
    <row r="1" spans="1:35" ht="15" thickBot="1" x14ac:dyDescent="0.35">
      <c r="A1" s="39" t="s">
        <v>78</v>
      </c>
      <c r="B1" s="85" t="s">
        <v>21</v>
      </c>
      <c r="C1" s="40" t="s">
        <v>22</v>
      </c>
      <c r="D1" s="39"/>
      <c r="E1" s="40" t="s">
        <v>67</v>
      </c>
      <c r="F1" s="40"/>
      <c r="G1" s="41"/>
      <c r="J1" s="40"/>
      <c r="K1" s="40" t="s">
        <v>68</v>
      </c>
      <c r="L1" s="40"/>
      <c r="M1" s="40"/>
      <c r="P1" s="39"/>
      <c r="Q1" s="40" t="s">
        <v>69</v>
      </c>
      <c r="R1" s="40"/>
      <c r="S1" s="41"/>
      <c r="V1" s="40"/>
      <c r="W1" s="40" t="s">
        <v>70</v>
      </c>
      <c r="X1" s="40"/>
      <c r="Y1" s="40"/>
      <c r="AB1" s="39"/>
      <c r="AC1" s="40" t="s">
        <v>71</v>
      </c>
      <c r="AD1" s="40"/>
      <c r="AE1" s="41"/>
      <c r="AH1" s="4"/>
      <c r="AI1" s="4"/>
    </row>
    <row r="2" spans="1:35" x14ac:dyDescent="0.3">
      <c r="A2" s="12"/>
      <c r="B2" s="74"/>
      <c r="C2" s="4"/>
      <c r="D2" s="12" t="s">
        <v>24</v>
      </c>
      <c r="E2" s="4" t="s">
        <v>25</v>
      </c>
      <c r="F2" s="4" t="s">
        <v>26</v>
      </c>
      <c r="G2" s="13" t="s">
        <v>27</v>
      </c>
      <c r="H2" s="9"/>
      <c r="I2" s="11"/>
      <c r="J2" s="4" t="s">
        <v>24</v>
      </c>
      <c r="K2" s="4" t="s">
        <v>25</v>
      </c>
      <c r="L2" s="4" t="s">
        <v>26</v>
      </c>
      <c r="M2" s="4" t="s">
        <v>27</v>
      </c>
      <c r="N2" s="9"/>
      <c r="O2" s="11"/>
      <c r="P2" s="12" t="s">
        <v>24</v>
      </c>
      <c r="Q2" s="4" t="s">
        <v>25</v>
      </c>
      <c r="R2" s="4" t="s">
        <v>26</v>
      </c>
      <c r="S2" s="13" t="s">
        <v>27</v>
      </c>
      <c r="T2" s="9"/>
      <c r="U2" s="11"/>
      <c r="V2" s="4" t="s">
        <v>24</v>
      </c>
      <c r="W2" s="4" t="s">
        <v>25</v>
      </c>
      <c r="X2" s="4" t="s">
        <v>26</v>
      </c>
      <c r="Y2" s="4" t="s">
        <v>27</v>
      </c>
      <c r="Z2" s="9"/>
      <c r="AA2" s="11"/>
      <c r="AB2" s="12" t="s">
        <v>24</v>
      </c>
      <c r="AC2" s="4" t="s">
        <v>25</v>
      </c>
      <c r="AD2" s="4" t="s">
        <v>26</v>
      </c>
      <c r="AE2" s="13" t="s">
        <v>27</v>
      </c>
      <c r="AF2" s="9"/>
      <c r="AG2" s="11"/>
      <c r="AH2" s="4"/>
      <c r="AI2" s="4"/>
    </row>
    <row r="3" spans="1:35" ht="15" thickBot="1" x14ac:dyDescent="0.35">
      <c r="A3" s="12"/>
      <c r="B3" s="74"/>
      <c r="C3" s="5" t="s">
        <v>23</v>
      </c>
      <c r="D3" s="34" t="s">
        <v>28</v>
      </c>
      <c r="E3" s="6" t="s">
        <v>28</v>
      </c>
      <c r="F3" s="6" t="s">
        <v>28</v>
      </c>
      <c r="G3" s="14" t="s">
        <v>32</v>
      </c>
      <c r="H3" s="148" t="s">
        <v>85</v>
      </c>
      <c r="I3" s="149" t="s">
        <v>86</v>
      </c>
      <c r="J3" s="6" t="s">
        <v>28</v>
      </c>
      <c r="K3" s="6" t="s">
        <v>28</v>
      </c>
      <c r="L3" s="6" t="s">
        <v>28</v>
      </c>
      <c r="M3" s="6" t="s">
        <v>32</v>
      </c>
      <c r="N3" s="148" t="s">
        <v>85</v>
      </c>
      <c r="O3" s="149" t="s">
        <v>86</v>
      </c>
      <c r="P3" s="34" t="s">
        <v>28</v>
      </c>
      <c r="Q3" s="6" t="s">
        <v>28</v>
      </c>
      <c r="R3" s="6" t="s">
        <v>28</v>
      </c>
      <c r="S3" s="14" t="s">
        <v>32</v>
      </c>
      <c r="T3" s="148" t="s">
        <v>85</v>
      </c>
      <c r="U3" s="149" t="s">
        <v>86</v>
      </c>
      <c r="V3" s="6" t="s">
        <v>28</v>
      </c>
      <c r="W3" s="6" t="s">
        <v>28</v>
      </c>
      <c r="X3" s="6" t="s">
        <v>28</v>
      </c>
      <c r="Y3" s="6" t="s">
        <v>32</v>
      </c>
      <c r="Z3" s="148" t="s">
        <v>85</v>
      </c>
      <c r="AA3" s="149" t="s">
        <v>86</v>
      </c>
      <c r="AB3" s="34" t="s">
        <v>28</v>
      </c>
      <c r="AC3" s="6" t="s">
        <v>28</v>
      </c>
      <c r="AD3" s="6" t="s">
        <v>28</v>
      </c>
      <c r="AE3" s="14" t="s">
        <v>32</v>
      </c>
      <c r="AF3" s="148" t="s">
        <v>85</v>
      </c>
      <c r="AG3" s="149" t="s">
        <v>86</v>
      </c>
      <c r="AH3" s="6"/>
      <c r="AI3" s="6"/>
    </row>
    <row r="4" spans="1:35" x14ac:dyDescent="0.3">
      <c r="A4" s="138" t="s">
        <v>0</v>
      </c>
      <c r="B4" s="91" t="s">
        <v>1</v>
      </c>
      <c r="C4" s="139">
        <v>0.46899999999999997</v>
      </c>
      <c r="D4" s="44">
        <v>0.499</v>
      </c>
      <c r="E4" s="45">
        <v>0.56200000000000006</v>
      </c>
      <c r="F4" s="45">
        <f>AVERAGE(D4:E4)</f>
        <v>0.53049999999999997</v>
      </c>
      <c r="G4" s="47">
        <f>10*F4/$C4</f>
        <v>11.311300639658848</v>
      </c>
      <c r="H4" s="147">
        <f>AVERAGE(G4:G6)</f>
        <v>12.099439739365112</v>
      </c>
      <c r="I4" s="150">
        <f>G4/G$4</f>
        <v>1</v>
      </c>
      <c r="J4" s="45">
        <v>0.23100000000000001</v>
      </c>
      <c r="K4" s="45">
        <v>0.187</v>
      </c>
      <c r="L4" s="45">
        <f>AVERAGE(J4:K4)</f>
        <v>0.20900000000000002</v>
      </c>
      <c r="M4" s="63">
        <f>10*L4/$C4</f>
        <v>4.456289978678039</v>
      </c>
      <c r="N4" s="147">
        <f>AVERAGE(M4:M6)</f>
        <v>4.9612545414784224</v>
      </c>
      <c r="O4" s="150">
        <f>M4/M$4</f>
        <v>1</v>
      </c>
      <c r="P4" s="44">
        <v>0.19900000000000001</v>
      </c>
      <c r="Q4" s="46">
        <v>0.17499999999999999</v>
      </c>
      <c r="R4" s="126">
        <f>AVERAGE(P4:Q4)</f>
        <v>0.187</v>
      </c>
      <c r="S4" s="47">
        <f>10*R4/$C4</f>
        <v>3.9872068230277189</v>
      </c>
      <c r="T4" s="147">
        <f>AVERAGE(S4:S6)</f>
        <v>4.4814234273189504</v>
      </c>
      <c r="U4" s="150">
        <f>S4/S$4</f>
        <v>1</v>
      </c>
      <c r="V4" s="45">
        <v>0.14399999999999999</v>
      </c>
      <c r="W4" s="45">
        <v>0.28999999999999998</v>
      </c>
      <c r="X4" s="45">
        <f>AVERAGE(V4:W4)</f>
        <v>0.21699999999999997</v>
      </c>
      <c r="Y4" s="63">
        <f>10*X4/$C4</f>
        <v>4.6268656716417915</v>
      </c>
      <c r="Z4" s="147">
        <f>AVERAGE(Y4:Y6)</f>
        <v>5.7402454510663459</v>
      </c>
      <c r="AA4" s="150">
        <f>Y4/Y$4</f>
        <v>1</v>
      </c>
      <c r="AB4" s="44">
        <v>0.22</v>
      </c>
      <c r="AC4" s="45">
        <v>0.34699999999999998</v>
      </c>
      <c r="AD4" s="45">
        <f>AVERAGE(AB4:AC4)</f>
        <v>0.28349999999999997</v>
      </c>
      <c r="AE4" s="47">
        <f>10*AD4/$C4</f>
        <v>6.044776119402985</v>
      </c>
      <c r="AF4" s="147">
        <f>AVERAGE(AE4:AE6)</f>
        <v>7.1489145183175031</v>
      </c>
      <c r="AG4" s="150">
        <f>AE4/AE$4</f>
        <v>1</v>
      </c>
      <c r="AH4" s="26"/>
      <c r="AI4" s="4"/>
    </row>
    <row r="5" spans="1:35" x14ac:dyDescent="0.3">
      <c r="A5" s="70" t="s">
        <v>2</v>
      </c>
      <c r="B5" s="92" t="s">
        <v>1</v>
      </c>
      <c r="C5" s="116">
        <v>0.57199999999999995</v>
      </c>
      <c r="D5" s="35">
        <v>0.77</v>
      </c>
      <c r="E5" s="8">
        <v>0.55500000000000005</v>
      </c>
      <c r="F5" s="8">
        <f t="shared" ref="F5:F21" si="0">AVERAGE(D5:E5)</f>
        <v>0.66250000000000009</v>
      </c>
      <c r="G5" s="37">
        <f t="shared" ref="G5:G21" si="1">10*F5/$C5</f>
        <v>11.582167832167835</v>
      </c>
      <c r="H5" s="147"/>
      <c r="I5" s="150">
        <f>G5/G$5</f>
        <v>1</v>
      </c>
      <c r="J5" s="8">
        <v>0.25900000000000001</v>
      </c>
      <c r="K5" s="8">
        <v>0.28399999999999997</v>
      </c>
      <c r="L5" s="8">
        <f t="shared" ref="L5:L21" si="2">AVERAGE(J5:K5)</f>
        <v>0.27149999999999996</v>
      </c>
      <c r="M5" s="7">
        <f t="shared" ref="M5:M21" si="3">10*L5/$C5</f>
        <v>4.7465034965034967</v>
      </c>
      <c r="N5" s="147"/>
      <c r="O5" s="150">
        <f>M5/M$5</f>
        <v>1</v>
      </c>
      <c r="P5" s="35">
        <v>0.27100000000000002</v>
      </c>
      <c r="Q5" s="6">
        <v>0.193</v>
      </c>
      <c r="R5" s="26">
        <f t="shared" ref="R5:R21" si="4">AVERAGE(P5:Q5)</f>
        <v>0.23200000000000001</v>
      </c>
      <c r="S5" s="37">
        <f t="shared" ref="S5:S21" si="5">10*R5/$C5</f>
        <v>4.0559440559440567</v>
      </c>
      <c r="T5" s="147"/>
      <c r="U5" s="150">
        <f>S5/S$5</f>
        <v>1</v>
      </c>
      <c r="V5" s="8">
        <v>0.32700000000000001</v>
      </c>
      <c r="W5" s="8">
        <v>0.24399999999999999</v>
      </c>
      <c r="X5" s="8">
        <f t="shared" ref="X5:X21" si="6">AVERAGE(V5:W5)</f>
        <v>0.28549999999999998</v>
      </c>
      <c r="Y5" s="7">
        <f t="shared" ref="Y5:Y21" si="7">10*X5/$C5</f>
        <v>4.9912587412587408</v>
      </c>
      <c r="Z5" s="147"/>
      <c r="AA5" s="150">
        <f>Y5/Y$5</f>
        <v>1</v>
      </c>
      <c r="AB5" s="35">
        <v>0.40500000000000003</v>
      </c>
      <c r="AC5" s="8">
        <v>0.38800000000000001</v>
      </c>
      <c r="AD5" s="8">
        <f t="shared" ref="AD5:AD21" si="8">AVERAGE(AB5:AC5)</f>
        <v>0.39650000000000002</v>
      </c>
      <c r="AE5" s="37">
        <f t="shared" ref="AE5:AE21" si="9">10*AD5/$C5</f>
        <v>6.9318181818181825</v>
      </c>
      <c r="AF5" s="147"/>
      <c r="AG5" s="150">
        <f>AE5/AE$5</f>
        <v>1</v>
      </c>
      <c r="AH5" s="26"/>
      <c r="AI5" s="4"/>
    </row>
    <row r="6" spans="1:35" x14ac:dyDescent="0.3">
      <c r="A6" s="71" t="s">
        <v>3</v>
      </c>
      <c r="B6" s="92" t="s">
        <v>1</v>
      </c>
      <c r="C6" s="116">
        <v>0.53600000000000003</v>
      </c>
      <c r="D6" s="35">
        <v>0.74099999999999999</v>
      </c>
      <c r="E6" s="8">
        <v>0.69599999999999995</v>
      </c>
      <c r="F6" s="8">
        <f t="shared" si="0"/>
        <v>0.71849999999999992</v>
      </c>
      <c r="G6" s="37">
        <f t="shared" si="1"/>
        <v>13.404850746268654</v>
      </c>
      <c r="H6" s="147"/>
      <c r="I6" s="150">
        <f>G6/G$6</f>
        <v>1</v>
      </c>
      <c r="J6" s="8">
        <v>0.309</v>
      </c>
      <c r="K6" s="8">
        <v>0.3</v>
      </c>
      <c r="L6" s="8">
        <f t="shared" si="2"/>
        <v>0.30449999999999999</v>
      </c>
      <c r="M6" s="7">
        <f t="shared" si="3"/>
        <v>5.6809701492537306</v>
      </c>
      <c r="N6" s="147"/>
      <c r="O6" s="150">
        <f>M6/M$6</f>
        <v>1</v>
      </c>
      <c r="P6" s="35">
        <v>0.26400000000000001</v>
      </c>
      <c r="Q6" s="6">
        <v>0.315</v>
      </c>
      <c r="R6" s="26">
        <f t="shared" si="4"/>
        <v>0.28949999999999998</v>
      </c>
      <c r="S6" s="37">
        <f t="shared" si="5"/>
        <v>5.4011194029850733</v>
      </c>
      <c r="T6" s="147"/>
      <c r="U6" s="150">
        <f>S6/S$6</f>
        <v>1</v>
      </c>
      <c r="V6" s="8">
        <v>0.42899999999999999</v>
      </c>
      <c r="W6" s="8">
        <v>0.38600000000000001</v>
      </c>
      <c r="X6" s="8">
        <f t="shared" si="6"/>
        <v>0.40749999999999997</v>
      </c>
      <c r="Y6" s="7">
        <f t="shared" si="7"/>
        <v>7.6026119402985053</v>
      </c>
      <c r="Z6" s="147"/>
      <c r="AA6" s="150">
        <f>Y6/Y$6</f>
        <v>1</v>
      </c>
      <c r="AB6" s="35">
        <v>0.47399999999999998</v>
      </c>
      <c r="AC6" s="8">
        <v>0.434</v>
      </c>
      <c r="AD6" s="8">
        <f t="shared" si="8"/>
        <v>0.45399999999999996</v>
      </c>
      <c r="AE6" s="37">
        <f t="shared" si="9"/>
        <v>8.470149253731341</v>
      </c>
      <c r="AF6" s="147"/>
      <c r="AG6" s="150">
        <f>AE6/AE$6</f>
        <v>1</v>
      </c>
      <c r="AH6" s="26"/>
      <c r="AI6" s="4"/>
    </row>
    <row r="7" spans="1:35" x14ac:dyDescent="0.3">
      <c r="A7" s="70" t="s">
        <v>4</v>
      </c>
      <c r="B7" s="92" t="s">
        <v>5</v>
      </c>
      <c r="C7" s="116">
        <v>0.52700000000000002</v>
      </c>
      <c r="D7" s="35">
        <v>0.64</v>
      </c>
      <c r="E7" s="8">
        <v>0.57299999999999995</v>
      </c>
      <c r="F7" s="8">
        <f t="shared" si="0"/>
        <v>0.60650000000000004</v>
      </c>
      <c r="G7" s="37">
        <f t="shared" si="1"/>
        <v>11.508538899430739</v>
      </c>
      <c r="H7" s="147">
        <f>AVERAGE(G7:G9)</f>
        <v>11.935295342112818</v>
      </c>
      <c r="I7" s="150">
        <f t="shared" ref="I7:I9" si="10">G7/H$4</f>
        <v>0.95116295856146982</v>
      </c>
      <c r="J7" s="8">
        <v>0.32400000000000001</v>
      </c>
      <c r="K7" s="8">
        <v>0.28499999999999998</v>
      </c>
      <c r="L7" s="8">
        <f t="shared" si="2"/>
        <v>0.30449999999999999</v>
      </c>
      <c r="M7" s="7">
        <f t="shared" si="3"/>
        <v>5.7779886148007584</v>
      </c>
      <c r="N7" s="147">
        <f>AVERAGE(M7:M9)</f>
        <v>6.6780474934268517</v>
      </c>
      <c r="O7" s="150">
        <f t="shared" ref="O7:O9" si="11">M7/N$4</f>
        <v>1.1646224894316659</v>
      </c>
      <c r="P7" s="35">
        <v>0.26</v>
      </c>
      <c r="Q7" s="6">
        <v>0.27</v>
      </c>
      <c r="R7" s="26">
        <f t="shared" si="4"/>
        <v>0.26500000000000001</v>
      </c>
      <c r="S7" s="37">
        <f t="shared" si="5"/>
        <v>5.0284629981024676</v>
      </c>
      <c r="T7" s="147">
        <f>AVERAGE(S7:S9)</f>
        <v>5.5060421713317211</v>
      </c>
      <c r="U7" s="150">
        <f t="shared" ref="U7:U9" si="12">S7/T$4</f>
        <v>1.1220682623848353</v>
      </c>
      <c r="V7" s="8">
        <v>0.35399999999999998</v>
      </c>
      <c r="W7" s="8">
        <v>0.219</v>
      </c>
      <c r="X7" s="8">
        <f t="shared" si="6"/>
        <v>0.28649999999999998</v>
      </c>
      <c r="Y7" s="7">
        <f t="shared" si="7"/>
        <v>5.4364326375711567</v>
      </c>
      <c r="Z7" s="147">
        <f>AVERAGE(Y7:Y9)</f>
        <v>6.2438034676887399</v>
      </c>
      <c r="AA7" s="150">
        <f t="shared" ref="AA7:AA9" si="13">Y7/Z$4</f>
        <v>0.94707320164527964</v>
      </c>
      <c r="AB7" s="35">
        <v>0.57099999999999995</v>
      </c>
      <c r="AC7" s="8">
        <v>0.47199999999999998</v>
      </c>
      <c r="AD7" s="8">
        <f t="shared" si="8"/>
        <v>0.52149999999999996</v>
      </c>
      <c r="AE7" s="37">
        <f t="shared" si="9"/>
        <v>9.8956356736242874</v>
      </c>
      <c r="AF7" s="147">
        <f>AVERAGE(AE7:AE9)</f>
        <v>10.226166966750013</v>
      </c>
      <c r="AG7" s="150">
        <f t="shared" ref="AG7:AG9" si="14">AE7/AF$4</f>
        <v>1.3842151347968874</v>
      </c>
      <c r="AH7" s="26"/>
      <c r="AI7" s="4"/>
    </row>
    <row r="8" spans="1:35" x14ac:dyDescent="0.3">
      <c r="A8" s="70" t="s">
        <v>6</v>
      </c>
      <c r="B8" s="92" t="s">
        <v>5</v>
      </c>
      <c r="C8" s="116">
        <v>0.68899999999999995</v>
      </c>
      <c r="D8" s="35">
        <v>1.19</v>
      </c>
      <c r="E8" s="8">
        <v>0.77100000000000002</v>
      </c>
      <c r="F8" s="8">
        <f t="shared" si="0"/>
        <v>0.98049999999999993</v>
      </c>
      <c r="G8" s="37">
        <f t="shared" si="1"/>
        <v>14.230769230769232</v>
      </c>
      <c r="H8" s="147"/>
      <c r="I8" s="150">
        <f t="shared" si="10"/>
        <v>1.1761510894153151</v>
      </c>
      <c r="J8" s="8">
        <v>0.59499999999999997</v>
      </c>
      <c r="K8" s="8">
        <v>0.48599999999999999</v>
      </c>
      <c r="L8" s="8">
        <f t="shared" si="2"/>
        <v>0.54049999999999998</v>
      </c>
      <c r="M8" s="7">
        <f t="shared" si="3"/>
        <v>7.8447024673439767</v>
      </c>
      <c r="N8" s="147"/>
      <c r="O8" s="150">
        <f t="shared" si="11"/>
        <v>1.5811933053945475</v>
      </c>
      <c r="P8" s="35">
        <v>0.49099999999999999</v>
      </c>
      <c r="Q8" s="6">
        <v>0.373</v>
      </c>
      <c r="R8" s="26">
        <f t="shared" si="4"/>
        <v>0.432</v>
      </c>
      <c r="S8" s="37">
        <f t="shared" si="5"/>
        <v>6.2699564586357051</v>
      </c>
      <c r="T8" s="147"/>
      <c r="U8" s="150">
        <f t="shared" si="12"/>
        <v>1.3990993175100974</v>
      </c>
      <c r="V8" s="8">
        <v>0.57399999999999995</v>
      </c>
      <c r="W8" s="8">
        <v>0.41399999999999998</v>
      </c>
      <c r="X8" s="8">
        <f t="shared" si="6"/>
        <v>0.49399999999999999</v>
      </c>
      <c r="Y8" s="7">
        <f t="shared" si="7"/>
        <v>7.1698113207547172</v>
      </c>
      <c r="Z8" s="147"/>
      <c r="AA8" s="150">
        <f t="shared" si="13"/>
        <v>1.2490426379629473</v>
      </c>
      <c r="AB8" s="35">
        <v>0.98499999999999999</v>
      </c>
      <c r="AC8" s="8">
        <v>0.64400000000000002</v>
      </c>
      <c r="AD8" s="8">
        <f t="shared" si="8"/>
        <v>0.8145</v>
      </c>
      <c r="AE8" s="37">
        <f t="shared" si="9"/>
        <v>11.821480406386067</v>
      </c>
      <c r="AF8" s="147"/>
      <c r="AG8" s="150">
        <f t="shared" si="14"/>
        <v>1.6536049460510618</v>
      </c>
      <c r="AH8" s="26"/>
      <c r="AI8" s="4"/>
    </row>
    <row r="9" spans="1:35" ht="15" thickBot="1" x14ac:dyDescent="0.35">
      <c r="A9" s="71" t="s">
        <v>7</v>
      </c>
      <c r="B9" s="92" t="s">
        <v>5</v>
      </c>
      <c r="C9" s="116">
        <v>0.751</v>
      </c>
      <c r="D9" s="35">
        <v>0.89300000000000002</v>
      </c>
      <c r="E9" s="8">
        <v>0.61899999999999999</v>
      </c>
      <c r="F9" s="8">
        <f t="shared" si="0"/>
        <v>0.75600000000000001</v>
      </c>
      <c r="G9" s="37">
        <f t="shared" si="1"/>
        <v>10.066577896138483</v>
      </c>
      <c r="H9" s="147"/>
      <c r="I9" s="150">
        <f t="shared" si="10"/>
        <v>0.83198710956733124</v>
      </c>
      <c r="J9" s="8">
        <v>0.48</v>
      </c>
      <c r="K9" s="8">
        <v>0.48299999999999998</v>
      </c>
      <c r="L9" s="8">
        <f t="shared" si="2"/>
        <v>0.48149999999999998</v>
      </c>
      <c r="M9" s="7">
        <f t="shared" si="3"/>
        <v>6.4114513981358181</v>
      </c>
      <c r="N9" s="147"/>
      <c r="O9" s="150">
        <f t="shared" si="11"/>
        <v>1.2923044654397526</v>
      </c>
      <c r="P9" s="35">
        <v>0.41</v>
      </c>
      <c r="Q9" s="6">
        <v>0.374</v>
      </c>
      <c r="R9" s="26">
        <f t="shared" si="4"/>
        <v>0.39200000000000002</v>
      </c>
      <c r="S9" s="37">
        <f t="shared" si="5"/>
        <v>5.2197070572569908</v>
      </c>
      <c r="T9" s="147"/>
      <c r="U9" s="150">
        <f t="shared" si="12"/>
        <v>1.1647431093963208</v>
      </c>
      <c r="V9" s="8">
        <v>0.45300000000000001</v>
      </c>
      <c r="W9" s="8">
        <v>0.46700000000000003</v>
      </c>
      <c r="X9" s="8">
        <f t="shared" si="6"/>
        <v>0.46</v>
      </c>
      <c r="Y9" s="7">
        <f t="shared" si="7"/>
        <v>6.1251664447403469</v>
      </c>
      <c r="Z9" s="147"/>
      <c r="AA9" s="150">
        <f t="shared" si="13"/>
        <v>1.0670565391245588</v>
      </c>
      <c r="AB9" s="35">
        <v>0.66600000000000004</v>
      </c>
      <c r="AC9" s="8">
        <v>0.68</v>
      </c>
      <c r="AD9" s="8">
        <f t="shared" si="8"/>
        <v>0.67300000000000004</v>
      </c>
      <c r="AE9" s="37">
        <f t="shared" si="9"/>
        <v>8.9613848202396813</v>
      </c>
      <c r="AF9" s="147"/>
      <c r="AG9" s="150">
        <f t="shared" si="14"/>
        <v>1.2535308398608105</v>
      </c>
      <c r="AH9" s="26"/>
      <c r="AI9" s="4"/>
    </row>
    <row r="10" spans="1:35" x14ac:dyDescent="0.3">
      <c r="A10" s="97" t="s">
        <v>8</v>
      </c>
      <c r="B10" s="98" t="s">
        <v>1</v>
      </c>
      <c r="C10" s="117">
        <v>0.71199999999999997</v>
      </c>
      <c r="D10" s="44">
        <v>1.76</v>
      </c>
      <c r="E10" s="45">
        <v>1.73</v>
      </c>
      <c r="F10" s="45">
        <f t="shared" si="0"/>
        <v>1.7450000000000001</v>
      </c>
      <c r="G10" s="47">
        <f t="shared" si="1"/>
        <v>24.508426966292141</v>
      </c>
      <c r="H10" s="147">
        <f>AVERAGE(G10:G12)</f>
        <v>26.928897555914869</v>
      </c>
      <c r="I10" s="150">
        <f>G10/G$10</f>
        <v>1</v>
      </c>
      <c r="J10" s="45">
        <v>0.62</v>
      </c>
      <c r="K10" s="45">
        <v>0.51900000000000002</v>
      </c>
      <c r="L10" s="45">
        <f t="shared" si="2"/>
        <v>0.56950000000000001</v>
      </c>
      <c r="M10" s="63">
        <f t="shared" si="3"/>
        <v>7.9985955056179785</v>
      </c>
      <c r="N10" s="147">
        <f>AVERAGE(M10:M12)</f>
        <v>8.6726890015099318</v>
      </c>
      <c r="O10" s="150">
        <f>M10/M$10</f>
        <v>1</v>
      </c>
      <c r="P10" s="44">
        <v>0.51600000000000001</v>
      </c>
      <c r="Q10" s="46">
        <v>0.47499999999999998</v>
      </c>
      <c r="R10" s="126">
        <f t="shared" si="4"/>
        <v>0.4955</v>
      </c>
      <c r="S10" s="47">
        <f t="shared" si="5"/>
        <v>6.9592696629213489</v>
      </c>
      <c r="T10" s="147">
        <f>AVERAGE(S10:S12)</f>
        <v>7.406390875664453</v>
      </c>
      <c r="U10" s="150">
        <f>S10/S$10</f>
        <v>1</v>
      </c>
      <c r="V10" s="45">
        <v>0.80300000000000005</v>
      </c>
      <c r="W10" s="45">
        <v>0.79400000000000004</v>
      </c>
      <c r="X10" s="45">
        <f t="shared" si="6"/>
        <v>0.79849999999999999</v>
      </c>
      <c r="Y10" s="63">
        <f t="shared" si="7"/>
        <v>11.214887640449438</v>
      </c>
      <c r="Z10" s="147">
        <f>AVERAGE(Y10:Y12)</f>
        <v>12.325023670189994</v>
      </c>
      <c r="AA10" s="150">
        <f>Y10/Y$10</f>
        <v>1</v>
      </c>
      <c r="AB10" s="44">
        <v>1.38</v>
      </c>
      <c r="AC10" s="45">
        <v>1.44</v>
      </c>
      <c r="AD10" s="45">
        <f t="shared" si="8"/>
        <v>1.41</v>
      </c>
      <c r="AE10" s="47">
        <f t="shared" si="9"/>
        <v>19.803370786516854</v>
      </c>
      <c r="AF10" s="147">
        <f>AVERAGE(AE10:AE12)</f>
        <v>21.195872542053536</v>
      </c>
      <c r="AG10" s="150">
        <f>AE10/AE$10</f>
        <v>1</v>
      </c>
      <c r="AH10" s="26"/>
      <c r="AI10" s="4"/>
    </row>
    <row r="11" spans="1:35" x14ac:dyDescent="0.3">
      <c r="A11" s="86" t="s">
        <v>9</v>
      </c>
      <c r="B11" s="94" t="s">
        <v>1</v>
      </c>
      <c r="C11" s="118">
        <v>0.61799999999999999</v>
      </c>
      <c r="D11" s="35">
        <v>1.8</v>
      </c>
      <c r="E11" s="8">
        <v>1.56</v>
      </c>
      <c r="F11" s="8">
        <f t="shared" si="0"/>
        <v>1.6800000000000002</v>
      </c>
      <c r="G11" s="37">
        <f t="shared" si="1"/>
        <v>27.184466019417478</v>
      </c>
      <c r="H11" s="147"/>
      <c r="I11" s="150">
        <f>G11/G$11</f>
        <v>1</v>
      </c>
      <c r="J11" s="8">
        <v>0.58899999999999997</v>
      </c>
      <c r="K11" s="8">
        <v>0.47</v>
      </c>
      <c r="L11" s="8">
        <f t="shared" si="2"/>
        <v>0.52949999999999997</v>
      </c>
      <c r="M11" s="7">
        <f t="shared" si="3"/>
        <v>8.5679611650485441</v>
      </c>
      <c r="N11" s="147"/>
      <c r="O11" s="150">
        <f>M11/M$11</f>
        <v>1</v>
      </c>
      <c r="P11" s="35">
        <v>0.50600000000000001</v>
      </c>
      <c r="Q11" s="6">
        <v>0.432</v>
      </c>
      <c r="R11" s="26">
        <f t="shared" si="4"/>
        <v>0.46899999999999997</v>
      </c>
      <c r="S11" s="37">
        <f t="shared" si="5"/>
        <v>7.5889967637540447</v>
      </c>
      <c r="T11" s="147"/>
      <c r="U11" s="150">
        <f>S11/S$11</f>
        <v>1</v>
      </c>
      <c r="V11" s="8">
        <v>0.84</v>
      </c>
      <c r="W11" s="8">
        <v>0.6</v>
      </c>
      <c r="X11" s="8">
        <f t="shared" si="6"/>
        <v>0.72</v>
      </c>
      <c r="Y11" s="7">
        <f t="shared" si="7"/>
        <v>11.650485436893202</v>
      </c>
      <c r="Z11" s="147"/>
      <c r="AA11" s="150">
        <f>Y11/Y$11</f>
        <v>1</v>
      </c>
      <c r="AB11" s="35">
        <v>1.52</v>
      </c>
      <c r="AC11" s="8">
        <v>1.18</v>
      </c>
      <c r="AD11" s="8">
        <f t="shared" si="8"/>
        <v>1.35</v>
      </c>
      <c r="AE11" s="37">
        <f t="shared" si="9"/>
        <v>21.844660194174757</v>
      </c>
      <c r="AF11" s="147"/>
      <c r="AG11" s="150">
        <f>AE11/AE$11</f>
        <v>1</v>
      </c>
      <c r="AH11" s="26"/>
      <c r="AI11" s="4"/>
    </row>
    <row r="12" spans="1:35" x14ac:dyDescent="0.3">
      <c r="A12" s="87" t="s">
        <v>10</v>
      </c>
      <c r="B12" s="94" t="s">
        <v>1</v>
      </c>
      <c r="C12" s="118">
        <v>0.629</v>
      </c>
      <c r="D12" s="35">
        <v>1.85</v>
      </c>
      <c r="E12" s="8">
        <v>1.81</v>
      </c>
      <c r="F12" s="8">
        <f t="shared" si="0"/>
        <v>1.83</v>
      </c>
      <c r="G12" s="37">
        <f t="shared" si="1"/>
        <v>29.093799682034977</v>
      </c>
      <c r="H12" s="147"/>
      <c r="I12" s="150">
        <f>G12/G$12</f>
        <v>1</v>
      </c>
      <c r="J12" s="8">
        <v>0.57799999999999996</v>
      </c>
      <c r="K12" s="8">
        <v>0.61099999999999999</v>
      </c>
      <c r="L12" s="8">
        <f t="shared" si="2"/>
        <v>0.59450000000000003</v>
      </c>
      <c r="M12" s="7">
        <f t="shared" si="3"/>
        <v>9.4515103338632755</v>
      </c>
      <c r="N12" s="147"/>
      <c r="O12" s="150">
        <f>M12/M$12</f>
        <v>1</v>
      </c>
      <c r="P12" s="35">
        <v>0.443</v>
      </c>
      <c r="Q12" s="6">
        <v>0.52200000000000002</v>
      </c>
      <c r="R12" s="26">
        <f t="shared" si="4"/>
        <v>0.48250000000000004</v>
      </c>
      <c r="S12" s="37">
        <f t="shared" si="5"/>
        <v>7.6709062003179653</v>
      </c>
      <c r="T12" s="147"/>
      <c r="U12" s="150">
        <f>S12/S$12</f>
        <v>1</v>
      </c>
      <c r="V12" s="8">
        <v>0.89400000000000002</v>
      </c>
      <c r="W12" s="8">
        <v>0.88100000000000001</v>
      </c>
      <c r="X12" s="8">
        <f t="shared" si="6"/>
        <v>0.88749999999999996</v>
      </c>
      <c r="Y12" s="7">
        <f t="shared" si="7"/>
        <v>14.109697933227345</v>
      </c>
      <c r="Z12" s="147"/>
      <c r="AA12" s="150">
        <f>Y12/Y$12</f>
        <v>1</v>
      </c>
      <c r="AB12" s="35">
        <v>1.4</v>
      </c>
      <c r="AC12" s="8">
        <v>1.36</v>
      </c>
      <c r="AD12" s="8">
        <f t="shared" si="8"/>
        <v>1.38</v>
      </c>
      <c r="AE12" s="37">
        <f t="shared" si="9"/>
        <v>21.939586645468996</v>
      </c>
      <c r="AF12" s="147"/>
      <c r="AG12" s="150">
        <f>AE12/AE$12</f>
        <v>1</v>
      </c>
      <c r="AH12" s="26"/>
      <c r="AI12" s="4"/>
    </row>
    <row r="13" spans="1:35" x14ac:dyDescent="0.3">
      <c r="A13" s="86" t="s">
        <v>11</v>
      </c>
      <c r="B13" s="94" t="s">
        <v>5</v>
      </c>
      <c r="C13" s="118">
        <v>0.442</v>
      </c>
      <c r="D13" s="35">
        <v>1.24</v>
      </c>
      <c r="E13" s="8">
        <v>1.21</v>
      </c>
      <c r="F13" s="8">
        <f t="shared" si="0"/>
        <v>1.2250000000000001</v>
      </c>
      <c r="G13" s="37">
        <f t="shared" si="1"/>
        <v>27.714932126696834</v>
      </c>
      <c r="H13" s="147">
        <f>AVERAGE(G13:G15)</f>
        <v>30.191082414922523</v>
      </c>
      <c r="I13" s="150">
        <f>G13/H$10</f>
        <v>1.0291892592019354</v>
      </c>
      <c r="J13" s="8">
        <v>0.40600000000000003</v>
      </c>
      <c r="K13" s="8">
        <v>0.51800000000000002</v>
      </c>
      <c r="L13" s="8">
        <f t="shared" si="2"/>
        <v>0.46200000000000002</v>
      </c>
      <c r="M13" s="7">
        <f t="shared" si="3"/>
        <v>10.452488687782806</v>
      </c>
      <c r="N13" s="147">
        <f>AVERAGE(M13:M15)</f>
        <v>10.465589300294488</v>
      </c>
      <c r="O13" s="150">
        <f>M13/N$10</f>
        <v>1.2052188987709587</v>
      </c>
      <c r="P13" s="35">
        <v>0.39400000000000002</v>
      </c>
      <c r="Q13" s="6">
        <v>0.36</v>
      </c>
      <c r="R13" s="26">
        <f t="shared" si="4"/>
        <v>0.377</v>
      </c>
      <c r="S13" s="37">
        <f t="shared" si="5"/>
        <v>8.5294117647058822</v>
      </c>
      <c r="T13" s="147">
        <f>AVERAGE(S13:S15)</f>
        <v>8.7983097922581806</v>
      </c>
      <c r="U13" s="150">
        <f>S13/T$10</f>
        <v>1.1516286282879553</v>
      </c>
      <c r="V13" s="8">
        <v>0.56200000000000006</v>
      </c>
      <c r="W13" s="8">
        <v>0.50800000000000001</v>
      </c>
      <c r="X13" s="8">
        <f t="shared" si="6"/>
        <v>0.53500000000000003</v>
      </c>
      <c r="Y13" s="7">
        <f t="shared" si="7"/>
        <v>12.104072398190047</v>
      </c>
      <c r="Z13" s="147">
        <f>AVERAGE(Y13:Y15)</f>
        <v>11.75624214254834</v>
      </c>
      <c r="AA13" s="150">
        <f>Y13/Z$10</f>
        <v>0.98207295353644208</v>
      </c>
      <c r="AB13" s="35">
        <v>1.1599999999999999</v>
      </c>
      <c r="AC13" s="8">
        <v>1.08</v>
      </c>
      <c r="AD13" s="8">
        <f t="shared" si="8"/>
        <v>1.1200000000000001</v>
      </c>
      <c r="AE13" s="37">
        <f t="shared" si="9"/>
        <v>25.339366515837106</v>
      </c>
      <c r="AF13" s="147">
        <f>AVERAGE(AE13:AE15)</f>
        <v>25.38080889331788</v>
      </c>
      <c r="AG13" s="150">
        <f>AE13/AF$10</f>
        <v>1.1954858883758004</v>
      </c>
      <c r="AH13" s="26"/>
      <c r="AI13" s="4"/>
    </row>
    <row r="14" spans="1:35" x14ac:dyDescent="0.3">
      <c r="A14" s="86" t="s">
        <v>12</v>
      </c>
      <c r="B14" s="94" t="s">
        <v>5</v>
      </c>
      <c r="C14" s="118">
        <v>0.29499999999999998</v>
      </c>
      <c r="D14" s="35">
        <v>0.86799999999999999</v>
      </c>
      <c r="E14" s="8">
        <v>0.90100000000000002</v>
      </c>
      <c r="F14" s="8">
        <f t="shared" si="0"/>
        <v>0.88450000000000006</v>
      </c>
      <c r="G14" s="37">
        <f t="shared" si="1"/>
        <v>29.98305084745763</v>
      </c>
      <c r="H14" s="147"/>
      <c r="I14" s="150">
        <f>G14/H$10</f>
        <v>1.1134154595523693</v>
      </c>
      <c r="J14" s="8">
        <v>0.26300000000000001</v>
      </c>
      <c r="K14" s="8">
        <v>0.30599999999999999</v>
      </c>
      <c r="L14" s="8">
        <f t="shared" si="2"/>
        <v>0.28449999999999998</v>
      </c>
      <c r="M14" s="7">
        <f t="shared" si="3"/>
        <v>9.6440677966101696</v>
      </c>
      <c r="N14" s="147"/>
      <c r="O14" s="150">
        <f>M14/N$10</f>
        <v>1.1120043385541807</v>
      </c>
      <c r="P14" s="35">
        <v>0.22</v>
      </c>
      <c r="Q14" s="6">
        <v>0.216</v>
      </c>
      <c r="R14" s="26">
        <f t="shared" si="4"/>
        <v>0.218</v>
      </c>
      <c r="S14" s="37">
        <f t="shared" si="5"/>
        <v>7.389830508474577</v>
      </c>
      <c r="T14" s="147"/>
      <c r="U14" s="150">
        <f>S14/T$10</f>
        <v>0.99776404358507609</v>
      </c>
      <c r="V14" s="8">
        <v>0.32200000000000001</v>
      </c>
      <c r="W14" s="8">
        <v>0.32</v>
      </c>
      <c r="X14" s="8">
        <f t="shared" si="6"/>
        <v>0.32100000000000001</v>
      </c>
      <c r="Y14" s="7">
        <f t="shared" si="7"/>
        <v>10.881355932203391</v>
      </c>
      <c r="Z14" s="147"/>
      <c r="AA14" s="150">
        <f>Y14/Z$10</f>
        <v>0.88286693992496423</v>
      </c>
      <c r="AB14" s="35">
        <v>0.76500000000000001</v>
      </c>
      <c r="AC14" s="8">
        <v>0.64200000000000002</v>
      </c>
      <c r="AD14" s="8">
        <f t="shared" si="8"/>
        <v>0.70350000000000001</v>
      </c>
      <c r="AE14" s="37">
        <f t="shared" si="9"/>
        <v>23.847457627118647</v>
      </c>
      <c r="AF14" s="147"/>
      <c r="AG14" s="150">
        <f>AE14/AF$10</f>
        <v>1.1250991238885897</v>
      </c>
      <c r="AH14" s="26"/>
      <c r="AI14" s="4"/>
    </row>
    <row r="15" spans="1:35" ht="15" thickBot="1" x14ac:dyDescent="0.35">
      <c r="A15" s="87" t="s">
        <v>13</v>
      </c>
      <c r="B15" s="94" t="s">
        <v>5</v>
      </c>
      <c r="C15" s="118">
        <v>0.47299999999999998</v>
      </c>
      <c r="D15" s="35">
        <v>1.48</v>
      </c>
      <c r="E15" s="8">
        <v>1.63</v>
      </c>
      <c r="F15" s="8">
        <f t="shared" si="0"/>
        <v>1.5549999999999999</v>
      </c>
      <c r="G15" s="37">
        <f t="shared" si="1"/>
        <v>32.875264270613108</v>
      </c>
      <c r="H15" s="147"/>
      <c r="I15" s="150">
        <f>G15/H$10</f>
        <v>1.2208173098193593</v>
      </c>
      <c r="J15" s="8">
        <v>0.52900000000000003</v>
      </c>
      <c r="K15" s="8">
        <v>0.54</v>
      </c>
      <c r="L15" s="8">
        <f t="shared" si="2"/>
        <v>0.53449999999999998</v>
      </c>
      <c r="M15" s="7">
        <f t="shared" si="3"/>
        <v>11.300211416490486</v>
      </c>
      <c r="N15" s="147"/>
      <c r="O15" s="150">
        <f>M15/N$10</f>
        <v>1.3029651374012254</v>
      </c>
      <c r="P15" s="35">
        <v>0.52200000000000002</v>
      </c>
      <c r="Q15" s="6">
        <v>0.46899999999999997</v>
      </c>
      <c r="R15" s="26">
        <f t="shared" si="4"/>
        <v>0.4955</v>
      </c>
      <c r="S15" s="37">
        <f t="shared" si="5"/>
        <v>10.475687103594082</v>
      </c>
      <c r="T15" s="147"/>
      <c r="U15" s="150">
        <f>S15/T$10</f>
        <v>1.4144118612500682</v>
      </c>
      <c r="V15" s="8">
        <v>0.67300000000000004</v>
      </c>
      <c r="W15" s="8">
        <v>0.48899999999999999</v>
      </c>
      <c r="X15" s="8">
        <f t="shared" si="6"/>
        <v>0.58099999999999996</v>
      </c>
      <c r="Y15" s="7">
        <f t="shared" si="7"/>
        <v>12.283298097251585</v>
      </c>
      <c r="Z15" s="147"/>
      <c r="AA15" s="150">
        <f>Y15/Z$10</f>
        <v>0.99661456447833618</v>
      </c>
      <c r="AB15" s="35">
        <v>1.34</v>
      </c>
      <c r="AC15" s="8">
        <v>1.21</v>
      </c>
      <c r="AD15" s="8">
        <f t="shared" si="8"/>
        <v>1.2749999999999999</v>
      </c>
      <c r="AE15" s="37">
        <f t="shared" si="9"/>
        <v>26.955602536997887</v>
      </c>
      <c r="AF15" s="147"/>
      <c r="AG15" s="150">
        <f>AE15/AF$10</f>
        <v>1.2717382822300329</v>
      </c>
      <c r="AH15" s="26"/>
      <c r="AI15" s="4"/>
    </row>
    <row r="16" spans="1:35" x14ac:dyDescent="0.3">
      <c r="A16" s="88" t="s">
        <v>14</v>
      </c>
      <c r="B16" s="95" t="s">
        <v>1</v>
      </c>
      <c r="C16" s="119">
        <v>1.1499999999999999</v>
      </c>
      <c r="D16" s="44">
        <v>1.01</v>
      </c>
      <c r="E16" s="45">
        <v>0.999</v>
      </c>
      <c r="F16" s="45">
        <f t="shared" si="0"/>
        <v>1.0044999999999999</v>
      </c>
      <c r="G16" s="47">
        <f t="shared" si="1"/>
        <v>8.734782608695653</v>
      </c>
      <c r="H16" s="147">
        <f>AVERAGE(G16:G18)</f>
        <v>7.4905358925247176</v>
      </c>
      <c r="I16" s="150">
        <f>G16/G$16</f>
        <v>1</v>
      </c>
      <c r="J16" s="45">
        <v>0.35699999999999998</v>
      </c>
      <c r="K16" s="45">
        <v>0.34699999999999998</v>
      </c>
      <c r="L16" s="45">
        <f t="shared" si="2"/>
        <v>0.35199999999999998</v>
      </c>
      <c r="M16" s="63">
        <f t="shared" si="3"/>
        <v>3.060869565217391</v>
      </c>
      <c r="N16" s="147">
        <f>AVERAGE(M16:M18)</f>
        <v>2.5217755151807624</v>
      </c>
      <c r="O16" s="150">
        <f>M16/M$16</f>
        <v>1</v>
      </c>
      <c r="P16" s="44">
        <v>0.22800000000000001</v>
      </c>
      <c r="Q16" s="46">
        <v>0.26700000000000002</v>
      </c>
      <c r="R16" s="126">
        <f t="shared" si="4"/>
        <v>0.2475</v>
      </c>
      <c r="S16" s="47">
        <f t="shared" si="5"/>
        <v>2.1521739130434785</v>
      </c>
      <c r="T16" s="147">
        <f>AVERAGE(S16:S18)</f>
        <v>1.677095500290509</v>
      </c>
      <c r="U16" s="150">
        <f>S16/S$16</f>
        <v>1</v>
      </c>
      <c r="V16" s="45">
        <v>0.28499999999999998</v>
      </c>
      <c r="W16" s="45">
        <v>0.221</v>
      </c>
      <c r="X16" s="45">
        <f t="shared" si="6"/>
        <v>0.253</v>
      </c>
      <c r="Y16" s="63">
        <f t="shared" si="7"/>
        <v>2.2000000000000002</v>
      </c>
      <c r="Z16" s="147">
        <f>AVERAGE(Y16:Y18)</f>
        <v>1.7543719172601009</v>
      </c>
      <c r="AA16" s="150">
        <f>Y16/Y$16</f>
        <v>1</v>
      </c>
      <c r="AB16" s="44">
        <v>0.41199999999999998</v>
      </c>
      <c r="AC16" s="45">
        <v>0.501</v>
      </c>
      <c r="AD16" s="45">
        <f t="shared" si="8"/>
        <v>0.45650000000000002</v>
      </c>
      <c r="AE16" s="47">
        <f t="shared" si="9"/>
        <v>3.9695652173913052</v>
      </c>
      <c r="AF16" s="147">
        <f>AVERAGE(AE16:AE18)</f>
        <v>3.1855947003480858</v>
      </c>
      <c r="AG16" s="150">
        <f>AE16/AE$16</f>
        <v>1</v>
      </c>
      <c r="AH16" s="26"/>
      <c r="AI16" s="4"/>
    </row>
    <row r="17" spans="1:35" x14ac:dyDescent="0.3">
      <c r="A17" s="89" t="s">
        <v>15</v>
      </c>
      <c r="B17" s="96" t="s">
        <v>1</v>
      </c>
      <c r="C17" s="120">
        <v>1.4710000000000001</v>
      </c>
      <c r="D17" s="35">
        <v>0.95799999999999996</v>
      </c>
      <c r="E17" s="8">
        <v>1.1399999999999999</v>
      </c>
      <c r="F17" s="8">
        <f t="shared" si="0"/>
        <v>1.0489999999999999</v>
      </c>
      <c r="G17" s="37">
        <f t="shared" si="1"/>
        <v>7.1312032630863342</v>
      </c>
      <c r="H17" s="147"/>
      <c r="I17" s="150">
        <f>G17/G$17</f>
        <v>1</v>
      </c>
      <c r="J17" s="8">
        <v>0.26600000000000001</v>
      </c>
      <c r="K17" s="8">
        <v>0.34</v>
      </c>
      <c r="L17" s="8">
        <f t="shared" si="2"/>
        <v>0.30300000000000005</v>
      </c>
      <c r="M17" s="7">
        <f t="shared" si="3"/>
        <v>2.0598232494901429</v>
      </c>
      <c r="N17" s="147"/>
      <c r="O17" s="150">
        <f>M17/M$17</f>
        <v>1</v>
      </c>
      <c r="P17" s="35">
        <v>0.121</v>
      </c>
      <c r="Q17" s="6">
        <v>0.186</v>
      </c>
      <c r="R17" s="26">
        <f t="shared" si="4"/>
        <v>0.1535</v>
      </c>
      <c r="S17" s="37">
        <f t="shared" si="5"/>
        <v>1.0435078178110129</v>
      </c>
      <c r="T17" s="147"/>
      <c r="U17" s="150">
        <f>S17/S$17</f>
        <v>1</v>
      </c>
      <c r="V17" s="8">
        <v>0.18</v>
      </c>
      <c r="W17" s="8">
        <v>0.23</v>
      </c>
      <c r="X17" s="8">
        <f t="shared" si="6"/>
        <v>0.20500000000000002</v>
      </c>
      <c r="Y17" s="7">
        <f t="shared" si="7"/>
        <v>1.3936097892590076</v>
      </c>
      <c r="Z17" s="147"/>
      <c r="AA17" s="150">
        <f>Y17/Y$17</f>
        <v>1</v>
      </c>
      <c r="AB17" s="35">
        <v>0.313</v>
      </c>
      <c r="AC17" s="8">
        <v>0.38100000000000001</v>
      </c>
      <c r="AD17" s="8">
        <f t="shared" si="8"/>
        <v>0.34699999999999998</v>
      </c>
      <c r="AE17" s="37">
        <f t="shared" si="9"/>
        <v>2.3589394969408564</v>
      </c>
      <c r="AF17" s="147"/>
      <c r="AG17" s="150">
        <f>AE17/AE$17</f>
        <v>1</v>
      </c>
      <c r="AH17" s="26"/>
      <c r="AI17" s="4"/>
    </row>
    <row r="18" spans="1:35" x14ac:dyDescent="0.3">
      <c r="A18" s="90" t="s">
        <v>16</v>
      </c>
      <c r="B18" s="96" t="s">
        <v>1</v>
      </c>
      <c r="C18" s="120">
        <v>1.1739999999999999</v>
      </c>
      <c r="D18" s="35">
        <v>0.81899999999999995</v>
      </c>
      <c r="E18" s="8">
        <v>0.73199999999999998</v>
      </c>
      <c r="F18" s="8">
        <f t="shared" si="0"/>
        <v>0.77549999999999997</v>
      </c>
      <c r="G18" s="37">
        <f t="shared" si="1"/>
        <v>6.6056218057921638</v>
      </c>
      <c r="H18" s="147"/>
      <c r="I18" s="150">
        <f>G18/G$18</f>
        <v>1</v>
      </c>
      <c r="J18" s="8">
        <v>0.29799999999999999</v>
      </c>
      <c r="K18" s="8">
        <v>0.27600000000000002</v>
      </c>
      <c r="L18" s="8">
        <f t="shared" si="2"/>
        <v>0.28700000000000003</v>
      </c>
      <c r="M18" s="7">
        <f t="shared" si="3"/>
        <v>2.4446337308347532</v>
      </c>
      <c r="N18" s="147"/>
      <c r="O18" s="150">
        <f>M18/M$18</f>
        <v>1</v>
      </c>
      <c r="P18" s="35">
        <v>0.23100000000000001</v>
      </c>
      <c r="Q18" s="6">
        <v>0.2</v>
      </c>
      <c r="R18" s="26">
        <f t="shared" si="4"/>
        <v>0.21550000000000002</v>
      </c>
      <c r="S18" s="37">
        <f t="shared" si="5"/>
        <v>1.8356047700170361</v>
      </c>
      <c r="T18" s="147"/>
      <c r="U18" s="150">
        <f>S18/S$18</f>
        <v>1</v>
      </c>
      <c r="V18" s="8">
        <v>0.182</v>
      </c>
      <c r="W18" s="8">
        <v>0.21</v>
      </c>
      <c r="X18" s="8">
        <f t="shared" si="6"/>
        <v>0.19600000000000001</v>
      </c>
      <c r="Y18" s="7">
        <f t="shared" si="7"/>
        <v>1.6695059625212947</v>
      </c>
      <c r="Z18" s="147"/>
      <c r="AA18" s="150">
        <f>Y18/Y$18</f>
        <v>1</v>
      </c>
      <c r="AB18" s="35">
        <v>0.40200000000000002</v>
      </c>
      <c r="AC18" s="8">
        <v>0.35599999999999998</v>
      </c>
      <c r="AD18" s="8">
        <f t="shared" si="8"/>
        <v>0.379</v>
      </c>
      <c r="AE18" s="37">
        <f t="shared" si="9"/>
        <v>3.2282793867120958</v>
      </c>
      <c r="AF18" s="147"/>
      <c r="AG18" s="150">
        <f>AE18/AE$18</f>
        <v>1</v>
      </c>
      <c r="AH18" s="26"/>
      <c r="AI18" s="4"/>
    </row>
    <row r="19" spans="1:35" x14ac:dyDescent="0.3">
      <c r="A19" s="89" t="s">
        <v>17</v>
      </c>
      <c r="B19" s="96" t="s">
        <v>5</v>
      </c>
      <c r="C19" s="120">
        <v>1.3280000000000001</v>
      </c>
      <c r="D19" s="35">
        <v>1.22</v>
      </c>
      <c r="E19" s="8">
        <v>1.1000000000000001</v>
      </c>
      <c r="F19" s="8">
        <f t="shared" si="0"/>
        <v>1.1600000000000001</v>
      </c>
      <c r="G19" s="37">
        <f t="shared" si="1"/>
        <v>8.7349397590361448</v>
      </c>
      <c r="H19" s="147">
        <f>AVERAGE(G19:G21)</f>
        <v>9.1156046653034597</v>
      </c>
      <c r="I19" s="150">
        <f>G19/H$16</f>
        <v>1.1661301520166665</v>
      </c>
      <c r="J19" s="8">
        <v>0.5</v>
      </c>
      <c r="K19" s="8">
        <v>0.51200000000000001</v>
      </c>
      <c r="L19" s="8">
        <f t="shared" si="2"/>
        <v>0.50600000000000001</v>
      </c>
      <c r="M19" s="7">
        <f t="shared" si="3"/>
        <v>3.810240963855422</v>
      </c>
      <c r="N19" s="147">
        <f>AVERAGE(M19:M21)</f>
        <v>3.8908322545370737</v>
      </c>
      <c r="O19" s="150">
        <f>M19/N$16</f>
        <v>1.510935823160414</v>
      </c>
      <c r="P19" s="35">
        <v>0.26500000000000001</v>
      </c>
      <c r="Q19" s="6">
        <v>0.28199999999999997</v>
      </c>
      <c r="R19" s="26">
        <f t="shared" si="4"/>
        <v>0.27349999999999997</v>
      </c>
      <c r="S19" s="37">
        <f t="shared" si="5"/>
        <v>2.0594879518072284</v>
      </c>
      <c r="T19" s="147">
        <f>AVERAGE(S19:S21)</f>
        <v>2.113693786133545</v>
      </c>
      <c r="U19" s="150">
        <f>S19/T$16</f>
        <v>1.2280087517082245</v>
      </c>
      <c r="V19" s="8">
        <v>0.438</v>
      </c>
      <c r="W19" s="8">
        <v>0.35499999999999998</v>
      </c>
      <c r="X19" s="8">
        <f t="shared" si="6"/>
        <v>0.39649999999999996</v>
      </c>
      <c r="Y19" s="7">
        <f t="shared" si="7"/>
        <v>2.9856927710843371</v>
      </c>
      <c r="Z19" s="147">
        <f>AVERAGE(Y19:Y21)</f>
        <v>2.3787524947163496</v>
      </c>
      <c r="AA19" s="150">
        <f>Y19/Z$16</f>
        <v>1.7018585065743972</v>
      </c>
      <c r="AB19" s="35">
        <v>0.72299999999999998</v>
      </c>
      <c r="AC19" s="8">
        <v>0.52100000000000002</v>
      </c>
      <c r="AD19" s="8">
        <f t="shared" si="8"/>
        <v>0.622</v>
      </c>
      <c r="AE19" s="37">
        <f t="shared" si="9"/>
        <v>4.6837349397590353</v>
      </c>
      <c r="AF19" s="147">
        <f>AVERAGE(AE19:AE21)</f>
        <v>4.5832738769485752</v>
      </c>
      <c r="AG19" s="150">
        <f>AE19/AF$16</f>
        <v>1.4702858901815883</v>
      </c>
      <c r="AH19" s="26"/>
      <c r="AI19" s="4"/>
    </row>
    <row r="20" spans="1:35" x14ac:dyDescent="0.3">
      <c r="A20" s="89" t="s">
        <v>18</v>
      </c>
      <c r="B20" s="96" t="s">
        <v>5</v>
      </c>
      <c r="C20" s="120">
        <v>1.365</v>
      </c>
      <c r="D20" s="35">
        <v>1.21</v>
      </c>
      <c r="E20" s="8">
        <v>1.29</v>
      </c>
      <c r="F20" s="8">
        <f t="shared" si="0"/>
        <v>1.25</v>
      </c>
      <c r="G20" s="37">
        <f t="shared" si="1"/>
        <v>9.1575091575091569</v>
      </c>
      <c r="H20" s="147"/>
      <c r="I20" s="150">
        <f>G20/H$16</f>
        <v>1.2225439259490123</v>
      </c>
      <c r="J20" s="8">
        <v>0.50900000000000001</v>
      </c>
      <c r="K20" s="8">
        <v>0.48499999999999999</v>
      </c>
      <c r="L20" s="8">
        <f t="shared" si="2"/>
        <v>0.497</v>
      </c>
      <c r="M20" s="7">
        <f t="shared" si="3"/>
        <v>3.641025641025641</v>
      </c>
      <c r="N20" s="147"/>
      <c r="O20" s="150">
        <f>M20/N$16</f>
        <v>1.4438341633135612</v>
      </c>
      <c r="P20" s="35">
        <v>0.30299999999999999</v>
      </c>
      <c r="Q20" s="6">
        <v>0.224</v>
      </c>
      <c r="R20" s="26">
        <f t="shared" si="4"/>
        <v>0.26350000000000001</v>
      </c>
      <c r="S20" s="37">
        <f t="shared" si="5"/>
        <v>1.9304029304029307</v>
      </c>
      <c r="T20" s="147"/>
      <c r="U20" s="150">
        <f>S20/T$16</f>
        <v>1.1510393594571946</v>
      </c>
      <c r="V20" s="8">
        <v>0.21199999999999999</v>
      </c>
      <c r="W20" s="8">
        <v>0.156</v>
      </c>
      <c r="X20" s="8">
        <f t="shared" si="6"/>
        <v>0.184</v>
      </c>
      <c r="Y20" s="7">
        <f t="shared" si="7"/>
        <v>1.3479853479853479</v>
      </c>
      <c r="Z20" s="147"/>
      <c r="AA20" s="150">
        <f>Y20/Z$16</f>
        <v>0.76835780071683468</v>
      </c>
      <c r="AB20" s="35">
        <v>0.45</v>
      </c>
      <c r="AC20" s="8">
        <v>0.48399999999999999</v>
      </c>
      <c r="AD20" s="8">
        <f t="shared" si="8"/>
        <v>0.46699999999999997</v>
      </c>
      <c r="AE20" s="37">
        <f t="shared" si="9"/>
        <v>3.4212454212454211</v>
      </c>
      <c r="AF20" s="147"/>
      <c r="AG20" s="150">
        <f>AE20/AF$16</f>
        <v>1.0739738551396969</v>
      </c>
      <c r="AH20" s="26"/>
      <c r="AI20" s="4"/>
    </row>
    <row r="21" spans="1:35" ht="15" thickBot="1" x14ac:dyDescent="0.35">
      <c r="A21" s="90" t="s">
        <v>19</v>
      </c>
      <c r="B21" s="96" t="s">
        <v>5</v>
      </c>
      <c r="C21" s="120">
        <v>1.008</v>
      </c>
      <c r="D21" s="51">
        <v>1.01</v>
      </c>
      <c r="E21" s="23">
        <v>0.89600000000000002</v>
      </c>
      <c r="F21" s="23">
        <f t="shared" si="0"/>
        <v>0.95300000000000007</v>
      </c>
      <c r="G21" s="38">
        <f t="shared" si="1"/>
        <v>9.4543650793650809</v>
      </c>
      <c r="H21" s="146"/>
      <c r="I21" s="160">
        <f>G21/H$16</f>
        <v>1.2621747248818598</v>
      </c>
      <c r="J21" s="23">
        <v>0.44900000000000001</v>
      </c>
      <c r="K21" s="23">
        <v>0.40200000000000002</v>
      </c>
      <c r="L21" s="23">
        <f t="shared" si="2"/>
        <v>0.42549999999999999</v>
      </c>
      <c r="M21" s="21">
        <f t="shared" si="3"/>
        <v>4.2212301587301582</v>
      </c>
      <c r="N21" s="146"/>
      <c r="O21" s="160">
        <f>M21/N$16</f>
        <v>1.6739119454998665</v>
      </c>
      <c r="P21" s="51">
        <v>0.21299999999999999</v>
      </c>
      <c r="Q21" s="24">
        <v>0.26100000000000001</v>
      </c>
      <c r="R21" s="27">
        <f t="shared" si="4"/>
        <v>0.23699999999999999</v>
      </c>
      <c r="S21" s="38">
        <f t="shared" si="5"/>
        <v>2.3511904761904763</v>
      </c>
      <c r="T21" s="146"/>
      <c r="U21" s="160">
        <f>S21/T$16</f>
        <v>1.4019419143293865</v>
      </c>
      <c r="V21" s="23">
        <v>0.40899999999999997</v>
      </c>
      <c r="W21" s="23">
        <v>0.156</v>
      </c>
      <c r="X21" s="23">
        <f t="shared" si="6"/>
        <v>0.28249999999999997</v>
      </c>
      <c r="Y21" s="21">
        <f t="shared" si="7"/>
        <v>2.8025793650793647</v>
      </c>
      <c r="Z21" s="146"/>
      <c r="AA21" s="160">
        <f>Y21/Z$16</f>
        <v>1.5974830294002351</v>
      </c>
      <c r="AB21" s="51">
        <v>0.51200000000000001</v>
      </c>
      <c r="AC21" s="23">
        <v>0.626</v>
      </c>
      <c r="AD21" s="23">
        <f t="shared" si="8"/>
        <v>0.56899999999999995</v>
      </c>
      <c r="AE21" s="38">
        <f t="shared" si="9"/>
        <v>5.6448412698412689</v>
      </c>
      <c r="AF21" s="146"/>
      <c r="AG21" s="160">
        <f>AE21/AF$16</f>
        <v>1.7719897855255926</v>
      </c>
      <c r="AH21" s="26"/>
      <c r="AI21" s="4"/>
    </row>
    <row r="25" spans="1:35" x14ac:dyDescent="0.3">
      <c r="O25" s="152"/>
      <c r="U25" s="152"/>
      <c r="AG25" s="152"/>
    </row>
    <row r="26" spans="1:35" x14ac:dyDescent="0.3">
      <c r="H26" s="153"/>
      <c r="I26" s="153"/>
      <c r="J26" s="153"/>
      <c r="N26" s="153"/>
      <c r="O26" s="154"/>
      <c r="P26" s="153"/>
      <c r="T26" s="153"/>
      <c r="U26" s="154"/>
      <c r="V26" s="153"/>
      <c r="Z26" s="153"/>
      <c r="AA26" s="153"/>
      <c r="AB26" s="153"/>
      <c r="AF26" s="153"/>
      <c r="AG26" s="154"/>
      <c r="AH26" s="153"/>
    </row>
    <row r="27" spans="1:35" x14ac:dyDescent="0.3">
      <c r="H27" s="153"/>
      <c r="I27" s="153"/>
      <c r="J27" s="153"/>
      <c r="N27" s="153"/>
      <c r="O27" s="154"/>
      <c r="P27" s="153"/>
      <c r="T27" s="153"/>
      <c r="U27" s="154"/>
      <c r="V27" s="153"/>
      <c r="Z27" s="153"/>
      <c r="AA27" s="153"/>
      <c r="AB27" s="153"/>
      <c r="AF27" s="153"/>
      <c r="AG27" s="154"/>
      <c r="AH27" s="153"/>
    </row>
    <row r="28" spans="1:35" x14ac:dyDescent="0.3">
      <c r="H28" s="153"/>
      <c r="I28" s="153"/>
      <c r="J28" s="153"/>
      <c r="N28" s="153"/>
      <c r="O28" s="154"/>
      <c r="P28" s="153"/>
      <c r="T28" s="153"/>
      <c r="U28" s="154"/>
      <c r="V28" s="153"/>
      <c r="Z28" s="153"/>
      <c r="AA28" s="153"/>
      <c r="AB28" s="153"/>
      <c r="AF28" s="153"/>
      <c r="AG28" s="154"/>
      <c r="AH28" s="153"/>
    </row>
    <row r="29" spans="1:35" x14ac:dyDescent="0.3">
      <c r="H29" s="153"/>
      <c r="I29" s="153"/>
      <c r="J29" s="153"/>
      <c r="N29" s="153"/>
      <c r="O29" s="154"/>
      <c r="P29" s="153"/>
      <c r="T29" s="153"/>
      <c r="U29" s="154"/>
      <c r="V29" s="153"/>
      <c r="Z29" s="153"/>
      <c r="AA29" s="153"/>
      <c r="AB29" s="153"/>
      <c r="AF29" s="153"/>
      <c r="AG29" s="154"/>
      <c r="AH29" s="153"/>
    </row>
    <row r="30" spans="1:35" x14ac:dyDescent="0.3">
      <c r="H30" s="153"/>
      <c r="I30" s="153"/>
      <c r="J30" s="153"/>
      <c r="N30" s="153"/>
      <c r="O30" s="154"/>
      <c r="P30" s="153"/>
      <c r="T30" s="153"/>
      <c r="U30" s="154"/>
      <c r="V30" s="153"/>
      <c r="Z30" s="153"/>
      <c r="AA30" s="153"/>
      <c r="AB30" s="153"/>
      <c r="AF30" s="153"/>
      <c r="AG30" s="154"/>
      <c r="AH30" s="153"/>
    </row>
    <row r="31" spans="1:35" x14ac:dyDescent="0.3">
      <c r="H31" s="153"/>
      <c r="I31" s="153"/>
      <c r="J31" s="153"/>
      <c r="N31" s="153"/>
      <c r="O31" s="154"/>
      <c r="P31" s="153"/>
      <c r="T31" s="153"/>
      <c r="U31" s="154"/>
      <c r="V31" s="153"/>
      <c r="Z31" s="153"/>
      <c r="AA31" s="153"/>
      <c r="AB31" s="153"/>
      <c r="AF31" s="153"/>
      <c r="AG31" s="154"/>
      <c r="AH31" s="153"/>
    </row>
    <row r="32" spans="1:35" x14ac:dyDescent="0.3">
      <c r="H32" s="153"/>
      <c r="I32" s="153"/>
      <c r="J32" s="153"/>
      <c r="N32" s="153"/>
      <c r="O32" s="154"/>
      <c r="P32" s="153"/>
      <c r="T32" s="153"/>
      <c r="U32" s="154"/>
      <c r="V32" s="153"/>
      <c r="Z32" s="153"/>
      <c r="AA32" s="153"/>
      <c r="AB32" s="153"/>
      <c r="AF32" s="153"/>
      <c r="AG32" s="154"/>
      <c r="AH32" s="153"/>
    </row>
    <row r="33" spans="8:34" x14ac:dyDescent="0.3">
      <c r="H33" s="153"/>
      <c r="I33" s="153"/>
      <c r="J33" s="153"/>
      <c r="N33" s="153"/>
      <c r="O33" s="154"/>
      <c r="P33" s="153"/>
      <c r="T33" s="153"/>
      <c r="U33" s="154"/>
      <c r="V33" s="153"/>
      <c r="Z33" s="153"/>
      <c r="AA33" s="153"/>
      <c r="AB33" s="153"/>
      <c r="AF33" s="153"/>
      <c r="AG33" s="154"/>
      <c r="AH33" s="153"/>
    </row>
    <row r="34" spans="8:34" x14ac:dyDescent="0.3">
      <c r="H34" s="153"/>
      <c r="I34" s="153"/>
      <c r="J34" s="153"/>
      <c r="N34" s="153"/>
      <c r="O34" s="154"/>
      <c r="P34" s="153"/>
      <c r="T34" s="153"/>
      <c r="U34" s="154"/>
      <c r="V34" s="153"/>
      <c r="Z34" s="153"/>
      <c r="AA34" s="153"/>
      <c r="AB34" s="153"/>
      <c r="AF34" s="153"/>
      <c r="AG34" s="154"/>
      <c r="AH34" s="153"/>
    </row>
    <row r="35" spans="8:34" x14ac:dyDescent="0.3">
      <c r="O35" s="152"/>
      <c r="U35" s="152"/>
      <c r="AG35" s="152"/>
    </row>
    <row r="36" spans="8:34" x14ac:dyDescent="0.3">
      <c r="H36" s="153"/>
      <c r="N36" s="153"/>
      <c r="O36" s="152"/>
      <c r="T36" s="153"/>
      <c r="U36" s="152"/>
      <c r="Z36" s="153"/>
      <c r="AF36" s="153"/>
      <c r="AG36" s="152"/>
    </row>
    <row r="45" spans="8:34" x14ac:dyDescent="0.3">
      <c r="Y45" s="153"/>
      <c r="Z45" s="154"/>
      <c r="AA45" s="154"/>
      <c r="AB45" s="153"/>
      <c r="AC45" s="154"/>
    </row>
    <row r="46" spans="8:34" x14ac:dyDescent="0.3">
      <c r="Y46" s="153"/>
      <c r="Z46" s="154"/>
      <c r="AA46" s="154"/>
      <c r="AB46" s="153"/>
      <c r="AC46" s="154"/>
    </row>
    <row r="47" spans="8:34" x14ac:dyDescent="0.3">
      <c r="Y47" s="153"/>
      <c r="Z47" s="154"/>
      <c r="AA47" s="154"/>
      <c r="AB47" s="153"/>
      <c r="AC47" s="154"/>
    </row>
    <row r="48" spans="8:34" x14ac:dyDescent="0.3">
      <c r="Y48" s="153"/>
      <c r="Z48" s="154"/>
      <c r="AA48" s="154"/>
      <c r="AB48" s="153"/>
      <c r="AC48" s="154"/>
    </row>
    <row r="49" spans="25:29" x14ac:dyDescent="0.3">
      <c r="Y49" s="153"/>
      <c r="Z49" s="154"/>
      <c r="AA49" s="154"/>
      <c r="AB49" s="153"/>
      <c r="AC49" s="154"/>
    </row>
    <row r="50" spans="25:29" x14ac:dyDescent="0.3">
      <c r="Y50" s="153"/>
      <c r="Z50" s="154"/>
      <c r="AA50" s="154"/>
      <c r="AB50" s="153"/>
      <c r="AC50" s="154"/>
    </row>
    <row r="51" spans="25:29" x14ac:dyDescent="0.3">
      <c r="Y51" s="153"/>
      <c r="Z51" s="154"/>
      <c r="AA51" s="154"/>
      <c r="AB51" s="153"/>
      <c r="AC51" s="154"/>
    </row>
    <row r="52" spans="25:29" x14ac:dyDescent="0.3">
      <c r="Y52" s="153"/>
      <c r="Z52" s="154"/>
      <c r="AA52" s="154"/>
      <c r="AB52" s="153"/>
      <c r="AC52" s="154"/>
    </row>
    <row r="53" spans="25:29" x14ac:dyDescent="0.3">
      <c r="Y53" s="153"/>
      <c r="Z53" s="154"/>
      <c r="AA53" s="154"/>
      <c r="AB53" s="153"/>
      <c r="AC53" s="15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86"/>
  <sheetViews>
    <sheetView tabSelected="1" topLeftCell="A2" zoomScale="77" zoomScaleNormal="77" workbookViewId="0">
      <selection activeCell="M44" sqref="M44"/>
    </sheetView>
  </sheetViews>
  <sheetFormatPr defaultRowHeight="14.4" x14ac:dyDescent="0.3"/>
  <cols>
    <col min="9" max="9" width="14.109375" bestFit="1" customWidth="1"/>
    <col min="15" max="15" width="14.109375" bestFit="1" customWidth="1"/>
    <col min="21" max="21" width="14.109375" bestFit="1" customWidth="1"/>
    <col min="25" max="25" width="9.109375" customWidth="1"/>
    <col min="27" max="27" width="14.109375" bestFit="1" customWidth="1"/>
  </cols>
  <sheetData>
    <row r="1" spans="1:29" ht="15" thickBot="1" x14ac:dyDescent="0.35">
      <c r="A1" s="39" t="s">
        <v>20</v>
      </c>
      <c r="B1" s="85" t="s">
        <v>21</v>
      </c>
      <c r="C1" s="40" t="s">
        <v>22</v>
      </c>
      <c r="D1" s="156" t="s">
        <v>73</v>
      </c>
      <c r="E1" s="157"/>
      <c r="F1" s="157"/>
      <c r="G1" s="158"/>
      <c r="J1" s="156" t="s">
        <v>74</v>
      </c>
      <c r="K1" s="157"/>
      <c r="L1" s="157"/>
      <c r="M1" s="158"/>
      <c r="P1" s="39"/>
      <c r="Q1" s="40" t="s">
        <v>75</v>
      </c>
      <c r="R1" s="40"/>
      <c r="S1" s="41"/>
      <c r="V1" s="40"/>
      <c r="W1" s="40" t="s">
        <v>76</v>
      </c>
      <c r="X1" s="40"/>
      <c r="Y1" s="41"/>
    </row>
    <row r="2" spans="1:29" x14ac:dyDescent="0.3">
      <c r="A2" s="12"/>
      <c r="B2" s="74"/>
      <c r="C2" s="4"/>
      <c r="D2" s="9" t="s">
        <v>24</v>
      </c>
      <c r="E2" s="10" t="s">
        <v>25</v>
      </c>
      <c r="F2" s="10" t="s">
        <v>26</v>
      </c>
      <c r="G2" s="11" t="s">
        <v>27</v>
      </c>
      <c r="H2" s="9"/>
      <c r="I2" s="11"/>
      <c r="J2" s="4" t="s">
        <v>24</v>
      </c>
      <c r="K2" s="4" t="s">
        <v>25</v>
      </c>
      <c r="L2" s="4" t="s">
        <v>26</v>
      </c>
      <c r="M2" s="4" t="s">
        <v>27</v>
      </c>
      <c r="N2" s="9"/>
      <c r="O2" s="11"/>
      <c r="P2" s="12" t="s">
        <v>24</v>
      </c>
      <c r="Q2" s="4" t="s">
        <v>25</v>
      </c>
      <c r="R2" s="4" t="s">
        <v>26</v>
      </c>
      <c r="S2" s="13" t="s">
        <v>27</v>
      </c>
      <c r="T2" s="9"/>
      <c r="U2" s="11"/>
      <c r="V2" s="4" t="s">
        <v>24</v>
      </c>
      <c r="W2" s="4" t="s">
        <v>25</v>
      </c>
      <c r="X2" s="4" t="s">
        <v>26</v>
      </c>
      <c r="Y2" s="13" t="s">
        <v>27</v>
      </c>
      <c r="Z2" s="9"/>
      <c r="AA2" s="11"/>
    </row>
    <row r="3" spans="1:29" ht="15" thickBot="1" x14ac:dyDescent="0.35">
      <c r="A3" s="30"/>
      <c r="B3" s="105"/>
      <c r="C3" s="31" t="s">
        <v>23</v>
      </c>
      <c r="D3" s="33" t="s">
        <v>28</v>
      </c>
      <c r="E3" s="24" t="s">
        <v>28</v>
      </c>
      <c r="F3" s="24" t="s">
        <v>28</v>
      </c>
      <c r="G3" s="32" t="s">
        <v>32</v>
      </c>
      <c r="H3" s="148" t="s">
        <v>85</v>
      </c>
      <c r="I3" s="149" t="s">
        <v>86</v>
      </c>
      <c r="J3" s="24" t="s">
        <v>28</v>
      </c>
      <c r="K3" s="24" t="s">
        <v>28</v>
      </c>
      <c r="L3" s="24" t="s">
        <v>28</v>
      </c>
      <c r="M3" s="24" t="s">
        <v>32</v>
      </c>
      <c r="N3" s="148" t="s">
        <v>85</v>
      </c>
      <c r="O3" s="149" t="s">
        <v>86</v>
      </c>
      <c r="P3" s="33" t="s">
        <v>28</v>
      </c>
      <c r="Q3" s="24" t="s">
        <v>28</v>
      </c>
      <c r="R3" s="24" t="s">
        <v>28</v>
      </c>
      <c r="S3" s="32" t="s">
        <v>32</v>
      </c>
      <c r="T3" s="148" t="s">
        <v>85</v>
      </c>
      <c r="U3" s="149" t="s">
        <v>86</v>
      </c>
      <c r="V3" s="24" t="s">
        <v>28</v>
      </c>
      <c r="W3" s="24" t="s">
        <v>28</v>
      </c>
      <c r="X3" s="24" t="s">
        <v>28</v>
      </c>
      <c r="Y3" s="32" t="s">
        <v>32</v>
      </c>
      <c r="Z3" s="148" t="s">
        <v>85</v>
      </c>
      <c r="AA3" s="149" t="s">
        <v>86</v>
      </c>
    </row>
    <row r="4" spans="1:29" x14ac:dyDescent="0.3">
      <c r="A4" s="69" t="s">
        <v>0</v>
      </c>
      <c r="B4" s="121" t="s">
        <v>1</v>
      </c>
      <c r="C4" s="115">
        <v>0.46899999999999997</v>
      </c>
      <c r="D4" s="35">
        <v>6.3700000000000007E-2</v>
      </c>
      <c r="E4" s="8">
        <v>6.5799999999999997E-2</v>
      </c>
      <c r="F4" s="8">
        <f>AVERAGE(D4:E4)</f>
        <v>6.4750000000000002E-2</v>
      </c>
      <c r="G4" s="37">
        <f>10*F4/$C4</f>
        <v>1.3805970149253732</v>
      </c>
      <c r="H4" s="147">
        <f>AVERAGE(G4:G6)</f>
        <v>1.5061319277737188</v>
      </c>
      <c r="I4" s="150">
        <f>G4/G$4</f>
        <v>1</v>
      </c>
      <c r="J4" s="26">
        <v>3.1899999999999998E-2</v>
      </c>
      <c r="K4" s="26">
        <v>3.1399999999999997E-2</v>
      </c>
      <c r="L4" s="26">
        <f>AVERAGE(J4:K4)</f>
        <v>3.1649999999999998E-2</v>
      </c>
      <c r="M4" s="7">
        <f>10*L4/$C4</f>
        <v>0.67484008528784656</v>
      </c>
      <c r="N4" s="147">
        <f>AVERAGE(M4:M6)</f>
        <v>0.6488216385604445</v>
      </c>
      <c r="O4" s="150">
        <f>M4/M$4</f>
        <v>1</v>
      </c>
      <c r="P4" s="35">
        <v>0.39100000000000001</v>
      </c>
      <c r="Q4" s="8">
        <v>0.38900000000000001</v>
      </c>
      <c r="R4" s="8">
        <f>AVERAGE(P4:Q4)</f>
        <v>0.39</v>
      </c>
      <c r="S4" s="37">
        <f>10*R4/$C4</f>
        <v>8.3155650319829437</v>
      </c>
      <c r="T4" s="147">
        <f>AVERAGE(S4:S6)</f>
        <v>9.0057206475116942</v>
      </c>
      <c r="U4" s="150">
        <f>S4/S$4</f>
        <v>1</v>
      </c>
      <c r="V4" s="7">
        <v>1.1000000000000001</v>
      </c>
      <c r="W4" s="6">
        <v>0.95399999999999996</v>
      </c>
      <c r="X4" s="8">
        <f>AVERAGE(V4:W4)</f>
        <v>1.0270000000000001</v>
      </c>
      <c r="Y4" s="57">
        <f>10*X4/$C4</f>
        <v>21.897654584221751</v>
      </c>
      <c r="Z4" s="147">
        <f>AVERAGE(Y4:Y6)</f>
        <v>22.15479172568725</v>
      </c>
      <c r="AA4" s="150">
        <f>Y4/Y$4</f>
        <v>1</v>
      </c>
    </row>
    <row r="5" spans="1:29" x14ac:dyDescent="0.3">
      <c r="A5" s="70" t="s">
        <v>2</v>
      </c>
      <c r="B5" s="92" t="s">
        <v>1</v>
      </c>
      <c r="C5" s="116">
        <v>0.57199999999999995</v>
      </c>
      <c r="D5" s="35">
        <v>9.8000000000000004E-2</v>
      </c>
      <c r="E5" s="8">
        <v>0.109</v>
      </c>
      <c r="F5" s="8">
        <f t="shared" ref="F5:F21" si="0">AVERAGE(D5:E5)</f>
        <v>0.10350000000000001</v>
      </c>
      <c r="G5" s="37">
        <f t="shared" ref="G5:G21" si="1">10*F5/$C5</f>
        <v>1.8094405594405598</v>
      </c>
      <c r="H5" s="147"/>
      <c r="I5" s="150">
        <f>G5/G$5</f>
        <v>1</v>
      </c>
      <c r="J5" s="26">
        <v>3.5299999999999998E-2</v>
      </c>
      <c r="K5" s="26">
        <v>3.7499999999999999E-2</v>
      </c>
      <c r="L5" s="26">
        <f t="shared" ref="L5:L21" si="2">AVERAGE(J5:K5)</f>
        <v>3.6400000000000002E-2</v>
      </c>
      <c r="M5" s="7">
        <f t="shared" ref="M5:M21" si="3">10*L5/$C5</f>
        <v>0.63636363636363635</v>
      </c>
      <c r="N5" s="147"/>
      <c r="O5" s="150">
        <f>M5/M$5</f>
        <v>1</v>
      </c>
      <c r="P5" s="35">
        <v>0.59299999999999997</v>
      </c>
      <c r="Q5" s="8">
        <v>0.55400000000000005</v>
      </c>
      <c r="R5" s="8">
        <f t="shared" ref="R5:R21" si="4">AVERAGE(P5:Q5)</f>
        <v>0.57350000000000001</v>
      </c>
      <c r="S5" s="37">
        <f t="shared" ref="S5:S21" si="5">10*R5/$C5</f>
        <v>10.026223776223778</v>
      </c>
      <c r="T5" s="147"/>
      <c r="U5" s="150">
        <f>S5/S$5</f>
        <v>1</v>
      </c>
      <c r="V5" s="6">
        <v>1.36</v>
      </c>
      <c r="W5" s="6">
        <v>1.38</v>
      </c>
      <c r="X5" s="8">
        <f t="shared" ref="X5:X21" si="6">AVERAGE(V5:W5)</f>
        <v>1.37</v>
      </c>
      <c r="Y5" s="57">
        <f t="shared" ref="Y5:Y21" si="7">10*X5/$C5</f>
        <v>23.951048951048953</v>
      </c>
      <c r="Z5" s="147"/>
      <c r="AA5" s="150">
        <f>Y5/Y$5</f>
        <v>1</v>
      </c>
    </row>
    <row r="6" spans="1:29" x14ac:dyDescent="0.3">
      <c r="A6" s="71" t="s">
        <v>3</v>
      </c>
      <c r="B6" s="92" t="s">
        <v>1</v>
      </c>
      <c r="C6" s="116">
        <v>0.53600000000000003</v>
      </c>
      <c r="D6" s="35">
        <v>6.9400000000000003E-2</v>
      </c>
      <c r="E6" s="8">
        <v>7.2999999999999995E-2</v>
      </c>
      <c r="F6" s="8">
        <f t="shared" si="0"/>
        <v>7.1199999999999999E-2</v>
      </c>
      <c r="G6" s="37">
        <f t="shared" si="1"/>
        <v>1.3283582089552237</v>
      </c>
      <c r="H6" s="147"/>
      <c r="I6" s="150">
        <f>G6/G$6</f>
        <v>1</v>
      </c>
      <c r="J6" s="26">
        <v>3.4799999999999998E-2</v>
      </c>
      <c r="K6" s="26">
        <v>3.3300000000000003E-2</v>
      </c>
      <c r="L6" s="26">
        <f t="shared" si="2"/>
        <v>3.4049999999999997E-2</v>
      </c>
      <c r="M6" s="7">
        <f t="shared" si="3"/>
        <v>0.63526119402985071</v>
      </c>
      <c r="N6" s="147"/>
      <c r="O6" s="150">
        <f>M6/M$6</f>
        <v>1</v>
      </c>
      <c r="P6" s="35">
        <v>0.46400000000000002</v>
      </c>
      <c r="Q6" s="8">
        <v>0.46600000000000003</v>
      </c>
      <c r="R6" s="8">
        <f t="shared" si="4"/>
        <v>0.46500000000000002</v>
      </c>
      <c r="S6" s="37">
        <f t="shared" si="5"/>
        <v>8.6753731343283587</v>
      </c>
      <c r="T6" s="147"/>
      <c r="U6" s="150">
        <f>S6/S$6</f>
        <v>1</v>
      </c>
      <c r="V6" s="6">
        <v>1.1100000000000001</v>
      </c>
      <c r="W6" s="7">
        <v>1.1000000000000001</v>
      </c>
      <c r="X6" s="8">
        <f t="shared" si="6"/>
        <v>1.105</v>
      </c>
      <c r="Y6" s="57">
        <f t="shared" si="7"/>
        <v>20.615671641791046</v>
      </c>
      <c r="Z6" s="147"/>
      <c r="AA6" s="150">
        <f>Y6/Y$6</f>
        <v>1</v>
      </c>
    </row>
    <row r="7" spans="1:29" x14ac:dyDescent="0.3">
      <c r="A7" s="70" t="s">
        <v>4</v>
      </c>
      <c r="B7" s="92" t="s">
        <v>5</v>
      </c>
      <c r="C7" s="116">
        <v>0.52700000000000002</v>
      </c>
      <c r="D7" s="35">
        <v>7.9699999999999993E-2</v>
      </c>
      <c r="E7" s="8">
        <v>8.6499999999999994E-2</v>
      </c>
      <c r="F7" s="8">
        <f t="shared" si="0"/>
        <v>8.3099999999999993E-2</v>
      </c>
      <c r="G7" s="37">
        <f t="shared" si="1"/>
        <v>1.5768500948766602</v>
      </c>
      <c r="H7" s="147">
        <f>AVERAGE(G7:G9)</f>
        <v>1.4505547103090954</v>
      </c>
      <c r="I7" s="150">
        <f t="shared" ref="I7:I9" si="8">G7/H$4</f>
        <v>1.0469535010837152</v>
      </c>
      <c r="J7" s="26">
        <v>2.7400000000000001E-2</v>
      </c>
      <c r="K7" s="26">
        <v>3.1699999999999999E-2</v>
      </c>
      <c r="L7" s="26">
        <f t="shared" si="2"/>
        <v>2.955E-2</v>
      </c>
      <c r="M7" s="7">
        <f t="shared" si="3"/>
        <v>0.56072106261859578</v>
      </c>
      <c r="N7" s="147">
        <f>AVERAGE(M7:M9)</f>
        <v>0.5520621406067856</v>
      </c>
      <c r="O7" s="150">
        <f t="shared" ref="O7:O9" si="9">M7/N$4</f>
        <v>0.86421449177108289</v>
      </c>
      <c r="P7" s="35">
        <v>0.55100000000000005</v>
      </c>
      <c r="Q7" s="8">
        <v>0.57699999999999996</v>
      </c>
      <c r="R7" s="8">
        <f t="shared" si="4"/>
        <v>0.56400000000000006</v>
      </c>
      <c r="S7" s="37">
        <f t="shared" si="5"/>
        <v>10.702087286527515</v>
      </c>
      <c r="T7" s="147">
        <f>AVERAGE(S7:S9)</f>
        <v>9.7268420969773004</v>
      </c>
      <c r="U7" s="150">
        <f t="shared" ref="U7:U9" si="10">S7/T$4</f>
        <v>1.1883654518513775</v>
      </c>
      <c r="V7" s="6">
        <v>1.1299999999999999</v>
      </c>
      <c r="W7" s="6">
        <v>1.1499999999999999</v>
      </c>
      <c r="X7" s="8">
        <f t="shared" si="6"/>
        <v>1.1399999999999999</v>
      </c>
      <c r="Y7" s="57">
        <f t="shared" si="7"/>
        <v>21.63187855787476</v>
      </c>
      <c r="Z7" s="147">
        <f>AVERAGE(Y7:Y9)</f>
        <v>19.919370598343097</v>
      </c>
      <c r="AA7" s="150">
        <f t="shared" ref="AA7:AA9" si="11">Y7/Z$4</f>
        <v>0.9763972880319971</v>
      </c>
      <c r="AC7" s="163"/>
    </row>
    <row r="8" spans="1:29" x14ac:dyDescent="0.3">
      <c r="A8" s="70" t="s">
        <v>6</v>
      </c>
      <c r="B8" s="92" t="s">
        <v>5</v>
      </c>
      <c r="C8" s="116">
        <v>0.68899999999999995</v>
      </c>
      <c r="D8" s="35">
        <v>0.10100000000000001</v>
      </c>
      <c r="E8" s="8">
        <v>0.10100000000000001</v>
      </c>
      <c r="F8" s="8">
        <f t="shared" si="0"/>
        <v>0.10100000000000001</v>
      </c>
      <c r="G8" s="37">
        <f t="shared" si="1"/>
        <v>1.4658925979680697</v>
      </c>
      <c r="H8" s="147"/>
      <c r="I8" s="150">
        <f t="shared" si="8"/>
        <v>0.97328299794751139</v>
      </c>
      <c r="J8" s="26">
        <v>3.7900000000000003E-2</v>
      </c>
      <c r="K8" s="26">
        <v>3.8100000000000002E-2</v>
      </c>
      <c r="L8" s="26">
        <f t="shared" si="2"/>
        <v>3.8000000000000006E-2</v>
      </c>
      <c r="M8" s="7">
        <f t="shared" si="3"/>
        <v>0.55152394775036295</v>
      </c>
      <c r="N8" s="147"/>
      <c r="O8" s="150">
        <f t="shared" si="9"/>
        <v>0.85003938674739921</v>
      </c>
      <c r="P8" s="35">
        <v>0.622</v>
      </c>
      <c r="Q8" s="8">
        <v>0.65</v>
      </c>
      <c r="R8" s="8">
        <f t="shared" si="4"/>
        <v>0.63600000000000001</v>
      </c>
      <c r="S8" s="37">
        <f t="shared" si="5"/>
        <v>9.2307692307692317</v>
      </c>
      <c r="T8" s="147"/>
      <c r="U8" s="150">
        <f t="shared" si="10"/>
        <v>1.0249895141173093</v>
      </c>
      <c r="V8" s="6">
        <v>1.35</v>
      </c>
      <c r="W8" s="6">
        <v>1.39</v>
      </c>
      <c r="X8" s="8">
        <f t="shared" si="6"/>
        <v>1.37</v>
      </c>
      <c r="Y8" s="57">
        <f t="shared" si="7"/>
        <v>19.883889695210453</v>
      </c>
      <c r="Z8" s="147"/>
      <c r="AA8" s="150">
        <f t="shared" si="11"/>
        <v>0.89749838054926001</v>
      </c>
      <c r="AC8" s="163"/>
    </row>
    <row r="9" spans="1:29" ht="15" thickBot="1" x14ac:dyDescent="0.35">
      <c r="A9" s="71" t="s">
        <v>7</v>
      </c>
      <c r="B9" s="92" t="s">
        <v>5</v>
      </c>
      <c r="C9" s="116">
        <v>0.751</v>
      </c>
      <c r="D9" s="35">
        <v>9.9299999999999999E-2</v>
      </c>
      <c r="E9" s="8">
        <v>9.7299999999999998E-2</v>
      </c>
      <c r="F9" s="8">
        <f t="shared" si="0"/>
        <v>9.8299999999999998E-2</v>
      </c>
      <c r="G9" s="37">
        <f t="shared" si="1"/>
        <v>1.3089214380825567</v>
      </c>
      <c r="H9" s="147"/>
      <c r="I9" s="150">
        <f t="shared" si="8"/>
        <v>0.86906161003925608</v>
      </c>
      <c r="J9" s="26">
        <v>3.9699999999999999E-2</v>
      </c>
      <c r="K9" s="26">
        <v>4.2000000000000003E-2</v>
      </c>
      <c r="L9" s="26">
        <f t="shared" si="2"/>
        <v>4.0849999999999997E-2</v>
      </c>
      <c r="M9" s="7">
        <f t="shared" si="3"/>
        <v>0.54394141145139807</v>
      </c>
      <c r="N9" s="147"/>
      <c r="O9" s="150">
        <f t="shared" si="9"/>
        <v>0.83835276002547232</v>
      </c>
      <c r="P9" s="35">
        <v>0.70899999999999996</v>
      </c>
      <c r="Q9" s="8">
        <v>0.68</v>
      </c>
      <c r="R9" s="8">
        <f t="shared" si="4"/>
        <v>0.69450000000000001</v>
      </c>
      <c r="S9" s="37">
        <f t="shared" si="5"/>
        <v>9.2476697736351543</v>
      </c>
      <c r="T9" s="147"/>
      <c r="U9" s="150">
        <f t="shared" si="10"/>
        <v>1.0268661593661925</v>
      </c>
      <c r="V9" s="6">
        <v>1.37</v>
      </c>
      <c r="W9" s="6">
        <v>1.37</v>
      </c>
      <c r="X9" s="8">
        <f t="shared" si="6"/>
        <v>1.37</v>
      </c>
      <c r="Y9" s="57">
        <f t="shared" si="7"/>
        <v>18.242343541944077</v>
      </c>
      <c r="Z9" s="147"/>
      <c r="AA9" s="150">
        <f t="shared" si="11"/>
        <v>0.82340397363307605</v>
      </c>
      <c r="AC9" s="163"/>
    </row>
    <row r="10" spans="1:29" x14ac:dyDescent="0.3">
      <c r="A10" s="97" t="s">
        <v>8</v>
      </c>
      <c r="B10" s="98" t="s">
        <v>1</v>
      </c>
      <c r="C10" s="117">
        <v>0.71199999999999997</v>
      </c>
      <c r="D10" s="44">
        <v>0.12</v>
      </c>
      <c r="E10" s="45">
        <v>0.13700000000000001</v>
      </c>
      <c r="F10" s="45">
        <f t="shared" si="0"/>
        <v>0.1285</v>
      </c>
      <c r="G10" s="47">
        <f t="shared" si="1"/>
        <v>1.8047752808988766</v>
      </c>
      <c r="H10" s="147">
        <f>AVERAGE(G10:G12)</f>
        <v>2.0931932990170985</v>
      </c>
      <c r="I10" s="150">
        <f>G10/G$10</f>
        <v>1</v>
      </c>
      <c r="J10" s="126">
        <v>2.6599999999999999E-2</v>
      </c>
      <c r="K10" s="126">
        <v>2.6700000000000002E-2</v>
      </c>
      <c r="L10" s="126">
        <f t="shared" si="2"/>
        <v>2.665E-2</v>
      </c>
      <c r="M10" s="63">
        <f t="shared" si="3"/>
        <v>0.3742977528089888</v>
      </c>
      <c r="N10" s="147">
        <f>AVERAGE(M10:M12)</f>
        <v>0.48397978595450025</v>
      </c>
      <c r="O10" s="150">
        <f>M10/M$10</f>
        <v>1</v>
      </c>
      <c r="P10" s="44">
        <v>0.29799999999999999</v>
      </c>
      <c r="Q10" s="45">
        <v>0.32</v>
      </c>
      <c r="R10" s="45">
        <f t="shared" si="4"/>
        <v>0.309</v>
      </c>
      <c r="S10" s="47">
        <f t="shared" si="5"/>
        <v>4.3398876404494384</v>
      </c>
      <c r="T10" s="147">
        <f>AVERAGE(S10:S12)</f>
        <v>4.7849318222026591</v>
      </c>
      <c r="U10" s="150">
        <f>S10/S$10</f>
        <v>1</v>
      </c>
      <c r="V10" s="46">
        <v>1.55</v>
      </c>
      <c r="W10" s="46">
        <v>1.54</v>
      </c>
      <c r="X10" s="45">
        <f t="shared" si="6"/>
        <v>1.5449999999999999</v>
      </c>
      <c r="Y10" s="66">
        <f t="shared" si="7"/>
        <v>21.69943820224719</v>
      </c>
      <c r="Z10" s="147">
        <f>AVERAGE(Y10:Y12)</f>
        <v>24.393310229293196</v>
      </c>
      <c r="AA10" s="150">
        <f>Y10/Y$10</f>
        <v>1</v>
      </c>
      <c r="AC10" s="163"/>
    </row>
    <row r="11" spans="1:29" x14ac:dyDescent="0.3">
      <c r="A11" s="86" t="s">
        <v>9</v>
      </c>
      <c r="B11" s="94" t="s">
        <v>1</v>
      </c>
      <c r="C11" s="118">
        <v>0.61799999999999999</v>
      </c>
      <c r="D11" s="35">
        <v>0.14000000000000001</v>
      </c>
      <c r="E11" s="8">
        <v>0.13700000000000001</v>
      </c>
      <c r="F11" s="8">
        <f t="shared" si="0"/>
        <v>0.13850000000000001</v>
      </c>
      <c r="G11" s="37">
        <f t="shared" si="1"/>
        <v>2.2411003236245959</v>
      </c>
      <c r="H11" s="147"/>
      <c r="I11" s="150">
        <f>G11/G$11</f>
        <v>1</v>
      </c>
      <c r="J11" s="26">
        <v>3.49E-2</v>
      </c>
      <c r="K11" s="26">
        <v>3.6299999999999999E-2</v>
      </c>
      <c r="L11" s="26">
        <f t="shared" si="2"/>
        <v>3.56E-2</v>
      </c>
      <c r="M11" s="7">
        <f t="shared" si="3"/>
        <v>0.57605177993527501</v>
      </c>
      <c r="N11" s="147"/>
      <c r="O11" s="150">
        <f>M11/M$11</f>
        <v>1</v>
      </c>
      <c r="P11" s="35">
        <v>0.29699999999999999</v>
      </c>
      <c r="Q11" s="8">
        <v>0.314</v>
      </c>
      <c r="R11" s="8">
        <f t="shared" si="4"/>
        <v>0.30549999999999999</v>
      </c>
      <c r="S11" s="37">
        <f t="shared" si="5"/>
        <v>4.9433656957928802</v>
      </c>
      <c r="T11" s="147"/>
      <c r="U11" s="150">
        <f>S11/S$11</f>
        <v>1</v>
      </c>
      <c r="V11" s="6">
        <v>1.57</v>
      </c>
      <c r="W11" s="6">
        <v>1.59</v>
      </c>
      <c r="X11" s="8">
        <f t="shared" si="6"/>
        <v>1.58</v>
      </c>
      <c r="Y11" s="57">
        <f t="shared" si="7"/>
        <v>25.5663430420712</v>
      </c>
      <c r="Z11" s="147"/>
      <c r="AA11" s="150">
        <f>Y11/Y$11</f>
        <v>1</v>
      </c>
      <c r="AC11" s="163"/>
    </row>
    <row r="12" spans="1:29" x14ac:dyDescent="0.3">
      <c r="A12" s="87" t="s">
        <v>10</v>
      </c>
      <c r="B12" s="94" t="s">
        <v>1</v>
      </c>
      <c r="C12" s="118">
        <v>0.629</v>
      </c>
      <c r="D12" s="35">
        <v>0.13300000000000001</v>
      </c>
      <c r="E12" s="8">
        <v>0.14799999999999999</v>
      </c>
      <c r="F12" s="8">
        <f t="shared" si="0"/>
        <v>0.14050000000000001</v>
      </c>
      <c r="G12" s="37">
        <f t="shared" si="1"/>
        <v>2.2337042925278223</v>
      </c>
      <c r="H12" s="147"/>
      <c r="I12" s="150">
        <f>G12/G$12</f>
        <v>1</v>
      </c>
      <c r="J12" s="26">
        <v>3.0200000000000001E-2</v>
      </c>
      <c r="K12" s="26">
        <v>3.2899999999999999E-2</v>
      </c>
      <c r="L12" s="26">
        <f t="shared" si="2"/>
        <v>3.1550000000000002E-2</v>
      </c>
      <c r="M12" s="7">
        <f t="shared" si="3"/>
        <v>0.50158982511923689</v>
      </c>
      <c r="N12" s="147"/>
      <c r="O12" s="150">
        <f>M12/M$12</f>
        <v>1</v>
      </c>
      <c r="P12" s="35">
        <v>0.30599999999999999</v>
      </c>
      <c r="Q12" s="8">
        <v>0.33200000000000002</v>
      </c>
      <c r="R12" s="8">
        <f t="shared" si="4"/>
        <v>0.31900000000000001</v>
      </c>
      <c r="S12" s="37">
        <f t="shared" si="5"/>
        <v>5.0715421303656596</v>
      </c>
      <c r="T12" s="147"/>
      <c r="U12" s="150">
        <f>S12/S$12</f>
        <v>1</v>
      </c>
      <c r="V12" s="6">
        <v>1.63</v>
      </c>
      <c r="W12" s="6">
        <v>1.63</v>
      </c>
      <c r="X12" s="8">
        <f t="shared" si="6"/>
        <v>1.63</v>
      </c>
      <c r="Y12" s="57">
        <f t="shared" si="7"/>
        <v>25.914149443561204</v>
      </c>
      <c r="Z12" s="147"/>
      <c r="AA12" s="150">
        <f>Y12/Y$12</f>
        <v>1</v>
      </c>
      <c r="AC12" s="163"/>
    </row>
    <row r="13" spans="1:29" x14ac:dyDescent="0.3">
      <c r="A13" s="86" t="s">
        <v>11</v>
      </c>
      <c r="B13" s="94" t="s">
        <v>5</v>
      </c>
      <c r="C13" s="118">
        <v>0.442</v>
      </c>
      <c r="D13" s="35">
        <v>0.10100000000000001</v>
      </c>
      <c r="E13" s="8">
        <v>0.106</v>
      </c>
      <c r="F13" s="8">
        <f t="shared" si="0"/>
        <v>0.10350000000000001</v>
      </c>
      <c r="G13" s="37">
        <f t="shared" si="1"/>
        <v>2.3416289592760182</v>
      </c>
      <c r="H13" s="147">
        <f>AVERAGE(G13:G15)</f>
        <v>2.3106286280206381</v>
      </c>
      <c r="I13" s="150">
        <f>G13/H$10</f>
        <v>1.1186873951753895</v>
      </c>
      <c r="J13" s="26">
        <v>3.1600000000000003E-2</v>
      </c>
      <c r="K13" s="26">
        <v>3.1399999999999997E-2</v>
      </c>
      <c r="L13" s="26">
        <f t="shared" si="2"/>
        <v>3.15E-2</v>
      </c>
      <c r="M13" s="7">
        <f t="shared" si="3"/>
        <v>0.71266968325791857</v>
      </c>
      <c r="N13" s="147">
        <f>AVERAGE(M13:M15)</f>
        <v>0.74986649527213889</v>
      </c>
      <c r="O13" s="150">
        <f>M13/N$10</f>
        <v>1.4725195223854202</v>
      </c>
      <c r="P13" s="35">
        <v>0.311</v>
      </c>
      <c r="Q13" s="8">
        <v>0.30099999999999999</v>
      </c>
      <c r="R13" s="8">
        <f t="shared" si="4"/>
        <v>0.30599999999999999</v>
      </c>
      <c r="S13" s="37">
        <f t="shared" si="5"/>
        <v>6.9230769230769234</v>
      </c>
      <c r="T13" s="147">
        <f>AVERAGE(S13:S15)</f>
        <v>6.8781465545359914</v>
      </c>
      <c r="U13" s="150">
        <f>S13/T$10</f>
        <v>1.4468496480875681</v>
      </c>
      <c r="V13" s="7">
        <v>1.2</v>
      </c>
      <c r="W13" s="7">
        <v>1.2</v>
      </c>
      <c r="X13" s="8">
        <f t="shared" si="6"/>
        <v>1.2</v>
      </c>
      <c r="Y13" s="57">
        <f t="shared" si="7"/>
        <v>27.149321266968325</v>
      </c>
      <c r="Z13" s="147">
        <f>AVERAGE(Y13:Y15)</f>
        <v>26.035727100694988</v>
      </c>
      <c r="AA13" s="150">
        <f>Y13/Z$10</f>
        <v>1.1129822484840748</v>
      </c>
      <c r="AC13" s="163"/>
    </row>
    <row r="14" spans="1:29" x14ac:dyDescent="0.3">
      <c r="A14" s="86" t="s">
        <v>12</v>
      </c>
      <c r="B14" s="94" t="s">
        <v>5</v>
      </c>
      <c r="C14" s="118">
        <v>0.29499999999999998</v>
      </c>
      <c r="D14" s="35">
        <v>7.0900000000000005E-2</v>
      </c>
      <c r="E14" s="8">
        <v>7.0199999999999999E-2</v>
      </c>
      <c r="F14" s="8">
        <f t="shared" si="0"/>
        <v>7.0550000000000002E-2</v>
      </c>
      <c r="G14" s="37">
        <f t="shared" si="1"/>
        <v>2.3915254237288139</v>
      </c>
      <c r="H14" s="147"/>
      <c r="I14" s="150">
        <f>G14/H$10</f>
        <v>1.1425248804550461</v>
      </c>
      <c r="J14" s="26">
        <v>2.53E-2</v>
      </c>
      <c r="K14" s="26">
        <v>2.5899999999999999E-2</v>
      </c>
      <c r="L14" s="26">
        <f t="shared" si="2"/>
        <v>2.5599999999999998E-2</v>
      </c>
      <c r="M14" s="7">
        <f t="shared" si="3"/>
        <v>0.86779661016949161</v>
      </c>
      <c r="N14" s="147"/>
      <c r="O14" s="150">
        <f>M14/N$10</f>
        <v>1.7930430884794735</v>
      </c>
      <c r="P14" s="35">
        <v>0.218</v>
      </c>
      <c r="Q14" s="8">
        <v>0.223</v>
      </c>
      <c r="R14" s="8">
        <f t="shared" si="4"/>
        <v>0.2205</v>
      </c>
      <c r="S14" s="37">
        <f t="shared" si="5"/>
        <v>7.4745762711864412</v>
      </c>
      <c r="T14" s="147"/>
      <c r="U14" s="150">
        <f>S14/T$10</f>
        <v>1.5621071624267473</v>
      </c>
      <c r="V14" s="6">
        <v>0.79900000000000004</v>
      </c>
      <c r="W14" s="6">
        <v>0.79800000000000004</v>
      </c>
      <c r="X14" s="8">
        <f t="shared" si="6"/>
        <v>0.79849999999999999</v>
      </c>
      <c r="Y14" s="57">
        <f t="shared" si="7"/>
        <v>27.067796610169491</v>
      </c>
      <c r="Z14" s="147"/>
      <c r="AA14" s="150">
        <f>Y14/Z$10</f>
        <v>1.1096401577209716</v>
      </c>
      <c r="AC14" s="163"/>
    </row>
    <row r="15" spans="1:29" ht="15" thickBot="1" x14ac:dyDescent="0.35">
      <c r="A15" s="87" t="s">
        <v>13</v>
      </c>
      <c r="B15" s="94" t="s">
        <v>5</v>
      </c>
      <c r="C15" s="118">
        <v>0.47299999999999998</v>
      </c>
      <c r="D15" s="51">
        <v>0.104</v>
      </c>
      <c r="E15" s="23">
        <v>0.104</v>
      </c>
      <c r="F15" s="23">
        <f t="shared" si="0"/>
        <v>0.104</v>
      </c>
      <c r="G15" s="38">
        <f t="shared" si="1"/>
        <v>2.1987315010570825</v>
      </c>
      <c r="H15" s="147"/>
      <c r="I15" s="150">
        <f>G15/H$10</f>
        <v>1.0504197113995835</v>
      </c>
      <c r="J15" s="50">
        <v>3.1600000000000003E-2</v>
      </c>
      <c r="K15" s="27">
        <v>3.1699999999999999E-2</v>
      </c>
      <c r="L15" s="27">
        <f t="shared" si="2"/>
        <v>3.1649999999999998E-2</v>
      </c>
      <c r="M15" s="38">
        <f t="shared" si="3"/>
        <v>0.66913319238900637</v>
      </c>
      <c r="N15" s="147"/>
      <c r="O15" s="150">
        <f>M15/N$10</f>
        <v>1.3825643380319044</v>
      </c>
      <c r="P15" s="51">
        <v>0.28299999999999997</v>
      </c>
      <c r="Q15" s="23">
        <v>0.307</v>
      </c>
      <c r="R15" s="23">
        <f t="shared" si="4"/>
        <v>0.29499999999999998</v>
      </c>
      <c r="S15" s="38">
        <f t="shared" si="5"/>
        <v>6.2367864693446089</v>
      </c>
      <c r="T15" s="147"/>
      <c r="U15" s="150">
        <f>S15/T$10</f>
        <v>1.3034222223199021</v>
      </c>
      <c r="V15" s="33">
        <v>1.1299999999999999</v>
      </c>
      <c r="W15" s="24">
        <v>1.1299999999999999</v>
      </c>
      <c r="X15" s="23">
        <f t="shared" si="6"/>
        <v>1.1299999999999999</v>
      </c>
      <c r="Y15" s="59">
        <f t="shared" si="7"/>
        <v>23.890063424947144</v>
      </c>
      <c r="Z15" s="147"/>
      <c r="AA15" s="150">
        <f>Y15/Z$10</f>
        <v>0.97936947467909796</v>
      </c>
      <c r="AC15" s="163"/>
    </row>
    <row r="16" spans="1:29" x14ac:dyDescent="0.3">
      <c r="A16" s="135" t="s">
        <v>14</v>
      </c>
      <c r="B16" s="136" t="s">
        <v>1</v>
      </c>
      <c r="C16" s="137">
        <v>1.1499999999999999</v>
      </c>
      <c r="D16" s="35">
        <v>0.10299999999999999</v>
      </c>
      <c r="E16" s="8">
        <v>9.3799999999999994E-2</v>
      </c>
      <c r="F16" s="8">
        <f t="shared" si="0"/>
        <v>9.8399999999999987E-2</v>
      </c>
      <c r="G16" s="37">
        <f t="shared" si="1"/>
        <v>0.85565217391304349</v>
      </c>
      <c r="H16" s="147">
        <f>AVERAGE(G16:G18)</f>
        <v>1.1201035550354026</v>
      </c>
      <c r="I16" s="150">
        <f>G16/G$16</f>
        <v>1</v>
      </c>
      <c r="J16" s="26">
        <v>8.3199999999999996E-2</v>
      </c>
      <c r="K16" s="26">
        <v>8.8700000000000001E-2</v>
      </c>
      <c r="L16" s="26">
        <f t="shared" si="2"/>
        <v>8.5949999999999999E-2</v>
      </c>
      <c r="M16" s="7">
        <f t="shared" si="3"/>
        <v>0.74739130434782608</v>
      </c>
      <c r="N16" s="147">
        <f>AVERAGE(M16:M18)</f>
        <v>0.71304551300704322</v>
      </c>
      <c r="O16" s="150">
        <f>M16/M$16</f>
        <v>1</v>
      </c>
      <c r="P16" s="35">
        <v>0.312</v>
      </c>
      <c r="Q16" s="8">
        <v>0.34399999999999997</v>
      </c>
      <c r="R16" s="8">
        <f t="shared" si="4"/>
        <v>0.32799999999999996</v>
      </c>
      <c r="S16" s="37">
        <f t="shared" si="5"/>
        <v>2.8521739130434778</v>
      </c>
      <c r="T16" s="147">
        <f>AVERAGE(S16:S18)</f>
        <v>2.9471704028839381</v>
      </c>
      <c r="U16" s="150">
        <f>S16/S$16</f>
        <v>1</v>
      </c>
      <c r="V16" s="6">
        <v>1.83</v>
      </c>
      <c r="W16" s="6">
        <v>1.82</v>
      </c>
      <c r="X16" s="8">
        <f t="shared" si="6"/>
        <v>1.8250000000000002</v>
      </c>
      <c r="Y16" s="57">
        <f t="shared" si="7"/>
        <v>15.869565217391306</v>
      </c>
      <c r="Z16" s="147">
        <f>AVERAGE(Y16:Y18)</f>
        <v>17.143924916439541</v>
      </c>
      <c r="AA16" s="150">
        <f>Y16/Y$16</f>
        <v>1</v>
      </c>
      <c r="AC16" s="163"/>
    </row>
    <row r="17" spans="1:29" x14ac:dyDescent="0.3">
      <c r="A17" s="89" t="s">
        <v>15</v>
      </c>
      <c r="B17" s="96" t="s">
        <v>1</v>
      </c>
      <c r="C17" s="120">
        <v>1.4710000000000001</v>
      </c>
      <c r="D17" s="35">
        <v>0.187</v>
      </c>
      <c r="E17" s="8">
        <v>0.184</v>
      </c>
      <c r="F17" s="8">
        <f t="shared" si="0"/>
        <v>0.1855</v>
      </c>
      <c r="G17" s="37">
        <f t="shared" si="1"/>
        <v>1.2610469068660775</v>
      </c>
      <c r="H17" s="147"/>
      <c r="I17" s="150">
        <f>G17/G$17</f>
        <v>1</v>
      </c>
      <c r="J17" s="26">
        <v>9.8699999999999996E-2</v>
      </c>
      <c r="K17" s="26">
        <v>0.1</v>
      </c>
      <c r="L17" s="26">
        <f t="shared" si="2"/>
        <v>9.9349999999999994E-2</v>
      </c>
      <c r="M17" s="7">
        <f t="shared" si="3"/>
        <v>0.67539089055064572</v>
      </c>
      <c r="N17" s="147"/>
      <c r="O17" s="150">
        <f>M17/M$17</f>
        <v>1</v>
      </c>
      <c r="P17" s="35">
        <v>0.44800000000000001</v>
      </c>
      <c r="Q17" s="8">
        <v>0.44700000000000001</v>
      </c>
      <c r="R17" s="8">
        <f t="shared" si="4"/>
        <v>0.44750000000000001</v>
      </c>
      <c r="S17" s="37">
        <f t="shared" si="5"/>
        <v>3.0421481985044183</v>
      </c>
      <c r="T17" s="147"/>
      <c r="U17" s="150">
        <f>S17/S$17</f>
        <v>1</v>
      </c>
      <c r="V17" s="6">
        <v>2.63</v>
      </c>
      <c r="W17" s="6">
        <v>2.62</v>
      </c>
      <c r="X17" s="8">
        <f t="shared" si="6"/>
        <v>2.625</v>
      </c>
      <c r="Y17" s="57">
        <f t="shared" si="7"/>
        <v>17.845003399048267</v>
      </c>
      <c r="Z17" s="147"/>
      <c r="AA17" s="150">
        <f>Y17/Y$17</f>
        <v>1</v>
      </c>
      <c r="AC17" s="163"/>
    </row>
    <row r="18" spans="1:29" x14ac:dyDescent="0.3">
      <c r="A18" s="90" t="s">
        <v>16</v>
      </c>
      <c r="B18" s="96" t="s">
        <v>1</v>
      </c>
      <c r="C18" s="120">
        <v>1.1739999999999999</v>
      </c>
      <c r="D18" s="35">
        <v>0.14499999999999999</v>
      </c>
      <c r="E18" s="8">
        <v>0.14699999999999999</v>
      </c>
      <c r="F18" s="8">
        <f t="shared" si="0"/>
        <v>0.14599999999999999</v>
      </c>
      <c r="G18" s="37">
        <f t="shared" si="1"/>
        <v>1.243611584327087</v>
      </c>
      <c r="H18" s="147"/>
      <c r="I18" s="150">
        <f>G18/G$18</f>
        <v>1</v>
      </c>
      <c r="J18" s="26">
        <v>8.6900000000000005E-2</v>
      </c>
      <c r="K18" s="26">
        <v>8.1299999999999997E-2</v>
      </c>
      <c r="L18" s="26">
        <f t="shared" si="2"/>
        <v>8.4100000000000008E-2</v>
      </c>
      <c r="M18" s="7">
        <f t="shared" si="3"/>
        <v>0.71635434412265764</v>
      </c>
      <c r="N18" s="147"/>
      <c r="O18" s="150">
        <f>M18/M$18</f>
        <v>1</v>
      </c>
      <c r="P18" s="35">
        <v>0.34499999999999997</v>
      </c>
      <c r="Q18" s="8">
        <v>0.34699999999999998</v>
      </c>
      <c r="R18" s="8">
        <f t="shared" si="4"/>
        <v>0.34599999999999997</v>
      </c>
      <c r="S18" s="37">
        <f t="shared" si="5"/>
        <v>2.9471890971039185</v>
      </c>
      <c r="T18" s="147"/>
      <c r="U18" s="150">
        <f>S18/S$18</f>
        <v>1</v>
      </c>
      <c r="V18" s="6">
        <v>2.09</v>
      </c>
      <c r="W18" s="6">
        <v>2.0699999999999998</v>
      </c>
      <c r="X18" s="8">
        <f t="shared" si="6"/>
        <v>2.08</v>
      </c>
      <c r="Y18" s="57">
        <f t="shared" si="7"/>
        <v>17.717206132879049</v>
      </c>
      <c r="Z18" s="147"/>
      <c r="AA18" s="150">
        <f>Y18/Y$18</f>
        <v>1</v>
      </c>
      <c r="AC18" s="163"/>
    </row>
    <row r="19" spans="1:29" x14ac:dyDescent="0.3">
      <c r="A19" s="89" t="s">
        <v>17</v>
      </c>
      <c r="B19" s="96" t="s">
        <v>5</v>
      </c>
      <c r="C19" s="120">
        <v>1.3280000000000001</v>
      </c>
      <c r="D19" s="35">
        <v>0.125</v>
      </c>
      <c r="E19" s="8">
        <v>0.157</v>
      </c>
      <c r="F19" s="8">
        <f t="shared" si="0"/>
        <v>0.14100000000000001</v>
      </c>
      <c r="G19" s="37">
        <f t="shared" si="1"/>
        <v>1.0617469879518073</v>
      </c>
      <c r="H19" s="147">
        <f>AVERAGE(G19:G21)</f>
        <v>1.0026997489346887</v>
      </c>
      <c r="I19" s="150">
        <f>G19/H$16</f>
        <v>0.94790073933677421</v>
      </c>
      <c r="J19" s="26">
        <v>0.114</v>
      </c>
      <c r="K19" s="26">
        <v>0.11700000000000001</v>
      </c>
      <c r="L19" s="26">
        <f t="shared" si="2"/>
        <v>0.11550000000000001</v>
      </c>
      <c r="M19" s="7">
        <f t="shared" si="3"/>
        <v>0.86972891566265054</v>
      </c>
      <c r="N19" s="147">
        <f>AVERAGE(M19:M21)</f>
        <v>0.8859362970808754</v>
      </c>
      <c r="O19" s="150">
        <f>M19/N$16</f>
        <v>1.219738291311651</v>
      </c>
      <c r="P19" s="35">
        <v>0.74399999999999999</v>
      </c>
      <c r="Q19" s="8">
        <v>0.77300000000000002</v>
      </c>
      <c r="R19" s="8">
        <f t="shared" si="4"/>
        <v>0.75849999999999995</v>
      </c>
      <c r="S19" s="37">
        <f t="shared" si="5"/>
        <v>5.7115963855421681</v>
      </c>
      <c r="T19" s="147">
        <f>AVERAGE(S19:S21)</f>
        <v>5.4201454781274059</v>
      </c>
      <c r="U19" s="150">
        <f>S19/T$16</f>
        <v>1.9379932629457446</v>
      </c>
      <c r="V19" s="7">
        <v>2.6</v>
      </c>
      <c r="W19" s="6">
        <v>2.59</v>
      </c>
      <c r="X19" s="8">
        <f t="shared" si="6"/>
        <v>2.5949999999999998</v>
      </c>
      <c r="Y19" s="57">
        <f t="shared" si="7"/>
        <v>19.540662650602407</v>
      </c>
      <c r="Z19" s="147">
        <f>AVERAGE(Y19:Y21)</f>
        <v>18.509128087441344</v>
      </c>
      <c r="AA19" s="150">
        <f>Y19/Z$16</f>
        <v>1.13980099340406</v>
      </c>
      <c r="AC19" s="163"/>
    </row>
    <row r="20" spans="1:29" x14ac:dyDescent="0.3">
      <c r="A20" s="89" t="s">
        <v>18</v>
      </c>
      <c r="B20" s="96" t="s">
        <v>5</v>
      </c>
      <c r="C20" s="120">
        <v>1.365</v>
      </c>
      <c r="D20" s="35">
        <v>0.15</v>
      </c>
      <c r="E20" s="8">
        <v>0.14599999999999999</v>
      </c>
      <c r="F20" s="8">
        <f t="shared" si="0"/>
        <v>0.14799999999999999</v>
      </c>
      <c r="G20" s="37">
        <f t="shared" si="1"/>
        <v>1.0842490842490842</v>
      </c>
      <c r="H20" s="147"/>
      <c r="I20" s="150">
        <f>G20/H$16</f>
        <v>0.96799003929133576</v>
      </c>
      <c r="J20" s="26">
        <v>0.112</v>
      </c>
      <c r="K20" s="26">
        <v>0.124</v>
      </c>
      <c r="L20" s="26">
        <f t="shared" si="2"/>
        <v>0.11799999999999999</v>
      </c>
      <c r="M20" s="7">
        <f t="shared" si="3"/>
        <v>0.8644688644688644</v>
      </c>
      <c r="N20" s="147"/>
      <c r="O20" s="150">
        <f>M20/N$16</f>
        <v>1.2123614112979146</v>
      </c>
      <c r="P20" s="35">
        <v>0.70599999999999996</v>
      </c>
      <c r="Q20" s="8">
        <v>0.73299999999999998</v>
      </c>
      <c r="R20" s="8">
        <f t="shared" si="4"/>
        <v>0.71950000000000003</v>
      </c>
      <c r="S20" s="37">
        <f t="shared" si="5"/>
        <v>5.271062271062271</v>
      </c>
      <c r="T20" s="147"/>
      <c r="U20" s="150">
        <f>S20/T$16</f>
        <v>1.7885162886761827</v>
      </c>
      <c r="V20" s="7">
        <v>2.5</v>
      </c>
      <c r="W20" s="6">
        <v>2.4900000000000002</v>
      </c>
      <c r="X20" s="8">
        <f t="shared" si="6"/>
        <v>2.4950000000000001</v>
      </c>
      <c r="Y20" s="57">
        <f t="shared" si="7"/>
        <v>18.278388278388281</v>
      </c>
      <c r="Z20" s="147"/>
      <c r="AA20" s="150">
        <f>Y20/Z$16</f>
        <v>1.0661729077488484</v>
      </c>
    </row>
    <row r="21" spans="1:29" ht="15" thickBot="1" x14ac:dyDescent="0.35">
      <c r="A21" s="90" t="s">
        <v>19</v>
      </c>
      <c r="B21" s="96" t="s">
        <v>5</v>
      </c>
      <c r="C21" s="120">
        <v>1.008</v>
      </c>
      <c r="D21" s="51">
        <v>8.4699999999999998E-2</v>
      </c>
      <c r="E21" s="23">
        <v>8.9099999999999999E-2</v>
      </c>
      <c r="F21" s="23">
        <f t="shared" si="0"/>
        <v>8.6900000000000005E-2</v>
      </c>
      <c r="G21" s="38">
        <f t="shared" si="1"/>
        <v>0.86210317460317454</v>
      </c>
      <c r="H21" s="146"/>
      <c r="I21" s="160">
        <f>G21/H$16</f>
        <v>0.7696638143211022</v>
      </c>
      <c r="J21" s="27">
        <v>9.1999999999999998E-2</v>
      </c>
      <c r="K21" s="27">
        <v>9.4200000000000006E-2</v>
      </c>
      <c r="L21" s="27">
        <f t="shared" si="2"/>
        <v>9.3100000000000002E-2</v>
      </c>
      <c r="M21" s="21">
        <f t="shared" si="3"/>
        <v>0.92361111111111116</v>
      </c>
      <c r="N21" s="146"/>
      <c r="O21" s="160">
        <f>M21/N$16</f>
        <v>1.2953045692919016</v>
      </c>
      <c r="P21" s="51">
        <v>0.50700000000000001</v>
      </c>
      <c r="Q21" s="23">
        <v>0.55700000000000005</v>
      </c>
      <c r="R21" s="23">
        <f t="shared" si="4"/>
        <v>0.53200000000000003</v>
      </c>
      <c r="S21" s="38">
        <f t="shared" si="5"/>
        <v>5.2777777777777777</v>
      </c>
      <c r="T21" s="146"/>
      <c r="U21" s="160">
        <f>S21/T$16</f>
        <v>1.7907949172580031</v>
      </c>
      <c r="V21" s="24">
        <v>1.77</v>
      </c>
      <c r="W21" s="24">
        <v>1.8</v>
      </c>
      <c r="X21" s="23">
        <f t="shared" si="6"/>
        <v>1.7850000000000001</v>
      </c>
      <c r="Y21" s="59">
        <f t="shared" si="7"/>
        <v>17.708333333333336</v>
      </c>
      <c r="Z21" s="146"/>
      <c r="AA21" s="160">
        <f>Y21/Z$16</f>
        <v>1.0329217737271221</v>
      </c>
    </row>
    <row r="27" spans="1:29" x14ac:dyDescent="0.3">
      <c r="U27" s="152"/>
    </row>
    <row r="28" spans="1:29" x14ac:dyDescent="0.3">
      <c r="H28" s="153"/>
      <c r="I28" s="153"/>
      <c r="J28" s="153"/>
      <c r="N28" s="153"/>
      <c r="O28" s="153"/>
      <c r="P28" s="153"/>
      <c r="T28" s="153"/>
      <c r="U28" s="154"/>
      <c r="V28" s="153"/>
      <c r="Z28" s="153"/>
      <c r="AA28" s="153"/>
      <c r="AB28" s="153"/>
    </row>
    <row r="29" spans="1:29" x14ac:dyDescent="0.3">
      <c r="H29" s="153"/>
      <c r="I29" s="153"/>
      <c r="J29" s="153"/>
      <c r="N29" s="153"/>
      <c r="O29" s="153"/>
      <c r="P29" s="153"/>
      <c r="T29" s="153"/>
      <c r="U29" s="154"/>
      <c r="V29" s="153"/>
      <c r="Z29" s="153"/>
      <c r="AA29" s="153"/>
      <c r="AB29" s="153"/>
    </row>
    <row r="30" spans="1:29" x14ac:dyDescent="0.3">
      <c r="H30" s="153"/>
      <c r="I30" s="153"/>
      <c r="J30" s="153"/>
      <c r="N30" s="153"/>
      <c r="O30" s="153"/>
      <c r="P30" s="153"/>
      <c r="T30" s="153"/>
      <c r="U30" s="154"/>
      <c r="V30" s="153"/>
      <c r="Z30" s="153"/>
      <c r="AA30" s="153"/>
      <c r="AB30" s="153"/>
    </row>
    <row r="31" spans="1:29" x14ac:dyDescent="0.3">
      <c r="H31" s="153"/>
      <c r="I31" s="153"/>
      <c r="J31" s="153"/>
      <c r="N31" s="153"/>
      <c r="O31" s="153"/>
      <c r="P31" s="153"/>
      <c r="T31" s="153"/>
      <c r="U31" s="154"/>
      <c r="V31" s="153"/>
      <c r="Z31" s="153"/>
      <c r="AA31" s="153"/>
      <c r="AB31" s="153"/>
    </row>
    <row r="32" spans="1:29" x14ac:dyDescent="0.3">
      <c r="H32" s="153"/>
      <c r="I32" s="153"/>
      <c r="J32" s="153"/>
      <c r="N32" s="153"/>
      <c r="O32" s="153"/>
      <c r="P32" s="153"/>
      <c r="T32" s="153"/>
      <c r="U32" s="154"/>
      <c r="V32" s="153"/>
      <c r="Z32" s="153"/>
      <c r="AA32" s="153"/>
      <c r="AB32" s="153"/>
    </row>
    <row r="33" spans="8:28" x14ac:dyDescent="0.3">
      <c r="H33" s="153"/>
      <c r="I33" s="153"/>
      <c r="J33" s="153"/>
      <c r="N33" s="153"/>
      <c r="O33" s="153"/>
      <c r="P33" s="153"/>
      <c r="T33" s="153"/>
      <c r="U33" s="154"/>
      <c r="V33" s="153"/>
      <c r="Z33" s="153"/>
      <c r="AA33" s="153"/>
      <c r="AB33" s="153"/>
    </row>
    <row r="34" spans="8:28" x14ac:dyDescent="0.3">
      <c r="H34" s="153"/>
      <c r="I34" s="153"/>
      <c r="J34" s="153"/>
      <c r="N34" s="153"/>
      <c r="O34" s="153"/>
      <c r="P34" s="153"/>
      <c r="T34" s="153"/>
      <c r="U34" s="154"/>
      <c r="V34" s="153"/>
      <c r="Z34" s="153"/>
      <c r="AA34" s="153"/>
      <c r="AB34" s="153"/>
    </row>
    <row r="35" spans="8:28" x14ac:dyDescent="0.3">
      <c r="H35" s="153"/>
      <c r="I35" s="153"/>
      <c r="J35" s="153"/>
      <c r="N35" s="153"/>
      <c r="O35" s="153"/>
      <c r="P35" s="153"/>
      <c r="T35" s="153"/>
      <c r="U35" s="154"/>
      <c r="V35" s="153"/>
      <c r="Z35" s="153"/>
      <c r="AA35" s="153"/>
      <c r="AB35" s="153"/>
    </row>
    <row r="36" spans="8:28" x14ac:dyDescent="0.3">
      <c r="H36" s="153"/>
      <c r="I36" s="153"/>
      <c r="J36" s="153"/>
      <c r="N36" s="153"/>
      <c r="O36" s="153"/>
      <c r="P36" s="153"/>
      <c r="T36" s="153"/>
      <c r="U36" s="154"/>
      <c r="V36" s="153"/>
      <c r="Z36" s="153"/>
      <c r="AA36" s="153"/>
      <c r="AB36" s="153"/>
    </row>
    <row r="37" spans="8:28" x14ac:dyDescent="0.3">
      <c r="U37" s="152"/>
    </row>
    <row r="38" spans="8:28" x14ac:dyDescent="0.3">
      <c r="H38" s="153"/>
      <c r="N38" s="153"/>
      <c r="T38" s="153"/>
      <c r="U38" s="152"/>
      <c r="Z38" s="153"/>
    </row>
    <row r="39" spans="8:28" x14ac:dyDescent="0.3">
      <c r="U39" s="152"/>
    </row>
    <row r="40" spans="8:28" x14ac:dyDescent="0.3">
      <c r="K40" s="153"/>
      <c r="L40" s="153"/>
      <c r="M40" s="153"/>
      <c r="N40" s="153"/>
      <c r="O40" s="153"/>
      <c r="P40" s="153"/>
      <c r="Q40" s="153"/>
      <c r="R40" s="153"/>
      <c r="S40" s="153"/>
      <c r="U40" s="154"/>
    </row>
    <row r="41" spans="8:28" x14ac:dyDescent="0.3">
      <c r="K41" s="154"/>
      <c r="L41" s="154"/>
      <c r="M41" s="154"/>
      <c r="N41" s="154"/>
      <c r="O41" s="154"/>
      <c r="P41" s="154"/>
      <c r="Q41" s="154"/>
      <c r="R41" s="154"/>
      <c r="S41" s="154"/>
      <c r="U41" s="152"/>
    </row>
    <row r="42" spans="8:28" x14ac:dyDescent="0.3">
      <c r="P42" s="153"/>
      <c r="Q42" s="153"/>
      <c r="R42" s="153"/>
      <c r="S42" s="153"/>
      <c r="U42" s="152"/>
    </row>
    <row r="43" spans="8:28" x14ac:dyDescent="0.3">
      <c r="P43" s="153"/>
      <c r="Q43" s="153"/>
      <c r="R43" s="153"/>
      <c r="S43" s="153"/>
      <c r="W43" s="153"/>
      <c r="X43" s="153"/>
      <c r="Y43" s="154"/>
      <c r="Z43" s="153"/>
    </row>
    <row r="44" spans="8:28" x14ac:dyDescent="0.3">
      <c r="P44" s="153"/>
      <c r="Q44" s="153"/>
      <c r="R44" s="153"/>
      <c r="S44" s="153"/>
      <c r="W44" s="153"/>
      <c r="X44" s="153"/>
      <c r="Y44" s="154"/>
      <c r="Z44" s="153"/>
    </row>
    <row r="45" spans="8:28" x14ac:dyDescent="0.3">
      <c r="P45" s="153"/>
      <c r="Q45" s="153"/>
      <c r="R45" s="153"/>
      <c r="S45" s="153"/>
      <c r="W45" s="153"/>
      <c r="X45" s="153"/>
      <c r="Y45" s="154"/>
      <c r="Z45" s="153"/>
    </row>
    <row r="46" spans="8:28" x14ac:dyDescent="0.3">
      <c r="P46" s="153"/>
      <c r="Q46" s="153"/>
      <c r="R46" s="153"/>
      <c r="S46" s="153"/>
      <c r="W46" s="153"/>
      <c r="X46" s="153"/>
      <c r="Y46" s="154"/>
      <c r="Z46" s="153"/>
    </row>
    <row r="47" spans="8:28" x14ac:dyDescent="0.3">
      <c r="P47" s="153"/>
      <c r="Q47" s="153"/>
      <c r="R47" s="153"/>
      <c r="S47" s="153"/>
      <c r="W47" s="153"/>
      <c r="X47" s="153"/>
      <c r="Y47" s="154"/>
      <c r="Z47" s="153"/>
    </row>
    <row r="48" spans="8:28" x14ac:dyDescent="0.3">
      <c r="P48" s="153"/>
      <c r="Q48" s="153"/>
      <c r="R48" s="153"/>
      <c r="S48" s="153"/>
      <c r="W48" s="153"/>
      <c r="X48" s="153"/>
      <c r="Y48" s="154"/>
      <c r="Z48" s="153"/>
    </row>
    <row r="49" spans="11:26" x14ac:dyDescent="0.3">
      <c r="P49" s="153"/>
      <c r="Q49" s="153"/>
      <c r="R49" s="153"/>
      <c r="S49" s="153"/>
      <c r="W49" s="153"/>
      <c r="X49" s="153"/>
      <c r="Y49" s="154"/>
      <c r="Z49" s="153"/>
    </row>
    <row r="50" spans="11:26" x14ac:dyDescent="0.3">
      <c r="P50" s="153"/>
      <c r="Q50" s="153"/>
      <c r="R50" s="153"/>
      <c r="S50" s="153"/>
      <c r="W50" s="153"/>
      <c r="X50" s="153"/>
      <c r="Y50" s="154"/>
      <c r="Z50" s="153"/>
    </row>
    <row r="51" spans="11:26" x14ac:dyDescent="0.3">
      <c r="P51" s="154"/>
      <c r="Q51" s="154"/>
      <c r="R51" s="154"/>
      <c r="S51" s="154"/>
      <c r="W51" s="153"/>
      <c r="X51" s="153"/>
      <c r="Y51" s="154"/>
      <c r="Z51" s="153"/>
    </row>
    <row r="52" spans="11:26" x14ac:dyDescent="0.3">
      <c r="P52" s="153"/>
      <c r="Q52" s="153"/>
      <c r="R52" s="153"/>
      <c r="S52" s="153"/>
    </row>
    <row r="53" spans="11:26" x14ac:dyDescent="0.3">
      <c r="K53" s="153"/>
      <c r="L53" s="153"/>
      <c r="M53" s="153"/>
      <c r="N53" s="153"/>
      <c r="O53" s="153"/>
      <c r="P53" s="153"/>
      <c r="Q53" s="153"/>
      <c r="R53" s="153"/>
      <c r="S53" s="153"/>
    </row>
    <row r="54" spans="11:26" x14ac:dyDescent="0.3">
      <c r="K54" s="154"/>
      <c r="L54" s="154"/>
      <c r="M54" s="154"/>
      <c r="N54" s="154"/>
      <c r="O54" s="154"/>
      <c r="P54" s="154"/>
      <c r="Q54" s="154"/>
      <c r="R54" s="154"/>
      <c r="S54" s="154"/>
    </row>
    <row r="55" spans="11:26" x14ac:dyDescent="0.3">
      <c r="K55" s="153"/>
      <c r="L55" s="153"/>
      <c r="M55" s="153"/>
      <c r="N55" s="153"/>
      <c r="O55" s="153"/>
      <c r="P55" s="153"/>
      <c r="Q55" s="153"/>
      <c r="R55" s="153"/>
      <c r="S55" s="153"/>
    </row>
    <row r="56" spans="11:26" x14ac:dyDescent="0.3">
      <c r="K56" s="153"/>
      <c r="L56" s="153"/>
      <c r="M56" s="153"/>
      <c r="N56" s="153"/>
      <c r="O56" s="153"/>
      <c r="P56" s="153"/>
      <c r="Q56" s="153"/>
      <c r="R56" s="153"/>
      <c r="S56" s="153"/>
    </row>
    <row r="57" spans="11:26" x14ac:dyDescent="0.3">
      <c r="K57" s="153"/>
      <c r="L57" s="153"/>
      <c r="M57" s="153"/>
      <c r="N57" s="153"/>
      <c r="O57" s="153"/>
      <c r="P57" s="153"/>
      <c r="Q57" s="153"/>
      <c r="R57" s="153"/>
      <c r="S57" s="153"/>
    </row>
    <row r="58" spans="11:26" x14ac:dyDescent="0.3">
      <c r="K58" s="153"/>
      <c r="L58" s="153"/>
      <c r="M58" s="153"/>
      <c r="N58" s="153"/>
      <c r="O58" s="153"/>
      <c r="P58" s="153"/>
      <c r="Q58" s="153"/>
      <c r="R58" s="153"/>
      <c r="S58" s="153"/>
    </row>
    <row r="59" spans="11:26" x14ac:dyDescent="0.3">
      <c r="K59" s="153"/>
      <c r="L59" s="153"/>
      <c r="M59" s="153"/>
      <c r="N59" s="153"/>
      <c r="O59" s="153"/>
      <c r="P59" s="153"/>
      <c r="Q59" s="153"/>
      <c r="R59" s="153"/>
      <c r="S59" s="153"/>
    </row>
    <row r="60" spans="11:26" x14ac:dyDescent="0.3">
      <c r="K60" s="153"/>
      <c r="L60" s="153"/>
      <c r="M60" s="153"/>
      <c r="N60" s="153"/>
      <c r="O60" s="153"/>
      <c r="P60" s="153"/>
      <c r="Q60" s="153"/>
      <c r="R60" s="153"/>
      <c r="S60" s="153"/>
    </row>
    <row r="61" spans="11:26" x14ac:dyDescent="0.3">
      <c r="K61" s="153"/>
      <c r="L61" s="153"/>
      <c r="M61" s="153"/>
      <c r="N61" s="153"/>
      <c r="O61" s="153"/>
      <c r="P61" s="153"/>
      <c r="Q61" s="153"/>
      <c r="R61" s="153"/>
      <c r="S61" s="153"/>
    </row>
    <row r="62" spans="11:26" x14ac:dyDescent="0.3">
      <c r="K62" s="154"/>
      <c r="L62" s="154"/>
      <c r="M62" s="154"/>
      <c r="N62" s="154"/>
      <c r="O62" s="154"/>
      <c r="P62" s="154"/>
      <c r="Q62" s="154"/>
      <c r="R62" s="154"/>
      <c r="S62" s="154"/>
    </row>
    <row r="63" spans="11:26" x14ac:dyDescent="0.3">
      <c r="K63" s="154"/>
      <c r="L63" s="154"/>
      <c r="M63" s="154"/>
      <c r="N63" s="154"/>
      <c r="O63" s="154"/>
      <c r="P63" s="154"/>
      <c r="Q63" s="154"/>
      <c r="R63" s="154"/>
      <c r="S63" s="154"/>
    </row>
    <row r="64" spans="11:26" x14ac:dyDescent="0.3">
      <c r="K64" s="153"/>
      <c r="L64" s="153"/>
      <c r="M64" s="153"/>
      <c r="N64" s="153"/>
      <c r="O64" s="153"/>
      <c r="P64" s="153"/>
      <c r="Q64" s="153"/>
      <c r="R64" s="153"/>
      <c r="S64" s="153"/>
    </row>
    <row r="65" spans="11:19" x14ac:dyDescent="0.3">
      <c r="K65" s="153"/>
      <c r="L65" s="153"/>
      <c r="M65" s="153"/>
      <c r="N65" s="153"/>
      <c r="O65" s="153"/>
      <c r="P65" s="153"/>
      <c r="Q65" s="153"/>
      <c r="R65" s="153"/>
      <c r="S65" s="153"/>
    </row>
    <row r="66" spans="11:19" x14ac:dyDescent="0.3">
      <c r="K66" s="153"/>
      <c r="L66" s="153"/>
      <c r="M66" s="153"/>
      <c r="N66" s="153"/>
      <c r="O66" s="153"/>
      <c r="P66" s="153"/>
      <c r="Q66" s="153"/>
      <c r="R66" s="153"/>
      <c r="S66" s="153"/>
    </row>
    <row r="67" spans="11:19" x14ac:dyDescent="0.3">
      <c r="K67" s="154"/>
      <c r="L67" s="154"/>
      <c r="M67" s="154"/>
      <c r="N67" s="154"/>
      <c r="O67" s="154"/>
      <c r="P67" s="154"/>
      <c r="Q67" s="154"/>
      <c r="R67" s="154"/>
      <c r="S67" s="154"/>
    </row>
    <row r="68" spans="11:19" x14ac:dyDescent="0.3">
      <c r="K68" s="153"/>
      <c r="L68" s="153"/>
      <c r="M68" s="153"/>
      <c r="N68" s="153"/>
      <c r="O68" s="153"/>
      <c r="P68" s="153"/>
      <c r="Q68" s="153"/>
      <c r="R68" s="153"/>
      <c r="S68" s="153"/>
    </row>
    <row r="69" spans="11:19" x14ac:dyDescent="0.3">
      <c r="K69" s="153"/>
      <c r="L69" s="153"/>
      <c r="M69" s="153"/>
      <c r="N69" s="153"/>
      <c r="O69" s="153"/>
      <c r="P69" s="153"/>
      <c r="Q69" s="153"/>
      <c r="R69" s="153"/>
      <c r="S69" s="153"/>
    </row>
    <row r="70" spans="11:19" x14ac:dyDescent="0.3">
      <c r="K70" s="154"/>
      <c r="L70" s="154"/>
      <c r="M70" s="154"/>
      <c r="N70" s="154"/>
      <c r="O70" s="154"/>
      <c r="P70" s="154"/>
      <c r="Q70" s="154"/>
      <c r="R70" s="154"/>
      <c r="S70" s="154"/>
    </row>
    <row r="71" spans="11:19" x14ac:dyDescent="0.3">
      <c r="K71" s="153"/>
      <c r="L71" s="153"/>
      <c r="M71" s="153"/>
      <c r="N71" s="153"/>
      <c r="O71" s="153"/>
      <c r="P71" s="153"/>
      <c r="Q71" s="153"/>
      <c r="R71" s="153"/>
      <c r="S71" s="153"/>
    </row>
    <row r="72" spans="11:19" x14ac:dyDescent="0.3">
      <c r="K72" s="153"/>
      <c r="L72" s="153"/>
      <c r="M72" s="153"/>
      <c r="N72" s="153"/>
      <c r="O72" s="153"/>
      <c r="P72" s="153"/>
      <c r="Q72" s="153"/>
      <c r="R72" s="153"/>
      <c r="S72" s="153"/>
    </row>
    <row r="73" spans="11:19" x14ac:dyDescent="0.3">
      <c r="K73" s="154"/>
      <c r="L73" s="154"/>
      <c r="M73" s="154"/>
      <c r="N73" s="154"/>
      <c r="O73" s="154"/>
      <c r="P73" s="154"/>
      <c r="Q73" s="154"/>
      <c r="R73" s="154"/>
      <c r="S73" s="154"/>
    </row>
    <row r="74" spans="11:19" x14ac:dyDescent="0.3">
      <c r="K74" s="153"/>
      <c r="L74" s="153"/>
      <c r="M74" s="153"/>
      <c r="N74" s="153"/>
      <c r="O74" s="153"/>
      <c r="P74" s="153"/>
      <c r="Q74" s="153"/>
      <c r="R74" s="153"/>
      <c r="S74" s="153"/>
    </row>
    <row r="75" spans="11:19" x14ac:dyDescent="0.3">
      <c r="K75" s="153"/>
      <c r="L75" s="153"/>
      <c r="M75" s="153"/>
      <c r="N75" s="153"/>
      <c r="O75" s="153"/>
      <c r="P75" s="153"/>
      <c r="Q75" s="153"/>
      <c r="R75" s="153"/>
      <c r="S75" s="153"/>
    </row>
    <row r="76" spans="11:19" x14ac:dyDescent="0.3">
      <c r="K76" s="154"/>
      <c r="L76" s="154"/>
      <c r="M76" s="154"/>
      <c r="N76" s="154"/>
      <c r="O76" s="154"/>
      <c r="P76" s="154"/>
      <c r="Q76" s="154"/>
      <c r="R76" s="154"/>
      <c r="S76" s="154"/>
    </row>
    <row r="77" spans="11:19" x14ac:dyDescent="0.3">
      <c r="K77" s="153"/>
      <c r="L77" s="153"/>
      <c r="M77" s="153"/>
      <c r="N77" s="153"/>
      <c r="O77" s="153"/>
      <c r="P77" s="153"/>
      <c r="Q77" s="153"/>
      <c r="R77" s="153"/>
      <c r="S77" s="153"/>
    </row>
    <row r="78" spans="11:19" x14ac:dyDescent="0.3">
      <c r="K78" s="153"/>
      <c r="L78" s="153"/>
      <c r="M78" s="153"/>
      <c r="N78" s="153"/>
      <c r="O78" s="153"/>
      <c r="P78" s="153"/>
      <c r="Q78" s="153"/>
      <c r="R78" s="153"/>
      <c r="S78" s="153"/>
    </row>
    <row r="79" spans="11:19" x14ac:dyDescent="0.3">
      <c r="K79" s="154"/>
      <c r="L79" s="154"/>
      <c r="M79" s="154"/>
      <c r="N79" s="154"/>
      <c r="O79" s="154"/>
      <c r="P79" s="154"/>
      <c r="Q79" s="154"/>
      <c r="R79" s="154"/>
      <c r="S79" s="154"/>
    </row>
    <row r="80" spans="11:19" x14ac:dyDescent="0.3">
      <c r="K80" s="154"/>
      <c r="L80" s="154"/>
      <c r="M80" s="154"/>
      <c r="N80" s="154"/>
      <c r="O80" s="154"/>
      <c r="P80" s="154"/>
      <c r="Q80" s="154"/>
      <c r="R80" s="154"/>
      <c r="S80" s="154"/>
    </row>
    <row r="81" spans="11:19" x14ac:dyDescent="0.3">
      <c r="K81" s="153"/>
      <c r="L81" s="153"/>
      <c r="M81" s="153"/>
      <c r="N81" s="153"/>
      <c r="O81" s="153"/>
      <c r="P81" s="153"/>
      <c r="Q81" s="153"/>
      <c r="R81" s="153"/>
      <c r="S81" s="153"/>
    </row>
    <row r="82" spans="11:19" x14ac:dyDescent="0.3">
      <c r="K82" s="154"/>
      <c r="L82" s="154"/>
      <c r="M82" s="154"/>
      <c r="N82" s="154"/>
      <c r="O82" s="154"/>
      <c r="P82" s="154"/>
      <c r="Q82" s="154"/>
      <c r="R82" s="154"/>
      <c r="S82" s="154"/>
    </row>
    <row r="83" spans="11:19" x14ac:dyDescent="0.3">
      <c r="K83" s="153"/>
      <c r="L83" s="153"/>
      <c r="M83" s="153"/>
      <c r="N83" s="153"/>
      <c r="O83" s="153"/>
      <c r="P83" s="153"/>
      <c r="Q83" s="153"/>
      <c r="R83" s="153"/>
      <c r="S83" s="153"/>
    </row>
    <row r="84" spans="11:19" x14ac:dyDescent="0.3">
      <c r="K84" s="153"/>
      <c r="L84" s="153"/>
      <c r="M84" s="153"/>
      <c r="N84" s="153"/>
      <c r="O84" s="153"/>
      <c r="P84" s="153"/>
      <c r="Q84" s="153"/>
      <c r="R84" s="153"/>
      <c r="S84" s="153"/>
    </row>
    <row r="85" spans="11:19" x14ac:dyDescent="0.3">
      <c r="K85" s="154"/>
      <c r="L85" s="154"/>
      <c r="M85" s="154"/>
      <c r="N85" s="154"/>
      <c r="O85" s="154"/>
      <c r="P85" s="154"/>
      <c r="Q85" s="154"/>
      <c r="R85" s="154"/>
      <c r="S85" s="154"/>
    </row>
    <row r="86" spans="11:19" x14ac:dyDescent="0.3">
      <c r="K86" s="153"/>
      <c r="L86" s="153"/>
      <c r="M86" s="153"/>
      <c r="N86" s="153"/>
      <c r="O86" s="153"/>
      <c r="P86" s="153"/>
      <c r="Q86" s="153"/>
      <c r="R86" s="153"/>
      <c r="S86" s="153"/>
    </row>
  </sheetData>
  <mergeCells count="2">
    <mergeCell ref="J1:M1"/>
    <mergeCell ref="D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Sphingoid Bases</vt:lpstr>
      <vt:lpstr>Cer </vt:lpstr>
      <vt:lpstr>SM </vt:lpstr>
      <vt:lpstr>MHC</vt:lpstr>
      <vt:lpstr>DHC </vt:lpstr>
      <vt:lpstr>GB3</vt:lpstr>
      <vt:lpstr>GM1GM2</vt:lpstr>
      <vt:lpstr>GM3</vt:lpstr>
      <vt:lpstr>Oxysterol and Cholesterol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Fujiwara, Hideji</dc:creator>
  <cp:lastModifiedBy>Kang, Insung (NIH/NICHD) [F]</cp:lastModifiedBy>
  <dcterms:created xsi:type="dcterms:W3CDTF">2018-10-24T18:26:07Z</dcterms:created>
  <dcterms:modified xsi:type="dcterms:W3CDTF">2021-08-20T19:03:39Z</dcterms:modified>
</cp:coreProperties>
</file>