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9"/>
  <workbookPr/>
  <mc:AlternateContent xmlns:mc="http://schemas.openxmlformats.org/markup-compatibility/2006">
    <mc:Choice Requires="x15">
      <x15ac:absPath xmlns:x15ac="http://schemas.microsoft.com/office/spreadsheetml/2010/11/ac" url="https://d.docs.live.net/7fe0e0ff89fcc168/PhD/02_BackupInstitut/07 - Nautiloid Phylogeny/Submission BMC Biology/Revisions/Supplement/"/>
    </mc:Choice>
  </mc:AlternateContent>
  <xr:revisionPtr revIDLastSave="6225" documentId="11_00E7AF7580AF141D48CB0AA2C110EAA6A69D46D3" xr6:coauthVersionLast="47" xr6:coauthVersionMax="47" xr10:uidLastSave="{1C00B7E2-107C-49BA-8AC2-66837226DD95}"/>
  <bookViews>
    <workbookView xWindow="-110" yWindow="-110" windowWidth="38620" windowHeight="212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99" i="1" l="1"/>
  <c r="R67" i="1"/>
  <c r="M67" i="1"/>
  <c r="G84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L8" i="1"/>
  <c r="E7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AE119" i="1"/>
  <c r="AF119" i="1"/>
  <c r="AG119" i="1"/>
  <c r="W121" i="1" l="1"/>
  <c r="M2" i="1"/>
  <c r="R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Y3" i="1" l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84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84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2" i="1"/>
  <c r="Y2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84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2" i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84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20" i="1"/>
  <c r="H121" i="1"/>
  <c r="H122" i="1"/>
  <c r="H123" i="1"/>
  <c r="H124" i="1"/>
  <c r="H125" i="1"/>
  <c r="H126" i="1"/>
  <c r="H127" i="1"/>
  <c r="H128" i="1"/>
  <c r="H129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2" i="1"/>
  <c r="Z23" i="1" l="1"/>
  <c r="AA23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84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D3" i="1"/>
  <c r="AC3" i="1"/>
  <c r="AB3" i="1"/>
  <c r="Z3" i="1"/>
  <c r="AA2" i="1"/>
  <c r="AC4" i="1" l="1"/>
  <c r="AD4" i="1"/>
  <c r="AC5" i="1"/>
  <c r="AD5" i="1"/>
  <c r="AC6" i="1"/>
  <c r="AD6" i="1"/>
  <c r="AC7" i="1"/>
  <c r="AD7" i="1"/>
  <c r="AC8" i="1"/>
  <c r="AD8" i="1"/>
  <c r="AC9" i="1"/>
  <c r="AD9" i="1"/>
  <c r="AC10" i="1"/>
  <c r="AD10" i="1"/>
  <c r="AC11" i="1"/>
  <c r="AD11" i="1"/>
  <c r="AC12" i="1"/>
  <c r="AD12" i="1"/>
  <c r="AC13" i="1"/>
  <c r="AD13" i="1"/>
  <c r="AC14" i="1"/>
  <c r="AD14" i="1"/>
  <c r="AC15" i="1"/>
  <c r="AD15" i="1"/>
  <c r="AC16" i="1"/>
  <c r="AD16" i="1"/>
  <c r="AC17" i="1"/>
  <c r="AD17" i="1"/>
  <c r="AC18" i="1"/>
  <c r="AD18" i="1"/>
  <c r="AC19" i="1"/>
  <c r="AD19" i="1"/>
  <c r="AC20" i="1"/>
  <c r="AD20" i="1"/>
  <c r="AC21" i="1"/>
  <c r="AD21" i="1"/>
  <c r="AC22" i="1"/>
  <c r="AD22" i="1"/>
  <c r="AC23" i="1"/>
  <c r="AD23" i="1"/>
  <c r="AC24" i="1"/>
  <c r="AD24" i="1"/>
  <c r="AC25" i="1"/>
  <c r="AD25" i="1"/>
  <c r="AC26" i="1"/>
  <c r="AD26" i="1"/>
  <c r="AC27" i="1"/>
  <c r="AD27" i="1"/>
  <c r="AC28" i="1"/>
  <c r="AD28" i="1"/>
  <c r="AC29" i="1"/>
  <c r="AD29" i="1"/>
  <c r="AC30" i="1"/>
  <c r="AD30" i="1"/>
  <c r="AC31" i="1"/>
  <c r="AD31" i="1"/>
  <c r="AC32" i="1"/>
  <c r="AD32" i="1"/>
  <c r="AC33" i="1"/>
  <c r="AD33" i="1"/>
  <c r="AC34" i="1"/>
  <c r="AD34" i="1"/>
  <c r="AC35" i="1"/>
  <c r="AD35" i="1"/>
  <c r="AC36" i="1"/>
  <c r="AD36" i="1"/>
  <c r="AC37" i="1"/>
  <c r="AD37" i="1"/>
  <c r="AC38" i="1"/>
  <c r="AD38" i="1"/>
  <c r="AC39" i="1"/>
  <c r="AD39" i="1"/>
  <c r="AC40" i="1"/>
  <c r="AD40" i="1"/>
  <c r="AC41" i="1"/>
  <c r="AD41" i="1"/>
  <c r="AC42" i="1"/>
  <c r="AD42" i="1"/>
  <c r="AC43" i="1"/>
  <c r="AD43" i="1"/>
  <c r="AC44" i="1"/>
  <c r="AD44" i="1"/>
  <c r="AC45" i="1"/>
  <c r="AD45" i="1"/>
  <c r="AC46" i="1"/>
  <c r="AD46" i="1"/>
  <c r="AC47" i="1"/>
  <c r="AD47" i="1"/>
  <c r="AC48" i="1"/>
  <c r="AD48" i="1"/>
  <c r="AC49" i="1"/>
  <c r="AD49" i="1"/>
  <c r="AC50" i="1"/>
  <c r="AD50" i="1"/>
  <c r="AC51" i="1"/>
  <c r="AD51" i="1"/>
  <c r="AC52" i="1"/>
  <c r="AD52" i="1"/>
  <c r="AC53" i="1"/>
  <c r="AD53" i="1"/>
  <c r="AC54" i="1"/>
  <c r="AD54" i="1"/>
  <c r="AC55" i="1"/>
  <c r="AD55" i="1"/>
  <c r="AC56" i="1"/>
  <c r="AD56" i="1"/>
  <c r="AC57" i="1"/>
  <c r="AD57" i="1"/>
  <c r="AC58" i="1"/>
  <c r="AD58" i="1"/>
  <c r="AC59" i="1"/>
  <c r="AD59" i="1"/>
  <c r="AC60" i="1"/>
  <c r="AD60" i="1"/>
  <c r="AC61" i="1"/>
  <c r="AD61" i="1"/>
  <c r="AC62" i="1"/>
  <c r="AD62" i="1"/>
  <c r="AC63" i="1"/>
  <c r="AD63" i="1"/>
  <c r="AC64" i="1"/>
  <c r="AD64" i="1"/>
  <c r="AC65" i="1"/>
  <c r="AD65" i="1"/>
  <c r="AC66" i="1"/>
  <c r="AD66" i="1"/>
  <c r="AC84" i="1"/>
  <c r="AD84" i="1"/>
  <c r="AC67" i="1"/>
  <c r="AD67" i="1"/>
  <c r="AC68" i="1"/>
  <c r="AD68" i="1"/>
  <c r="AC69" i="1"/>
  <c r="AD69" i="1"/>
  <c r="AC70" i="1"/>
  <c r="AD70" i="1"/>
  <c r="AC71" i="1"/>
  <c r="AD71" i="1"/>
  <c r="AC72" i="1"/>
  <c r="AD72" i="1"/>
  <c r="AC73" i="1"/>
  <c r="AD73" i="1"/>
  <c r="AC74" i="1"/>
  <c r="AD74" i="1"/>
  <c r="AC75" i="1"/>
  <c r="AD75" i="1"/>
  <c r="AC76" i="1"/>
  <c r="AD76" i="1"/>
  <c r="AC77" i="1"/>
  <c r="AD77" i="1"/>
  <c r="AC78" i="1"/>
  <c r="AD78" i="1"/>
  <c r="AC79" i="1"/>
  <c r="AD79" i="1"/>
  <c r="AC80" i="1"/>
  <c r="AD80" i="1"/>
  <c r="AC81" i="1"/>
  <c r="AD81" i="1"/>
  <c r="AC82" i="1"/>
  <c r="AD82" i="1"/>
  <c r="AC83" i="1"/>
  <c r="AD83" i="1"/>
  <c r="AC86" i="1"/>
  <c r="AD86" i="1"/>
  <c r="AC87" i="1"/>
  <c r="AD87" i="1"/>
  <c r="AC88" i="1"/>
  <c r="AD88" i="1"/>
  <c r="AC89" i="1"/>
  <c r="AD89" i="1"/>
  <c r="AC90" i="1"/>
  <c r="AD90" i="1"/>
  <c r="AC91" i="1"/>
  <c r="AD91" i="1"/>
  <c r="AC92" i="1"/>
  <c r="AD92" i="1"/>
  <c r="AC93" i="1"/>
  <c r="AD93" i="1"/>
  <c r="AC94" i="1"/>
  <c r="AD94" i="1"/>
  <c r="AC95" i="1"/>
  <c r="AD95" i="1"/>
  <c r="AC96" i="1"/>
  <c r="AD96" i="1"/>
  <c r="AC97" i="1"/>
  <c r="AD97" i="1"/>
  <c r="AC98" i="1"/>
  <c r="AD98" i="1"/>
  <c r="AC99" i="1"/>
  <c r="AD99" i="1"/>
  <c r="AC100" i="1"/>
  <c r="AD100" i="1"/>
  <c r="AC102" i="1"/>
  <c r="AD102" i="1"/>
  <c r="AC103" i="1"/>
  <c r="AD103" i="1"/>
  <c r="AC104" i="1"/>
  <c r="AD104" i="1"/>
  <c r="AC105" i="1"/>
  <c r="AD105" i="1"/>
  <c r="AC106" i="1"/>
  <c r="AD106" i="1"/>
  <c r="AC107" i="1"/>
  <c r="AD107" i="1"/>
  <c r="AC108" i="1"/>
  <c r="AD108" i="1"/>
  <c r="AC109" i="1"/>
  <c r="AD109" i="1"/>
  <c r="AC110" i="1"/>
  <c r="AD110" i="1"/>
  <c r="AC111" i="1"/>
  <c r="AD111" i="1"/>
  <c r="AC112" i="1"/>
  <c r="AD112" i="1"/>
  <c r="AC113" i="1"/>
  <c r="AD113" i="1"/>
  <c r="AC114" i="1"/>
  <c r="AD114" i="1"/>
  <c r="AC115" i="1"/>
  <c r="AD115" i="1"/>
  <c r="AC116" i="1"/>
  <c r="AD116" i="1"/>
  <c r="AC117" i="1"/>
  <c r="AD117" i="1"/>
  <c r="AC118" i="1"/>
  <c r="AD118" i="1"/>
  <c r="AC120" i="1"/>
  <c r="AD120" i="1"/>
  <c r="AC121" i="1"/>
  <c r="AD121" i="1"/>
  <c r="AC122" i="1"/>
  <c r="AD122" i="1"/>
  <c r="AC123" i="1"/>
  <c r="AD123" i="1"/>
  <c r="AC124" i="1"/>
  <c r="AD124" i="1"/>
  <c r="AC125" i="1"/>
  <c r="AD125" i="1"/>
  <c r="AC126" i="1"/>
  <c r="AD126" i="1"/>
  <c r="AC127" i="1"/>
  <c r="AD127" i="1"/>
  <c r="AC128" i="1"/>
  <c r="AD128" i="1"/>
  <c r="AC129" i="1"/>
  <c r="AD129" i="1"/>
  <c r="AC130" i="1"/>
  <c r="AD130" i="1"/>
  <c r="AC131" i="1"/>
  <c r="AD131" i="1"/>
  <c r="AC132" i="1"/>
  <c r="AD132" i="1"/>
  <c r="AC133" i="1"/>
  <c r="AD133" i="1"/>
  <c r="AC134" i="1"/>
  <c r="AD134" i="1"/>
  <c r="AC135" i="1"/>
  <c r="AD135" i="1"/>
  <c r="AC136" i="1"/>
  <c r="AD136" i="1"/>
  <c r="AC137" i="1"/>
  <c r="AD137" i="1"/>
  <c r="AC138" i="1"/>
  <c r="AD138" i="1"/>
  <c r="AC139" i="1"/>
  <c r="AD139" i="1"/>
  <c r="AC140" i="1"/>
  <c r="AD140" i="1"/>
  <c r="AC141" i="1"/>
  <c r="AD141" i="1"/>
  <c r="AC142" i="1"/>
  <c r="AD142" i="1"/>
  <c r="AC143" i="1"/>
  <c r="AD143" i="1"/>
  <c r="AC144" i="1"/>
  <c r="AD144" i="1"/>
  <c r="AC145" i="1"/>
  <c r="AD145" i="1"/>
  <c r="AC146" i="1"/>
  <c r="AD146" i="1"/>
  <c r="AC147" i="1"/>
  <c r="AD147" i="1"/>
  <c r="AC148" i="1"/>
  <c r="AD148" i="1"/>
  <c r="AC149" i="1"/>
  <c r="AD149" i="1"/>
  <c r="AC150" i="1"/>
  <c r="AD150" i="1"/>
  <c r="AC151" i="1"/>
  <c r="AD151" i="1"/>
  <c r="AC152" i="1"/>
  <c r="AD152" i="1"/>
  <c r="AC153" i="1"/>
  <c r="AD153" i="1"/>
  <c r="AC154" i="1"/>
  <c r="AD154" i="1"/>
  <c r="AC155" i="1"/>
  <c r="AD155" i="1"/>
  <c r="AC156" i="1"/>
  <c r="AD156" i="1"/>
  <c r="AC157" i="1"/>
  <c r="AD157" i="1"/>
  <c r="AC158" i="1"/>
  <c r="AD158" i="1"/>
  <c r="AC159" i="1"/>
  <c r="AD159" i="1"/>
  <c r="AC160" i="1"/>
  <c r="AD160" i="1"/>
  <c r="AC161" i="1"/>
  <c r="AD161" i="1"/>
  <c r="AC162" i="1"/>
  <c r="AD162" i="1"/>
  <c r="AC163" i="1"/>
  <c r="AD163" i="1"/>
  <c r="AC164" i="1"/>
  <c r="AD164" i="1"/>
  <c r="AC165" i="1"/>
  <c r="AD165" i="1"/>
  <c r="AC166" i="1"/>
  <c r="AD166" i="1"/>
  <c r="AC167" i="1"/>
  <c r="AD167" i="1"/>
  <c r="AC168" i="1"/>
  <c r="AD168" i="1"/>
  <c r="AC169" i="1"/>
  <c r="AD169" i="1"/>
  <c r="AC170" i="1"/>
  <c r="AD170" i="1"/>
  <c r="AD2" i="1"/>
  <c r="Z2" i="1"/>
  <c r="AB2" i="1"/>
  <c r="AC2" i="1"/>
  <c r="AB9" i="1"/>
  <c r="AB4" i="1"/>
  <c r="AB5" i="1"/>
  <c r="AB6" i="1"/>
  <c r="AB7" i="1"/>
  <c r="AB8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84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Z4" i="1"/>
  <c r="Z5" i="1"/>
  <c r="Z6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84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U131" i="1" l="1"/>
  <c r="U130" i="1"/>
  <c r="V27" i="1"/>
  <c r="E33" i="1" l="1"/>
  <c r="F33" i="1"/>
  <c r="G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AE33" i="1"/>
  <c r="AF33" i="1"/>
  <c r="AG33" i="1"/>
  <c r="E29" i="1"/>
  <c r="F29" i="1"/>
  <c r="G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AE29" i="1"/>
  <c r="AF29" i="1"/>
  <c r="AG29" i="1"/>
  <c r="AG27" i="1"/>
  <c r="AF27" i="1"/>
  <c r="AE27" i="1"/>
  <c r="W27" i="1"/>
  <c r="U27" i="1"/>
  <c r="T27" i="1"/>
  <c r="S27" i="1"/>
  <c r="R27" i="1"/>
  <c r="Q27" i="1"/>
  <c r="P27" i="1"/>
  <c r="O27" i="1"/>
  <c r="N27" i="1"/>
  <c r="M27" i="1"/>
  <c r="L27" i="1"/>
  <c r="K27" i="1"/>
  <c r="J27" i="1"/>
  <c r="G27" i="1"/>
  <c r="F27" i="1"/>
  <c r="E27" i="1"/>
  <c r="AG88" i="1" l="1"/>
  <c r="AF88" i="1"/>
  <c r="AE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G88" i="1"/>
  <c r="F88" i="1"/>
  <c r="E88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8" i="1"/>
  <c r="W30" i="1"/>
  <c r="W31" i="1"/>
  <c r="W32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84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6" i="1"/>
  <c r="W87" i="1"/>
  <c r="W89" i="1"/>
  <c r="W90" i="1"/>
  <c r="W91" i="1"/>
  <c r="W92" i="1"/>
  <c r="W93" i="1"/>
  <c r="W94" i="1"/>
  <c r="W95" i="1"/>
  <c r="W96" i="1"/>
  <c r="W97" i="1"/>
  <c r="W98" i="1"/>
  <c r="W99" i="1"/>
  <c r="W100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20" i="1"/>
  <c r="W122" i="1"/>
  <c r="W123" i="1"/>
  <c r="W124" i="1"/>
  <c r="W125" i="1"/>
  <c r="W126" i="1"/>
  <c r="W127" i="1"/>
  <c r="W128" i="1"/>
  <c r="W129" i="1"/>
  <c r="W131" i="1"/>
  <c r="W132" i="1"/>
  <c r="W130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2" i="1"/>
  <c r="AF3" i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8" i="1"/>
  <c r="AF30" i="1"/>
  <c r="AF31" i="1"/>
  <c r="AF32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84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6" i="1"/>
  <c r="AF87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20" i="1"/>
  <c r="AF121" i="1"/>
  <c r="AF122" i="1"/>
  <c r="AF123" i="1"/>
  <c r="AF124" i="1"/>
  <c r="AF125" i="1"/>
  <c r="AF126" i="1"/>
  <c r="AF127" i="1"/>
  <c r="AF128" i="1"/>
  <c r="AF129" i="1"/>
  <c r="AF131" i="1"/>
  <c r="AF132" i="1"/>
  <c r="AF130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2" i="1"/>
  <c r="AG113" i="1" l="1"/>
  <c r="AE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G113" i="1"/>
  <c r="F113" i="1"/>
  <c r="E113" i="1"/>
  <c r="AE138" i="1" l="1"/>
  <c r="AG138" i="1"/>
  <c r="V138" i="1"/>
  <c r="T138" i="1"/>
  <c r="U138" i="1"/>
  <c r="S138" i="1"/>
  <c r="Q138" i="1"/>
  <c r="R138" i="1"/>
  <c r="M138" i="1"/>
  <c r="O138" i="1"/>
  <c r="P138" i="1"/>
  <c r="N138" i="1"/>
  <c r="E138" i="1"/>
  <c r="F138" i="1"/>
  <c r="G138" i="1"/>
  <c r="K138" i="1"/>
  <c r="L138" i="1"/>
  <c r="T144" i="1" l="1"/>
  <c r="U144" i="1"/>
  <c r="E104" i="1" l="1"/>
  <c r="F104" i="1"/>
  <c r="G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AE104" i="1"/>
  <c r="AG104" i="1"/>
  <c r="E98" i="1" l="1"/>
  <c r="F98" i="1"/>
  <c r="G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AE98" i="1"/>
  <c r="AG98" i="1"/>
  <c r="V3" i="1" l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8" i="1"/>
  <c r="V30" i="1"/>
  <c r="V31" i="1"/>
  <c r="V32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84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6" i="1"/>
  <c r="V87" i="1"/>
  <c r="V89" i="1"/>
  <c r="V90" i="1"/>
  <c r="V91" i="1"/>
  <c r="V92" i="1"/>
  <c r="V93" i="1"/>
  <c r="V94" i="1"/>
  <c r="V95" i="1"/>
  <c r="V96" i="1"/>
  <c r="V97" i="1"/>
  <c r="V99" i="1"/>
  <c r="V100" i="1"/>
  <c r="V102" i="1"/>
  <c r="V103" i="1"/>
  <c r="V105" i="1"/>
  <c r="V106" i="1"/>
  <c r="V107" i="1"/>
  <c r="V108" i="1"/>
  <c r="V109" i="1"/>
  <c r="V110" i="1"/>
  <c r="V111" i="1"/>
  <c r="V112" i="1"/>
  <c r="V114" i="1"/>
  <c r="V115" i="1"/>
  <c r="V116" i="1"/>
  <c r="V117" i="1"/>
  <c r="V118" i="1"/>
  <c r="V120" i="1"/>
  <c r="V121" i="1"/>
  <c r="V122" i="1"/>
  <c r="V123" i="1"/>
  <c r="V124" i="1"/>
  <c r="V125" i="1"/>
  <c r="V126" i="1"/>
  <c r="V127" i="1"/>
  <c r="V128" i="1"/>
  <c r="V129" i="1"/>
  <c r="V131" i="1"/>
  <c r="V132" i="1"/>
  <c r="V130" i="1"/>
  <c r="V133" i="1"/>
  <c r="V134" i="1"/>
  <c r="V135" i="1"/>
  <c r="V136" i="1"/>
  <c r="V137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2" i="1"/>
  <c r="O68" i="1" l="1"/>
  <c r="L40" i="1" l="1"/>
  <c r="G25" i="1" l="1"/>
  <c r="F22" i="1" l="1"/>
  <c r="E22" i="1"/>
  <c r="G19" i="1" l="1"/>
  <c r="T6" i="1" l="1"/>
  <c r="T3" i="1"/>
  <c r="T4" i="1"/>
  <c r="T5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8" i="1"/>
  <c r="T30" i="1"/>
  <c r="T31" i="1"/>
  <c r="T32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84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6" i="1"/>
  <c r="T87" i="1"/>
  <c r="T89" i="1"/>
  <c r="T90" i="1"/>
  <c r="T91" i="1"/>
  <c r="T92" i="1"/>
  <c r="T93" i="1"/>
  <c r="T94" i="1"/>
  <c r="T95" i="1"/>
  <c r="T96" i="1"/>
  <c r="T97" i="1"/>
  <c r="T99" i="1"/>
  <c r="T100" i="1"/>
  <c r="T102" i="1"/>
  <c r="T103" i="1"/>
  <c r="T105" i="1"/>
  <c r="T106" i="1"/>
  <c r="T107" i="1"/>
  <c r="T108" i="1"/>
  <c r="T109" i="1"/>
  <c r="T110" i="1"/>
  <c r="T111" i="1"/>
  <c r="T112" i="1"/>
  <c r="T114" i="1"/>
  <c r="T115" i="1"/>
  <c r="T116" i="1"/>
  <c r="T117" i="1"/>
  <c r="T118" i="1"/>
  <c r="T120" i="1"/>
  <c r="T121" i="1"/>
  <c r="T122" i="1"/>
  <c r="T123" i="1"/>
  <c r="T124" i="1"/>
  <c r="T125" i="1"/>
  <c r="T126" i="1"/>
  <c r="T127" i="1"/>
  <c r="T128" i="1"/>
  <c r="T129" i="1"/>
  <c r="T131" i="1"/>
  <c r="T132" i="1"/>
  <c r="T130" i="1"/>
  <c r="T133" i="1"/>
  <c r="T134" i="1"/>
  <c r="T135" i="1"/>
  <c r="T136" i="1"/>
  <c r="T137" i="1"/>
  <c r="T139" i="1"/>
  <c r="T140" i="1"/>
  <c r="T141" i="1"/>
  <c r="T142" i="1"/>
  <c r="T143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2" i="1"/>
  <c r="E5" i="1"/>
  <c r="F5" i="1"/>
  <c r="G5" i="1"/>
  <c r="J5" i="1"/>
  <c r="K5" i="1"/>
  <c r="L5" i="1"/>
  <c r="M5" i="1"/>
  <c r="N5" i="1"/>
  <c r="O5" i="1"/>
  <c r="P5" i="1"/>
  <c r="Q5" i="1"/>
  <c r="R5" i="1"/>
  <c r="S5" i="1"/>
  <c r="U5" i="1"/>
  <c r="AE5" i="1"/>
  <c r="AG5" i="1"/>
  <c r="S28" i="1" l="1"/>
  <c r="N6" i="1"/>
  <c r="N3" i="1"/>
  <c r="N2" i="1"/>
  <c r="J2" i="1" l="1"/>
  <c r="K2" i="1"/>
  <c r="O2" i="1"/>
  <c r="P2" i="1"/>
  <c r="U2" i="1"/>
  <c r="Q2" i="1"/>
  <c r="R2" i="1"/>
  <c r="Q130" i="1" l="1"/>
  <c r="E117" i="1" l="1"/>
  <c r="F117" i="1"/>
  <c r="G117" i="1"/>
  <c r="J117" i="1"/>
  <c r="K117" i="1"/>
  <c r="L117" i="1"/>
  <c r="M117" i="1"/>
  <c r="N117" i="1"/>
  <c r="O117" i="1"/>
  <c r="P117" i="1"/>
  <c r="Q117" i="1"/>
  <c r="R117" i="1"/>
  <c r="S117" i="1"/>
  <c r="U117" i="1"/>
  <c r="AE117" i="1"/>
  <c r="AG117" i="1"/>
  <c r="E8" i="1" l="1"/>
  <c r="F8" i="1"/>
  <c r="G8" i="1"/>
  <c r="J8" i="1"/>
  <c r="K8" i="1"/>
  <c r="M8" i="1"/>
  <c r="N8" i="1"/>
  <c r="O8" i="1"/>
  <c r="P8" i="1"/>
  <c r="Q8" i="1"/>
  <c r="R8" i="1"/>
  <c r="S8" i="1"/>
  <c r="U8" i="1"/>
  <c r="AE8" i="1"/>
  <c r="AG8" i="1"/>
  <c r="O132" i="1" l="1"/>
  <c r="S2" i="1"/>
  <c r="E118" i="1"/>
  <c r="F118" i="1"/>
  <c r="G118" i="1"/>
  <c r="J118" i="1"/>
  <c r="K118" i="1"/>
  <c r="L118" i="1"/>
  <c r="M118" i="1"/>
  <c r="N118" i="1"/>
  <c r="O118" i="1"/>
  <c r="P118" i="1"/>
  <c r="Q118" i="1"/>
  <c r="R118" i="1"/>
  <c r="S118" i="1"/>
  <c r="U118" i="1"/>
  <c r="AE118" i="1"/>
  <c r="AG118" i="1"/>
  <c r="U159" i="1" l="1"/>
  <c r="N122" i="1" l="1"/>
  <c r="N4" i="1" l="1"/>
  <c r="N7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8" i="1"/>
  <c r="N30" i="1"/>
  <c r="N31" i="1"/>
  <c r="N32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84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6" i="1"/>
  <c r="N87" i="1"/>
  <c r="N89" i="1"/>
  <c r="N90" i="1"/>
  <c r="N91" i="1"/>
  <c r="N92" i="1"/>
  <c r="N93" i="1"/>
  <c r="N94" i="1"/>
  <c r="N95" i="1"/>
  <c r="N96" i="1"/>
  <c r="N97" i="1"/>
  <c r="N99" i="1"/>
  <c r="N100" i="1"/>
  <c r="N102" i="1"/>
  <c r="N103" i="1"/>
  <c r="N105" i="1"/>
  <c r="N106" i="1"/>
  <c r="N107" i="1"/>
  <c r="N108" i="1"/>
  <c r="N109" i="1"/>
  <c r="N110" i="1"/>
  <c r="N111" i="1"/>
  <c r="N112" i="1"/>
  <c r="N114" i="1"/>
  <c r="N115" i="1"/>
  <c r="N116" i="1"/>
  <c r="N120" i="1"/>
  <c r="N121" i="1"/>
  <c r="N123" i="1"/>
  <c r="N124" i="1"/>
  <c r="N125" i="1"/>
  <c r="N126" i="1"/>
  <c r="N127" i="1"/>
  <c r="N128" i="1"/>
  <c r="N129" i="1"/>
  <c r="N131" i="1"/>
  <c r="N132" i="1"/>
  <c r="N130" i="1"/>
  <c r="N133" i="1"/>
  <c r="N134" i="1"/>
  <c r="N135" i="1"/>
  <c r="N136" i="1"/>
  <c r="N137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M3" i="1"/>
  <c r="M4" i="1"/>
  <c r="M6" i="1"/>
  <c r="M7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8" i="1"/>
  <c r="M30" i="1"/>
  <c r="M31" i="1"/>
  <c r="M32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84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6" i="1"/>
  <c r="M87" i="1"/>
  <c r="M89" i="1"/>
  <c r="M90" i="1"/>
  <c r="M91" i="1"/>
  <c r="M92" i="1"/>
  <c r="M93" i="1"/>
  <c r="M94" i="1"/>
  <c r="M95" i="1"/>
  <c r="M96" i="1"/>
  <c r="M97" i="1"/>
  <c r="M99" i="1"/>
  <c r="M100" i="1"/>
  <c r="M102" i="1"/>
  <c r="M103" i="1"/>
  <c r="M105" i="1"/>
  <c r="M106" i="1"/>
  <c r="M107" i="1"/>
  <c r="M108" i="1"/>
  <c r="M109" i="1"/>
  <c r="M110" i="1"/>
  <c r="M111" i="1"/>
  <c r="M112" i="1"/>
  <c r="M114" i="1"/>
  <c r="M115" i="1"/>
  <c r="M116" i="1"/>
  <c r="M120" i="1"/>
  <c r="M121" i="1"/>
  <c r="M122" i="1"/>
  <c r="M123" i="1"/>
  <c r="M124" i="1"/>
  <c r="M125" i="1"/>
  <c r="M126" i="1"/>
  <c r="M127" i="1"/>
  <c r="M128" i="1"/>
  <c r="M129" i="1"/>
  <c r="M131" i="1"/>
  <c r="M132" i="1"/>
  <c r="M130" i="1"/>
  <c r="M133" i="1"/>
  <c r="M134" i="1"/>
  <c r="M135" i="1"/>
  <c r="M136" i="1"/>
  <c r="M137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E122" i="1" l="1"/>
  <c r="F122" i="1"/>
  <c r="G122" i="1"/>
  <c r="J122" i="1"/>
  <c r="K122" i="1"/>
  <c r="L122" i="1"/>
  <c r="O122" i="1"/>
  <c r="P122" i="1"/>
  <c r="Q122" i="1"/>
  <c r="R122" i="1"/>
  <c r="S122" i="1"/>
  <c r="U122" i="1"/>
  <c r="AE122" i="1"/>
  <c r="AG122" i="1"/>
  <c r="AG3" i="1"/>
  <c r="AG4" i="1"/>
  <c r="AG6" i="1"/>
  <c r="AG7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8" i="1"/>
  <c r="AG30" i="1"/>
  <c r="AG31" i="1"/>
  <c r="AG32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84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6" i="1"/>
  <c r="AG87" i="1"/>
  <c r="AG89" i="1"/>
  <c r="AG90" i="1"/>
  <c r="AG91" i="1"/>
  <c r="AG92" i="1"/>
  <c r="AG93" i="1"/>
  <c r="AG94" i="1"/>
  <c r="AG95" i="1"/>
  <c r="AG96" i="1"/>
  <c r="AG97" i="1"/>
  <c r="AG99" i="1"/>
  <c r="AG100" i="1"/>
  <c r="AG102" i="1"/>
  <c r="AG103" i="1"/>
  <c r="AG105" i="1"/>
  <c r="AG106" i="1"/>
  <c r="AG107" i="1"/>
  <c r="AG108" i="1"/>
  <c r="AG109" i="1"/>
  <c r="AG110" i="1"/>
  <c r="AG111" i="1"/>
  <c r="AG112" i="1"/>
  <c r="AG114" i="1"/>
  <c r="AG115" i="1"/>
  <c r="AG116" i="1"/>
  <c r="AG120" i="1"/>
  <c r="AG121" i="1"/>
  <c r="AG123" i="1"/>
  <c r="AG124" i="1"/>
  <c r="AG125" i="1"/>
  <c r="AG126" i="1"/>
  <c r="AG127" i="1"/>
  <c r="AG128" i="1"/>
  <c r="AG129" i="1"/>
  <c r="AG131" i="1"/>
  <c r="AG132" i="1"/>
  <c r="AG130" i="1"/>
  <c r="AG133" i="1"/>
  <c r="AG134" i="1"/>
  <c r="AG135" i="1"/>
  <c r="AG136" i="1"/>
  <c r="AG137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2" i="1"/>
  <c r="AE2" i="1"/>
  <c r="Q3" i="1"/>
  <c r="Q4" i="1"/>
  <c r="Q6" i="1"/>
  <c r="Q7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8" i="1"/>
  <c r="Q30" i="1"/>
  <c r="Q31" i="1"/>
  <c r="Q32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84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6" i="1"/>
  <c r="Q87" i="1"/>
  <c r="Q89" i="1"/>
  <c r="Q90" i="1"/>
  <c r="Q91" i="1"/>
  <c r="Q92" i="1"/>
  <c r="Q93" i="1"/>
  <c r="Q94" i="1"/>
  <c r="Q95" i="1"/>
  <c r="Q96" i="1"/>
  <c r="Q97" i="1"/>
  <c r="Q99" i="1"/>
  <c r="Q100" i="1"/>
  <c r="Q102" i="1"/>
  <c r="Q103" i="1"/>
  <c r="Q105" i="1"/>
  <c r="Q106" i="1"/>
  <c r="Q107" i="1"/>
  <c r="Q108" i="1"/>
  <c r="Q109" i="1"/>
  <c r="Q110" i="1"/>
  <c r="Q111" i="1"/>
  <c r="Q112" i="1"/>
  <c r="Q114" i="1"/>
  <c r="Q115" i="1"/>
  <c r="Q116" i="1"/>
  <c r="Q120" i="1"/>
  <c r="Q121" i="1"/>
  <c r="Q123" i="1"/>
  <c r="Q124" i="1"/>
  <c r="Q125" i="1"/>
  <c r="Q126" i="1"/>
  <c r="Q127" i="1"/>
  <c r="Q128" i="1"/>
  <c r="Q129" i="1"/>
  <c r="Q131" i="1"/>
  <c r="Q132" i="1"/>
  <c r="Q133" i="1"/>
  <c r="Q134" i="1"/>
  <c r="Q135" i="1"/>
  <c r="Q136" i="1"/>
  <c r="Q137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U3" i="1"/>
  <c r="U4" i="1"/>
  <c r="U6" i="1"/>
  <c r="U7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8" i="1"/>
  <c r="U30" i="1"/>
  <c r="U31" i="1"/>
  <c r="U32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84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6" i="1"/>
  <c r="U87" i="1"/>
  <c r="U89" i="1"/>
  <c r="U90" i="1"/>
  <c r="U91" i="1"/>
  <c r="U92" i="1"/>
  <c r="U93" i="1"/>
  <c r="U94" i="1"/>
  <c r="U95" i="1"/>
  <c r="U96" i="1"/>
  <c r="U97" i="1"/>
  <c r="U99" i="1"/>
  <c r="U100" i="1"/>
  <c r="U102" i="1"/>
  <c r="U103" i="1"/>
  <c r="U105" i="1"/>
  <c r="U106" i="1"/>
  <c r="U107" i="1"/>
  <c r="U108" i="1"/>
  <c r="U109" i="1"/>
  <c r="U110" i="1"/>
  <c r="U111" i="1"/>
  <c r="U112" i="1"/>
  <c r="U114" i="1"/>
  <c r="U115" i="1"/>
  <c r="U116" i="1"/>
  <c r="U120" i="1"/>
  <c r="U121" i="1"/>
  <c r="U123" i="1"/>
  <c r="U124" i="1"/>
  <c r="U125" i="1"/>
  <c r="U126" i="1"/>
  <c r="U127" i="1"/>
  <c r="U128" i="1"/>
  <c r="U129" i="1"/>
  <c r="U132" i="1"/>
  <c r="U133" i="1"/>
  <c r="U134" i="1"/>
  <c r="U135" i="1"/>
  <c r="U136" i="1"/>
  <c r="U137" i="1"/>
  <c r="U139" i="1"/>
  <c r="U140" i="1"/>
  <c r="U141" i="1"/>
  <c r="U142" i="1"/>
  <c r="U143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60" i="1"/>
  <c r="U161" i="1"/>
  <c r="U162" i="1"/>
  <c r="U163" i="1"/>
  <c r="U164" i="1"/>
  <c r="U165" i="1"/>
  <c r="U166" i="1"/>
  <c r="U167" i="1"/>
  <c r="U168" i="1"/>
  <c r="U169" i="1"/>
  <c r="U170" i="1"/>
  <c r="S3" i="1"/>
  <c r="S4" i="1"/>
  <c r="S6" i="1"/>
  <c r="S7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30" i="1"/>
  <c r="S31" i="1"/>
  <c r="S32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84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6" i="1"/>
  <c r="S87" i="1"/>
  <c r="S89" i="1"/>
  <c r="S90" i="1"/>
  <c r="S91" i="1"/>
  <c r="S92" i="1"/>
  <c r="S93" i="1"/>
  <c r="S94" i="1"/>
  <c r="S95" i="1"/>
  <c r="S96" i="1"/>
  <c r="S97" i="1"/>
  <c r="S99" i="1"/>
  <c r="S100" i="1"/>
  <c r="S102" i="1"/>
  <c r="S103" i="1"/>
  <c r="S105" i="1"/>
  <c r="S106" i="1"/>
  <c r="S107" i="1"/>
  <c r="S108" i="1"/>
  <c r="S109" i="1"/>
  <c r="S110" i="1"/>
  <c r="S111" i="1"/>
  <c r="S112" i="1"/>
  <c r="S114" i="1"/>
  <c r="S115" i="1"/>
  <c r="S116" i="1"/>
  <c r="S120" i="1"/>
  <c r="S121" i="1"/>
  <c r="S123" i="1"/>
  <c r="S124" i="1"/>
  <c r="S125" i="1"/>
  <c r="S126" i="1"/>
  <c r="S127" i="1"/>
  <c r="S128" i="1"/>
  <c r="S129" i="1"/>
  <c r="S131" i="1"/>
  <c r="S132" i="1"/>
  <c r="S130" i="1"/>
  <c r="S133" i="1"/>
  <c r="S134" i="1"/>
  <c r="S135" i="1"/>
  <c r="S136" i="1"/>
  <c r="S137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R3" i="1"/>
  <c r="R4" i="1"/>
  <c r="R6" i="1"/>
  <c r="R7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8" i="1"/>
  <c r="R30" i="1"/>
  <c r="R31" i="1"/>
  <c r="R32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84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6" i="1"/>
  <c r="R87" i="1"/>
  <c r="R89" i="1"/>
  <c r="R90" i="1"/>
  <c r="R91" i="1"/>
  <c r="R92" i="1"/>
  <c r="R93" i="1"/>
  <c r="R94" i="1"/>
  <c r="R95" i="1"/>
  <c r="R96" i="1"/>
  <c r="R97" i="1"/>
  <c r="R100" i="1"/>
  <c r="R102" i="1"/>
  <c r="R103" i="1"/>
  <c r="R105" i="1"/>
  <c r="R106" i="1"/>
  <c r="R107" i="1"/>
  <c r="R108" i="1"/>
  <c r="R109" i="1"/>
  <c r="R110" i="1"/>
  <c r="R111" i="1"/>
  <c r="R112" i="1"/>
  <c r="R114" i="1"/>
  <c r="R115" i="1"/>
  <c r="R116" i="1"/>
  <c r="R120" i="1"/>
  <c r="R121" i="1"/>
  <c r="R123" i="1"/>
  <c r="R124" i="1"/>
  <c r="R125" i="1"/>
  <c r="R126" i="1"/>
  <c r="R127" i="1"/>
  <c r="R128" i="1"/>
  <c r="R129" i="1"/>
  <c r="R131" i="1"/>
  <c r="R132" i="1"/>
  <c r="R130" i="1"/>
  <c r="R133" i="1"/>
  <c r="R134" i="1"/>
  <c r="R135" i="1"/>
  <c r="R136" i="1"/>
  <c r="R137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P3" i="1"/>
  <c r="P4" i="1"/>
  <c r="P6" i="1"/>
  <c r="P7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8" i="1"/>
  <c r="P30" i="1"/>
  <c r="P31" i="1"/>
  <c r="P32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84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6" i="1"/>
  <c r="P87" i="1"/>
  <c r="P89" i="1"/>
  <c r="P90" i="1"/>
  <c r="P91" i="1"/>
  <c r="P92" i="1"/>
  <c r="P93" i="1"/>
  <c r="P94" i="1"/>
  <c r="P95" i="1"/>
  <c r="P96" i="1"/>
  <c r="P97" i="1"/>
  <c r="P99" i="1"/>
  <c r="P100" i="1"/>
  <c r="P102" i="1"/>
  <c r="P103" i="1"/>
  <c r="P105" i="1"/>
  <c r="P106" i="1"/>
  <c r="P107" i="1"/>
  <c r="P108" i="1"/>
  <c r="P109" i="1"/>
  <c r="P110" i="1"/>
  <c r="P111" i="1"/>
  <c r="P112" i="1"/>
  <c r="P114" i="1"/>
  <c r="P115" i="1"/>
  <c r="P116" i="1"/>
  <c r="P120" i="1"/>
  <c r="P121" i="1"/>
  <c r="P123" i="1"/>
  <c r="P124" i="1"/>
  <c r="P125" i="1"/>
  <c r="P126" i="1"/>
  <c r="P127" i="1"/>
  <c r="P128" i="1"/>
  <c r="P129" i="1"/>
  <c r="P131" i="1"/>
  <c r="P132" i="1"/>
  <c r="P130" i="1"/>
  <c r="P133" i="1"/>
  <c r="P134" i="1"/>
  <c r="P135" i="1"/>
  <c r="P136" i="1"/>
  <c r="P137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O3" i="1"/>
  <c r="O4" i="1"/>
  <c r="O6" i="1"/>
  <c r="O7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8" i="1"/>
  <c r="O30" i="1"/>
  <c r="O31" i="1"/>
  <c r="O32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84" i="1"/>
  <c r="O67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6" i="1"/>
  <c r="O87" i="1"/>
  <c r="O89" i="1"/>
  <c r="O90" i="1"/>
  <c r="O91" i="1"/>
  <c r="O92" i="1"/>
  <c r="O93" i="1"/>
  <c r="O94" i="1"/>
  <c r="O95" i="1"/>
  <c r="O96" i="1"/>
  <c r="O97" i="1"/>
  <c r="O99" i="1"/>
  <c r="O100" i="1"/>
  <c r="O102" i="1"/>
  <c r="O103" i="1"/>
  <c r="O105" i="1"/>
  <c r="O106" i="1"/>
  <c r="O107" i="1"/>
  <c r="O108" i="1"/>
  <c r="O109" i="1"/>
  <c r="O110" i="1"/>
  <c r="O111" i="1"/>
  <c r="O112" i="1"/>
  <c r="O114" i="1"/>
  <c r="O115" i="1"/>
  <c r="O116" i="1"/>
  <c r="O120" i="1"/>
  <c r="O121" i="1"/>
  <c r="O123" i="1"/>
  <c r="O124" i="1"/>
  <c r="O125" i="1"/>
  <c r="O126" i="1"/>
  <c r="O127" i="1"/>
  <c r="O128" i="1"/>
  <c r="O129" i="1"/>
  <c r="O131" i="1"/>
  <c r="O130" i="1"/>
  <c r="O133" i="1"/>
  <c r="O134" i="1"/>
  <c r="O135" i="1"/>
  <c r="O136" i="1"/>
  <c r="O137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L3" i="1"/>
  <c r="L4" i="1"/>
  <c r="L6" i="1"/>
  <c r="L7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8" i="1"/>
  <c r="L30" i="1"/>
  <c r="L31" i="1"/>
  <c r="L32" i="1"/>
  <c r="L34" i="1"/>
  <c r="L35" i="1"/>
  <c r="L36" i="1"/>
  <c r="L37" i="1"/>
  <c r="L38" i="1"/>
  <c r="L39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84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6" i="1"/>
  <c r="L87" i="1"/>
  <c r="L89" i="1"/>
  <c r="L90" i="1"/>
  <c r="L91" i="1"/>
  <c r="L92" i="1"/>
  <c r="L93" i="1"/>
  <c r="L94" i="1"/>
  <c r="L95" i="1"/>
  <c r="L96" i="1"/>
  <c r="L97" i="1"/>
  <c r="L99" i="1"/>
  <c r="L100" i="1"/>
  <c r="L102" i="1"/>
  <c r="L103" i="1"/>
  <c r="L105" i="1"/>
  <c r="L106" i="1"/>
  <c r="L107" i="1"/>
  <c r="L108" i="1"/>
  <c r="L109" i="1"/>
  <c r="L110" i="1"/>
  <c r="L111" i="1"/>
  <c r="L112" i="1"/>
  <c r="L114" i="1"/>
  <c r="L115" i="1"/>
  <c r="L116" i="1"/>
  <c r="L120" i="1"/>
  <c r="L121" i="1"/>
  <c r="L123" i="1"/>
  <c r="L124" i="1"/>
  <c r="L125" i="1"/>
  <c r="L126" i="1"/>
  <c r="L127" i="1"/>
  <c r="L128" i="1"/>
  <c r="L129" i="1"/>
  <c r="L131" i="1"/>
  <c r="L132" i="1"/>
  <c r="L130" i="1"/>
  <c r="L133" i="1"/>
  <c r="L134" i="1"/>
  <c r="L135" i="1"/>
  <c r="L136" i="1"/>
  <c r="L137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2" i="1"/>
  <c r="K3" i="1"/>
  <c r="K4" i="1"/>
  <c r="K6" i="1"/>
  <c r="K7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8" i="1"/>
  <c r="K30" i="1"/>
  <c r="K31" i="1"/>
  <c r="K32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84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6" i="1"/>
  <c r="K87" i="1"/>
  <c r="K89" i="1"/>
  <c r="K90" i="1"/>
  <c r="K91" i="1"/>
  <c r="K92" i="1"/>
  <c r="K93" i="1"/>
  <c r="K94" i="1"/>
  <c r="K95" i="1"/>
  <c r="K96" i="1"/>
  <c r="K97" i="1"/>
  <c r="K99" i="1"/>
  <c r="K100" i="1"/>
  <c r="K102" i="1"/>
  <c r="K103" i="1"/>
  <c r="K105" i="1"/>
  <c r="K106" i="1"/>
  <c r="K107" i="1"/>
  <c r="K108" i="1"/>
  <c r="K109" i="1"/>
  <c r="K110" i="1"/>
  <c r="K111" i="1"/>
  <c r="K112" i="1"/>
  <c r="K114" i="1"/>
  <c r="K115" i="1"/>
  <c r="K116" i="1"/>
  <c r="K120" i="1"/>
  <c r="K121" i="1"/>
  <c r="K123" i="1"/>
  <c r="K124" i="1"/>
  <c r="K125" i="1"/>
  <c r="K126" i="1"/>
  <c r="K127" i="1"/>
  <c r="K128" i="1"/>
  <c r="K129" i="1"/>
  <c r="K131" i="1"/>
  <c r="K132" i="1"/>
  <c r="K130" i="1"/>
  <c r="K133" i="1"/>
  <c r="K134" i="1"/>
  <c r="K135" i="1"/>
  <c r="K136" i="1"/>
  <c r="K137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J3" i="1"/>
  <c r="J4" i="1"/>
  <c r="J6" i="1"/>
  <c r="J7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8" i="1"/>
  <c r="J30" i="1"/>
  <c r="J31" i="1"/>
  <c r="J32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84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6" i="1"/>
  <c r="J87" i="1"/>
  <c r="J89" i="1"/>
  <c r="J90" i="1"/>
  <c r="J91" i="1"/>
  <c r="J92" i="1"/>
  <c r="J93" i="1"/>
  <c r="J94" i="1"/>
  <c r="J95" i="1"/>
  <c r="J96" i="1"/>
  <c r="J97" i="1"/>
  <c r="J99" i="1"/>
  <c r="J100" i="1"/>
  <c r="J102" i="1"/>
  <c r="J103" i="1"/>
  <c r="J105" i="1"/>
  <c r="J106" i="1"/>
  <c r="J107" i="1"/>
  <c r="J108" i="1"/>
  <c r="J109" i="1"/>
  <c r="J110" i="1"/>
  <c r="J111" i="1"/>
  <c r="J112" i="1"/>
  <c r="J114" i="1"/>
  <c r="J115" i="1"/>
  <c r="J116" i="1"/>
  <c r="J120" i="1"/>
  <c r="J121" i="1"/>
  <c r="J123" i="1"/>
  <c r="J124" i="1"/>
  <c r="J125" i="1"/>
  <c r="J126" i="1"/>
  <c r="J127" i="1"/>
  <c r="J128" i="1"/>
  <c r="J129" i="1"/>
  <c r="J131" i="1"/>
  <c r="J132" i="1"/>
  <c r="J130" i="1"/>
  <c r="J133" i="1"/>
  <c r="J134" i="1"/>
  <c r="J135" i="1"/>
  <c r="J136" i="1"/>
  <c r="J137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G3" i="1"/>
  <c r="G4" i="1"/>
  <c r="G6" i="1"/>
  <c r="G7" i="1"/>
  <c r="G9" i="1"/>
  <c r="G10" i="1"/>
  <c r="G11" i="1"/>
  <c r="G12" i="1"/>
  <c r="G13" i="1"/>
  <c r="G14" i="1"/>
  <c r="G15" i="1"/>
  <c r="G16" i="1"/>
  <c r="G17" i="1"/>
  <c r="G18" i="1"/>
  <c r="G20" i="1"/>
  <c r="G21" i="1"/>
  <c r="G22" i="1"/>
  <c r="G23" i="1"/>
  <c r="G24" i="1"/>
  <c r="G26" i="1"/>
  <c r="G28" i="1"/>
  <c r="G30" i="1"/>
  <c r="G31" i="1"/>
  <c r="G32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6" i="1"/>
  <c r="G87" i="1"/>
  <c r="G89" i="1"/>
  <c r="G90" i="1"/>
  <c r="G91" i="1"/>
  <c r="G92" i="1"/>
  <c r="G93" i="1"/>
  <c r="G94" i="1"/>
  <c r="G95" i="1"/>
  <c r="G96" i="1"/>
  <c r="G97" i="1"/>
  <c r="G99" i="1"/>
  <c r="G100" i="1"/>
  <c r="G102" i="1"/>
  <c r="G103" i="1"/>
  <c r="G105" i="1"/>
  <c r="G106" i="1"/>
  <c r="G107" i="1"/>
  <c r="G108" i="1"/>
  <c r="G109" i="1"/>
  <c r="G110" i="1"/>
  <c r="G111" i="1"/>
  <c r="G112" i="1"/>
  <c r="G114" i="1"/>
  <c r="G115" i="1"/>
  <c r="G116" i="1"/>
  <c r="G120" i="1"/>
  <c r="G121" i="1"/>
  <c r="G123" i="1"/>
  <c r="G124" i="1"/>
  <c r="G125" i="1"/>
  <c r="G126" i="1"/>
  <c r="G127" i="1"/>
  <c r="G128" i="1"/>
  <c r="G129" i="1"/>
  <c r="G131" i="1"/>
  <c r="G132" i="1"/>
  <c r="G130" i="1"/>
  <c r="G133" i="1"/>
  <c r="G134" i="1"/>
  <c r="G135" i="1"/>
  <c r="G136" i="1"/>
  <c r="G137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2" i="1"/>
  <c r="F3" i="1"/>
  <c r="F4" i="1"/>
  <c r="F6" i="1"/>
  <c r="F7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3" i="1"/>
  <c r="F25" i="1"/>
  <c r="F26" i="1"/>
  <c r="F28" i="1"/>
  <c r="F30" i="1"/>
  <c r="F31" i="1"/>
  <c r="F32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84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6" i="1"/>
  <c r="F87" i="1"/>
  <c r="F89" i="1"/>
  <c r="F90" i="1"/>
  <c r="F91" i="1"/>
  <c r="F92" i="1"/>
  <c r="F93" i="1"/>
  <c r="F94" i="1"/>
  <c r="F95" i="1"/>
  <c r="F96" i="1"/>
  <c r="F97" i="1"/>
  <c r="F99" i="1"/>
  <c r="F100" i="1"/>
  <c r="F102" i="1"/>
  <c r="F103" i="1"/>
  <c r="F105" i="1"/>
  <c r="F106" i="1"/>
  <c r="F107" i="1"/>
  <c r="F108" i="1"/>
  <c r="F109" i="1"/>
  <c r="F110" i="1"/>
  <c r="F111" i="1"/>
  <c r="F112" i="1"/>
  <c r="F114" i="1"/>
  <c r="F115" i="1"/>
  <c r="F116" i="1"/>
  <c r="F120" i="1"/>
  <c r="F121" i="1"/>
  <c r="F123" i="1"/>
  <c r="F124" i="1"/>
  <c r="F125" i="1"/>
  <c r="F126" i="1"/>
  <c r="F127" i="1"/>
  <c r="F128" i="1"/>
  <c r="F129" i="1"/>
  <c r="F131" i="1"/>
  <c r="F132" i="1"/>
  <c r="F130" i="1"/>
  <c r="F133" i="1"/>
  <c r="F134" i="1"/>
  <c r="F135" i="1"/>
  <c r="F136" i="1"/>
  <c r="F137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2" i="1"/>
  <c r="E3" i="1"/>
  <c r="E4" i="1"/>
  <c r="E6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3" i="1"/>
  <c r="E25" i="1"/>
  <c r="E26" i="1"/>
  <c r="E28" i="1"/>
  <c r="E30" i="1"/>
  <c r="E31" i="1"/>
  <c r="E32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84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6" i="1"/>
  <c r="E87" i="1"/>
  <c r="E89" i="1"/>
  <c r="E90" i="1"/>
  <c r="E91" i="1"/>
  <c r="E92" i="1"/>
  <c r="E93" i="1"/>
  <c r="E94" i="1"/>
  <c r="E95" i="1"/>
  <c r="E96" i="1"/>
  <c r="E97" i="1"/>
  <c r="E99" i="1"/>
  <c r="E100" i="1"/>
  <c r="E102" i="1"/>
  <c r="E103" i="1"/>
  <c r="E105" i="1"/>
  <c r="E106" i="1"/>
  <c r="E107" i="1"/>
  <c r="E108" i="1"/>
  <c r="E109" i="1"/>
  <c r="E110" i="1"/>
  <c r="E111" i="1"/>
  <c r="E112" i="1"/>
  <c r="E114" i="1"/>
  <c r="E115" i="1"/>
  <c r="E116" i="1"/>
  <c r="E120" i="1"/>
  <c r="E121" i="1"/>
  <c r="E123" i="1"/>
  <c r="E124" i="1"/>
  <c r="E125" i="1"/>
  <c r="E126" i="1"/>
  <c r="E127" i="1"/>
  <c r="E128" i="1"/>
  <c r="E129" i="1"/>
  <c r="E131" i="1"/>
  <c r="E132" i="1"/>
  <c r="E130" i="1"/>
  <c r="E133" i="1"/>
  <c r="E135" i="1"/>
  <c r="E136" i="1"/>
  <c r="E137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2" i="1"/>
  <c r="AE89" i="1" l="1"/>
  <c r="AE3" i="1" l="1"/>
  <c r="AE4" i="1"/>
  <c r="AE6" i="1"/>
  <c r="AE7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8" i="1"/>
  <c r="AE30" i="1"/>
  <c r="AE31" i="1"/>
  <c r="AE32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84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6" i="1"/>
  <c r="AE87" i="1"/>
  <c r="AE90" i="1"/>
  <c r="AE91" i="1"/>
  <c r="AE92" i="1"/>
  <c r="AE93" i="1"/>
  <c r="AE94" i="1"/>
  <c r="AE95" i="1"/>
  <c r="AE96" i="1"/>
  <c r="AE97" i="1"/>
  <c r="AE99" i="1"/>
  <c r="AE100" i="1"/>
  <c r="AE102" i="1"/>
  <c r="AE103" i="1"/>
  <c r="AE105" i="1"/>
  <c r="AE106" i="1"/>
  <c r="AE107" i="1"/>
  <c r="AE108" i="1"/>
  <c r="AE109" i="1"/>
  <c r="AE110" i="1"/>
  <c r="AE111" i="1"/>
  <c r="AE112" i="1"/>
  <c r="AE114" i="1"/>
  <c r="AE115" i="1"/>
  <c r="AE116" i="1"/>
  <c r="AE120" i="1"/>
  <c r="AE121" i="1"/>
  <c r="AE123" i="1"/>
  <c r="AE124" i="1"/>
  <c r="AE125" i="1"/>
  <c r="AE126" i="1"/>
  <c r="AE127" i="1"/>
  <c r="AE128" i="1"/>
  <c r="AE129" i="1"/>
  <c r="AE131" i="1"/>
  <c r="AE132" i="1"/>
  <c r="AE130" i="1"/>
  <c r="AE133" i="1"/>
  <c r="AE134" i="1"/>
  <c r="AE135" i="1"/>
  <c r="AE136" i="1"/>
  <c r="AE137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E134" i="1"/>
  <c r="H130" i="1"/>
</calcChain>
</file>

<file path=xl/sharedStrings.xml><?xml version="1.0" encoding="utf-8"?>
<sst xmlns="http://schemas.openxmlformats.org/spreadsheetml/2006/main" count="3267" uniqueCount="637">
  <si>
    <t>Order</t>
  </si>
  <si>
    <t>Species</t>
  </si>
  <si>
    <t>Collection Nr.</t>
  </si>
  <si>
    <t>Reference</t>
  </si>
  <si>
    <t>Rel. hyponomic sinus length</t>
  </si>
  <si>
    <t>Rel. hyponomic sinus width</t>
  </si>
  <si>
    <t>Rel. body chamber length</t>
  </si>
  <si>
    <t>Contraction strength</t>
  </si>
  <si>
    <t>Position of maximum gibbosity</t>
  </si>
  <si>
    <t>Aperture shape index</t>
  </si>
  <si>
    <t>Conch width index</t>
  </si>
  <si>
    <t>Expansion rate</t>
  </si>
  <si>
    <t>Cameral inclination</t>
  </si>
  <si>
    <t>Rel. cameral length</t>
  </si>
  <si>
    <t>Septal concavity index</t>
  </si>
  <si>
    <t>Rel. lateral lobe depth</t>
  </si>
  <si>
    <t>Rel. siphuncle position</t>
  </si>
  <si>
    <t>Rel. siphuncular diameter</t>
  </si>
  <si>
    <t>Siphuncle width index</t>
  </si>
  <si>
    <t>Siphuncle compression ratio</t>
  </si>
  <si>
    <t>Rel. siphuncular shape</t>
  </si>
  <si>
    <t>Septal neck index</t>
  </si>
  <si>
    <t>Brim-neck ratio</t>
  </si>
  <si>
    <t>Maximum conch size</t>
  </si>
  <si>
    <t>Log maximum conch size</t>
  </si>
  <si>
    <t>Ventral retractor width</t>
  </si>
  <si>
    <t>Ventral retractor length</t>
  </si>
  <si>
    <t>Minimum periphract width</t>
  </si>
  <si>
    <t>Dorsal aponeurosis width</t>
  </si>
  <si>
    <t>Dorsal aponeurosis length</t>
  </si>
  <si>
    <t>Initial chamber diameter</t>
  </si>
  <si>
    <t>Initial chamber length</t>
  </si>
  <si>
    <t>Caecum diameter</t>
  </si>
  <si>
    <t>Conch height</t>
  </si>
  <si>
    <t>Conch width</t>
  </si>
  <si>
    <t>Maximum conch height</t>
  </si>
  <si>
    <t>Maximum conch width</t>
  </si>
  <si>
    <t>Body chamber length</t>
  </si>
  <si>
    <t>Aperture height</t>
  </si>
  <si>
    <t>Aperture width</t>
  </si>
  <si>
    <t>Body chamber base height</t>
  </si>
  <si>
    <t>Maximum gibbosity</t>
  </si>
  <si>
    <t>Umbilical perforation diameter</t>
  </si>
  <si>
    <t>Hyponomic sinus width</t>
  </si>
  <si>
    <t>Hyponomic sinus length</t>
  </si>
  <si>
    <t>Cameral length ventral</t>
  </si>
  <si>
    <t>Cameral length dorsal</t>
  </si>
  <si>
    <t>Cameral length central</t>
  </si>
  <si>
    <t>Septal concavity</t>
  </si>
  <si>
    <t>Lateral lobe depth</t>
  </si>
  <si>
    <t>Siphuncular position</t>
  </si>
  <si>
    <t>Septal foramen height</t>
  </si>
  <si>
    <t>Septal foramen width</t>
  </si>
  <si>
    <t>Segment height</t>
  </si>
  <si>
    <t>Segment length</t>
  </si>
  <si>
    <t>Septal neck length ventral</t>
  </si>
  <si>
    <t>Septal neck length dorsal</t>
  </si>
  <si>
    <t>Brim width ventral</t>
  </si>
  <si>
    <t>Brim width dorsal</t>
  </si>
  <si>
    <t>Area of adnation ventral</t>
  </si>
  <si>
    <t>Area of adnation dorsal</t>
  </si>
  <si>
    <t>Annular elevation length ventral</t>
  </si>
  <si>
    <t>Annular elevation length lateral</t>
  </si>
  <si>
    <t>Annular elevation length dorsal</t>
  </si>
  <si>
    <t>Annular lobe width ventral</t>
  </si>
  <si>
    <t>Annular lobe width dorsal</t>
  </si>
  <si>
    <t>Actinocerida</t>
  </si>
  <si>
    <t>Actinoceras tenuifilum</t>
  </si>
  <si>
    <t>NYSM 12242-1</t>
  </si>
  <si>
    <t>Foerste &amp; Teichert 1930, pl. 28, fig. 1</t>
  </si>
  <si>
    <t>-</t>
  </si>
  <si>
    <t>?</t>
  </si>
  <si>
    <t>Adamsoceras oelandicum</t>
  </si>
  <si>
    <t>NRM Mo 2205b</t>
  </si>
  <si>
    <t>Troedsson 1926, pl. 62, fig. 4</t>
  </si>
  <si>
    <t>Cyrtonybyoceras haesitans</t>
  </si>
  <si>
    <t>CMN IF 721</t>
  </si>
  <si>
    <t>Teichert 1933, pl. 12, fig. 35</t>
  </si>
  <si>
    <t>Gonioceras groenlandicum</t>
  </si>
  <si>
    <t>NHMD 5</t>
  </si>
  <si>
    <t>Troedsson 1926, pl. 65, fig. 1</t>
  </si>
  <si>
    <t>Hoeloceras muroni</t>
  </si>
  <si>
    <t>TUG 1709-6</t>
  </si>
  <si>
    <t>Kröger &amp; Aubrechtová 2018, fig. 16A, 17D</t>
  </si>
  <si>
    <t>Lambeoceras lambii</t>
  </si>
  <si>
    <t>UMGS 102</t>
  </si>
  <si>
    <t>Leith 1942, pl. 22, fig. 5-7</t>
  </si>
  <si>
    <t>Ordosoceras sphaeriforme</t>
  </si>
  <si>
    <t>NIGP 54297</t>
  </si>
  <si>
    <t>Chen &amp; Zou 1984, pl. 8, fig. 10-11</t>
  </si>
  <si>
    <t>Orthonybyoceras dyeri</t>
  </si>
  <si>
    <t>MCZ 3403</t>
  </si>
  <si>
    <t>Frey 1995, pl. 18, fig. 13, 15-16</t>
  </si>
  <si>
    <t>Polydesmia canaliculata</t>
  </si>
  <si>
    <t>UMUT PM 01837</t>
  </si>
  <si>
    <t>Kobayashi 1940, pl. 3, fig. 1-3, pl. 4, fig. 17; pl. 5, fig. 18-19</t>
  </si>
  <si>
    <t>Wadema taylori</t>
  </si>
  <si>
    <t>QM F7148</t>
  </si>
  <si>
    <t>Wade 1977a, pl. 3, fig. 1-4</t>
  </si>
  <si>
    <t>Wutinoceras foerstei</t>
  </si>
  <si>
    <t>USNM 83455</t>
  </si>
  <si>
    <t>Endo 1930, pl. 60, fig. 1A-C</t>
  </si>
  <si>
    <t>Ascocerida</t>
  </si>
  <si>
    <t>Hebetoceras mirandum</t>
  </si>
  <si>
    <t>PRI 5932</t>
  </si>
  <si>
    <t>Flower 1941, pl. 76, fig. 4-6</t>
  </si>
  <si>
    <t>Montyoceras arcuatum</t>
  </si>
  <si>
    <t>PRI 5931</t>
  </si>
  <si>
    <t>Flower 1941, pl. 76, fig. 8-9</t>
  </si>
  <si>
    <t>Parvihebetoceras wahli</t>
  </si>
  <si>
    <t>TUG 1227-13</t>
  </si>
  <si>
    <t>Kröger 2007, fig. 7C</t>
  </si>
  <si>
    <t>Probillingsites scandinavicum</t>
  </si>
  <si>
    <t>PMU 26922</t>
  </si>
  <si>
    <t>Kröger 2013, fig. 39D-E</t>
  </si>
  <si>
    <t>Redpathoceras bullatum</t>
  </si>
  <si>
    <t>PMU 26926</t>
  </si>
  <si>
    <t>Kröger 2013, fig. 40A-C</t>
  </si>
  <si>
    <t>Schuchertoceras troedssoni</t>
  </si>
  <si>
    <t>NRM Mo 150151</t>
  </si>
  <si>
    <t>Frye 1982, pl. 1, fig. 5, text-fig. 4a</t>
  </si>
  <si>
    <t>Barrandeocerida</t>
  </si>
  <si>
    <t>Apsidoceras montrealense</t>
  </si>
  <si>
    <t>CMN IF 11097</t>
  </si>
  <si>
    <t>Flower 1943a, pl. 41, fig. 1-3</t>
  </si>
  <si>
    <t>Barrandeoceras natator</t>
  </si>
  <si>
    <t>CMN IF 1074</t>
  </si>
  <si>
    <t>Whiteaves 1906, pl. 39, fig. 1</t>
  </si>
  <si>
    <t>Centrocyrtoceras subannulatum</t>
  </si>
  <si>
    <t>AMNH 821</t>
  </si>
  <si>
    <t>Hall 1847, pl. 41, fig. 4</t>
  </si>
  <si>
    <t>Charactoceras triangulum</t>
  </si>
  <si>
    <t>NRM Mo 152430</t>
  </si>
  <si>
    <t>Frye 1982, pl. 3, fig. 7</t>
  </si>
  <si>
    <t>Plectoceras jason</t>
  </si>
  <si>
    <t>CMN IF 1096</t>
  </si>
  <si>
    <t>Whiteaves 1906, pl. 36, fig. 1</t>
  </si>
  <si>
    <t>Siljanoceras varians</t>
  </si>
  <si>
    <t>NRM Mo 8978</t>
  </si>
  <si>
    <t>Kröger 2013 (unfigured)</t>
  </si>
  <si>
    <t>Vasalemmoceras tolerabile</t>
  </si>
  <si>
    <t>GIT 426-129</t>
  </si>
  <si>
    <t>Kröger &amp; Aubrechtová 2018, fig. 15D-F</t>
  </si>
  <si>
    <t>Warburgoceras longitudinale</t>
  </si>
  <si>
    <t>NRM Mo 154065</t>
  </si>
  <si>
    <t>Kröger 2013, fig. 18F, 39C</t>
  </si>
  <si>
    <t>Bisonocerida</t>
  </si>
  <si>
    <t>Allotrioceras bifurcatum</t>
  </si>
  <si>
    <t>NMBGMR (???)</t>
  </si>
  <si>
    <t>Flower 1955, pl. 34, fig. 3-19</t>
  </si>
  <si>
    <t>Bisonoceras corniforme</t>
  </si>
  <si>
    <t>NMBGMR 851</t>
  </si>
  <si>
    <t>Flower 1964a, pl. 5, fig. 1-3, 5, 11</t>
  </si>
  <si>
    <t>Cacheoceras unimodum</t>
  </si>
  <si>
    <t>NMBGMR 1533</t>
  </si>
  <si>
    <t>Flower 1976b, pl. 10 fig. 4-7</t>
  </si>
  <si>
    <t>Cassinoceras wortheni</t>
  </si>
  <si>
    <t>AMNH 484b</t>
  </si>
  <si>
    <t>Ulrich et al. 1943, pl. 7, fig. 1, pl. 8, fig. 1</t>
  </si>
  <si>
    <t>Emmonsoceras aristos</t>
  </si>
  <si>
    <t>Flower 1955a, pl. 32, fig. 1-4</t>
  </si>
  <si>
    <t>Manchuroceras wolungense</t>
  </si>
  <si>
    <t>UMUT PM 00125</t>
  </si>
  <si>
    <t>Kobayashi 1935 (unfigured)</t>
  </si>
  <si>
    <t>Najaceras triangulatum</t>
  </si>
  <si>
    <t>USNM 162062</t>
  </si>
  <si>
    <t>Flower 1976b, pl. 15 fig. 7-13</t>
  </si>
  <si>
    <t>Proterovaginoceras belemnitiforme</t>
  </si>
  <si>
    <t>CNIGRM 114/9569</t>
  </si>
  <si>
    <t>Balashov 1968, pl. 30, fig. 3</t>
  </si>
  <si>
    <t>Cyrtocerinida</t>
  </si>
  <si>
    <t>Bathmoceras holmi</t>
  </si>
  <si>
    <t>NRM Mo 151247</t>
  </si>
  <si>
    <t>Mutvei 2015, fig. 1A-F, 2-3, 4A-B, 6B</t>
  </si>
  <si>
    <t>Centrocyrtocerina frizonensis</t>
  </si>
  <si>
    <t>UTGD 121161</t>
  </si>
  <si>
    <t>Stait 1983, fig. 2A-F</t>
  </si>
  <si>
    <t>Cyrtocerina madisonensis</t>
  </si>
  <si>
    <t>CMC 23965</t>
  </si>
  <si>
    <t>Flower 1943b, pl. 1, fig. 12-14, pl. 2, fig. 1, 3-7, 9</t>
  </si>
  <si>
    <t>&lt;4</t>
  </si>
  <si>
    <t>Eothinoceras maitlandi</t>
  </si>
  <si>
    <t>UWA 34123</t>
  </si>
  <si>
    <t>Teichert &amp; Glenister 1954, pl. 3, fig. 9, 11</t>
  </si>
  <si>
    <t>Mesothinoceras floweri</t>
  </si>
  <si>
    <t>NIGP 73894</t>
  </si>
  <si>
    <t>Chen &amp; Teichert 1987, pl. 7, fig. 2, 5</t>
  </si>
  <si>
    <t>Protothinoceras yini</t>
  </si>
  <si>
    <t>NIGP 73869</t>
  </si>
  <si>
    <t>Chen &amp; Teichert 1987, pl. 13, fig. 3</t>
  </si>
  <si>
    <t>Rummoceras rummuensis</t>
  </si>
  <si>
    <t>TUG 1709-31</t>
  </si>
  <si>
    <t>Kröger &amp; Aubrechtová 2018, fig. 3A-D, 4C, 5</t>
  </si>
  <si>
    <t>Sacerdosoceras promus</t>
  </si>
  <si>
    <t>NMC 88.30G.201a-e</t>
  </si>
  <si>
    <t>Evans 2005, pl. 1, fig. 17, 22, pl. 2, fig. 1, 6-7, 10-12</t>
  </si>
  <si>
    <t>Saloceras chinianense</t>
  </si>
  <si>
    <t>FSL 392074</t>
  </si>
  <si>
    <t>Kröger &amp; Evans 2011, fig. 6F-G</t>
  </si>
  <si>
    <t>Tangshanoceras endogastrum</t>
  </si>
  <si>
    <t>NIGP 34678</t>
  </si>
  <si>
    <t>Chen &amp; Teichert 1987, pl. 12, fig. 2</t>
  </si>
  <si>
    <t>Discosorida</t>
  </si>
  <si>
    <t>Apocrinoceras talboti</t>
  </si>
  <si>
    <t>CPC 354</t>
  </si>
  <si>
    <t>Teichert &amp; Glenister 1954, pl. 1, fig. 7-9</t>
  </si>
  <si>
    <t>Destombesiceras zagorense</t>
  </si>
  <si>
    <t>FSL 711700</t>
  </si>
  <si>
    <t>Kröger &amp; Lefebvre 2012, fig. 7</t>
  </si>
  <si>
    <t>Glenisteroceras obscurum</t>
  </si>
  <si>
    <t>Flower &amp; Teichert 1957, pl. 30, fig. 7-8</t>
  </si>
  <si>
    <t>Gouldoceras synchonena</t>
  </si>
  <si>
    <t>UTGD 55553</t>
  </si>
  <si>
    <t>Stait 1980, pl.1, fig. 9-13</t>
  </si>
  <si>
    <t>Paldoceras paldiskense</t>
  </si>
  <si>
    <t>TUG 1285-1</t>
  </si>
  <si>
    <t>Kröger et al. 2009 (unfigured)</t>
  </si>
  <si>
    <t>Pseudowutinoceras wuahiense</t>
  </si>
  <si>
    <t>NIGP 52182</t>
  </si>
  <si>
    <t>Chen &amp; Zou 1984, pl. 1, fig. 9-12</t>
  </si>
  <si>
    <t>Ruedemannoceras boycii</t>
  </si>
  <si>
    <t>Flower &amp; Teichert 1957, pl. 2, fig. 2-4, 9-10</t>
  </si>
  <si>
    <t>Strandoceras tyriense</t>
  </si>
  <si>
    <t>PMO I 1364</t>
  </si>
  <si>
    <t>Strand 1933, pl. 12, fig. 1a-b</t>
  </si>
  <si>
    <t>Teichertoceras husseyi</t>
  </si>
  <si>
    <t>UMMP 14461</t>
  </si>
  <si>
    <t>Flower &amp; Teichert 1957, pl. 10, fig. 2-4</t>
  </si>
  <si>
    <t>&lt;8</t>
  </si>
  <si>
    <t>Ulrichoceras beloitense</t>
  </si>
  <si>
    <t>USNM 25302</t>
  </si>
  <si>
    <t>Flower &amp; Teichert 1957, pl. 5, fig. 1-4</t>
  </si>
  <si>
    <t>Westonoceras albertasaskatuanae</t>
  </si>
  <si>
    <t>Flower &amp; Teichert 1957, pl. 13, fig. 1-3, pl. 14, fig. 4-5</t>
  </si>
  <si>
    <t>Dissidocerida</t>
  </si>
  <si>
    <t>Buttsoceras novemexicanum</t>
  </si>
  <si>
    <t>NMBGMR 380</t>
  </si>
  <si>
    <t>Flower 1962, pl. 1, fig. 1-9</t>
  </si>
  <si>
    <t>Cochlioceras burchardi</t>
  </si>
  <si>
    <t>NRM Mo 182806</t>
  </si>
  <si>
    <t>Mutvei 1957 (unfigured)</t>
  </si>
  <si>
    <t>Cyclorangeroceras blakei</t>
  </si>
  <si>
    <t>BGS GSM 104286</t>
  </si>
  <si>
    <t>Evans 2005, pl. 5, fig. 16-18</t>
  </si>
  <si>
    <t>Hedstroemoceras haelluddenense</t>
  </si>
  <si>
    <t>NRM Mo 158440</t>
  </si>
  <si>
    <t>Kröger 2006 (unfigured)</t>
  </si>
  <si>
    <t>Metabaltoceras fusiforme</t>
  </si>
  <si>
    <t>USNM 302687</t>
  </si>
  <si>
    <t>Flower 1964b, pl. 19, fig. 1-6</t>
  </si>
  <si>
    <t>Moridunoceras castelli</t>
  </si>
  <si>
    <t>NMC 88.30G.68</t>
  </si>
  <si>
    <t>Evans 2005, pl. 5, fig. 4</t>
  </si>
  <si>
    <t>&lt;2.3</t>
  </si>
  <si>
    <t>Polymeres demetarum</t>
  </si>
  <si>
    <t>BGS Geol.Soc.Coll. 6960</t>
  </si>
  <si>
    <t>Evans 2005, pl. 5, fig. 7</t>
  </si>
  <si>
    <t>Protocycloceras lamarcki</t>
  </si>
  <si>
    <t>CMN IF 550</t>
  </si>
  <si>
    <t>Ulrich et al. 1944, pl. 40, fig. 2</t>
  </si>
  <si>
    <t>Slemmestadoceras attavus</t>
  </si>
  <si>
    <t>PMO 1219a</t>
  </si>
  <si>
    <t>Kröger 2008, fig. 1C, 2A-B</t>
  </si>
  <si>
    <t>&lt;2</t>
  </si>
  <si>
    <t>Tajaroceras wardae</t>
  </si>
  <si>
    <t>USNM 263834</t>
  </si>
  <si>
    <t>Hook &amp; Flower 1976, pl. 1, fig. 1-7</t>
  </si>
  <si>
    <t>Troedssonella endoceroides</t>
  </si>
  <si>
    <t>NRM Mo 3026</t>
  </si>
  <si>
    <t>Troedsson 1932, pl. 3, fig. 2</t>
  </si>
  <si>
    <t>Ellesmerocerida</t>
  </si>
  <si>
    <t>Annoceras costatum</t>
  </si>
  <si>
    <t>USNM 302593</t>
  </si>
  <si>
    <t>Flower 1964b, pl. 7, fig. 23</t>
  </si>
  <si>
    <t>Bassleroceras champlainense</t>
  </si>
  <si>
    <t>NYSM 17468</t>
  </si>
  <si>
    <t>Kröger &amp; Landing 2008, fig. 10a-b</t>
  </si>
  <si>
    <t>Caseoceras contractum</t>
  </si>
  <si>
    <t>USNM 108298a</t>
  </si>
  <si>
    <t>Ulrich et al. 1943, pl. 39, fig. 1-2</t>
  </si>
  <si>
    <t>Chabactoceras planum</t>
  </si>
  <si>
    <t>NIGP 73821</t>
  </si>
  <si>
    <t>Chen &amp; Teichert 1983, pl. 1, fig. 4-5</t>
  </si>
  <si>
    <t>&lt;3</t>
  </si>
  <si>
    <t>Clarkoceras newtonwinchelli</t>
  </si>
  <si>
    <t>CMC ???</t>
  </si>
  <si>
    <t>Ulrich et al. 1943, pl. 42, fig. 1-3</t>
  </si>
  <si>
    <t>Clelandoceras rarum</t>
  </si>
  <si>
    <t>NMBGMR 813</t>
  </si>
  <si>
    <t>Flower 1964b, pl. 20, fig. 1-3</t>
  </si>
  <si>
    <t>Cyclostomiceras cassinense</t>
  </si>
  <si>
    <t>AMNH 480</t>
  </si>
  <si>
    <t>Ulrich et al. 1943, pl. 30, fig. 1-4</t>
  </si>
  <si>
    <t>Dwightoceras dactyloides</t>
  </si>
  <si>
    <t>USNM 109453</t>
  </si>
  <si>
    <t>Ulrich et al. 1944, pl. 1, fig. 1-3</t>
  </si>
  <si>
    <t>Eburoceras grossotubulum</t>
  </si>
  <si>
    <t>NIGP 73819</t>
  </si>
  <si>
    <t>Chen &amp; Teichert 1983, pl. 7, fig. 4</t>
  </si>
  <si>
    <t>Ectenolites clelandi</t>
  </si>
  <si>
    <t>NYSM 17329</t>
  </si>
  <si>
    <t>Kröger &amp; Landing 2008, fig. 8.4</t>
  </si>
  <si>
    <t>Ellesmeroceras bridgei</t>
  </si>
  <si>
    <t>USNM 108483</t>
  </si>
  <si>
    <t>Flower 1941c, pl. 1, fig. 1-10, pl. 2, fig. 6</t>
  </si>
  <si>
    <t>Eorudolfoceras antiquum</t>
  </si>
  <si>
    <t>NYSM 17337</t>
  </si>
  <si>
    <t>Kröger &amp; Landing 2007, fig. 7.6-7.7</t>
  </si>
  <si>
    <t>Huaihecerina elegans</t>
  </si>
  <si>
    <t>NIGP 73856</t>
  </si>
  <si>
    <t>Chen &amp; Teichert 1983, pl. 11, fig. 7-8</t>
  </si>
  <si>
    <t>&lt;2.4</t>
  </si>
  <si>
    <t>Lawrenceoceras confertissimum</t>
  </si>
  <si>
    <t>AMNH 482</t>
  </si>
  <si>
    <t>Whitfield, 1886, pl. 16, fig. 6-7</t>
  </si>
  <si>
    <t>Lebetoceras oepiki</t>
  </si>
  <si>
    <t>CPC 340</t>
  </si>
  <si>
    <t>Teichert &amp; Glenister 1954, pl.5, fig. 1-2</t>
  </si>
  <si>
    <t>Loxochoanella warburtoni</t>
  </si>
  <si>
    <t>UWA 34122</t>
  </si>
  <si>
    <t>Teichert &amp; Glenister 1954, pl. 2, fig. 1, 3</t>
  </si>
  <si>
    <t>&lt;3.3</t>
  </si>
  <si>
    <t>Microstomiceras holmi</t>
  </si>
  <si>
    <t>NRM 158700</t>
  </si>
  <si>
    <t>King 1998, text-fig. 3I, 5B-C</t>
  </si>
  <si>
    <t>&lt;1.6</t>
  </si>
  <si>
    <t>Novacaroceras endogastrum</t>
  </si>
  <si>
    <t>NIGP 73824</t>
  </si>
  <si>
    <t>Chen &amp; Teichert 1983, pl. 6, fig. 4</t>
  </si>
  <si>
    <t>Oelandoceras haelluddenense</t>
  </si>
  <si>
    <t>NRM Mo 160672</t>
  </si>
  <si>
    <t>Kröger &amp; Mutvei 2005 (unfigured)</t>
  </si>
  <si>
    <t>Oneotoceras loculosum</t>
  </si>
  <si>
    <t>USNM 71433b</t>
  </si>
  <si>
    <t>Ulrich et al. 1943 pl. 66, fig. 6-8</t>
  </si>
  <si>
    <t>Paradakeoceras minor</t>
  </si>
  <si>
    <t>USNM 302610</t>
  </si>
  <si>
    <t>Flower 1964, pl. 8, fig. 15-16</t>
  </si>
  <si>
    <t>&lt;7</t>
  </si>
  <si>
    <t>Phthanoncoceras oelandense</t>
  </si>
  <si>
    <t>NRM Mo 158453</t>
  </si>
  <si>
    <t>Evans &amp; King 1990, pl. 1, fig. 1-4</t>
  </si>
  <si>
    <t>Pictetoceras oliviae</t>
  </si>
  <si>
    <t>NRM Mo 158460</t>
  </si>
  <si>
    <t>Kröger &amp; Mutvei 2005, fig. 3D-E</t>
  </si>
  <si>
    <t>&lt; 9</t>
  </si>
  <si>
    <t>Qiushugouceras inclinatum</t>
  </si>
  <si>
    <t>NIGP 73884</t>
  </si>
  <si>
    <t>Chen &amp; Teichert 1983, pl. 9, fig. 6</t>
  </si>
  <si>
    <t>Robsonoceras robsonense</t>
  </si>
  <si>
    <t>USNM 69806</t>
  </si>
  <si>
    <t>Ulrich et al. 1944, pl. 2, fig. 7-8</t>
  </si>
  <si>
    <t>Rudolfoceras cornuoryx</t>
  </si>
  <si>
    <t>AMNH 473</t>
  </si>
  <si>
    <t>Ulrich et al. 1944, pl. 20, fig. 4</t>
  </si>
  <si>
    <t>&lt;6</t>
  </si>
  <si>
    <t>Shideleroceras sinuatum</t>
  </si>
  <si>
    <t>MUGM Shideler coll.</t>
  </si>
  <si>
    <t>Flower 1946, pl. 25, fig. 14, pl. 26, fig. 17-18</t>
  </si>
  <si>
    <t>Vassaroceras henrietta</t>
  </si>
  <si>
    <t>NYSM 17489</t>
  </si>
  <si>
    <t>Kröger &amp; Landing 2008, fig. 10m-p, 13e, h</t>
  </si>
  <si>
    <t>Ventroloboceras furcillatum</t>
  </si>
  <si>
    <t>CPC 356</t>
  </si>
  <si>
    <t>Teichert &amp; Glenister 1954, pl. 7, fig. 1-4</t>
  </si>
  <si>
    <t>Xiaoshanoceras jini</t>
  </si>
  <si>
    <t>NIGP 73858</t>
  </si>
  <si>
    <t>Chen &amp; Teichert 1983, pl. 11, fig. 1-2, 5</t>
  </si>
  <si>
    <t>Endocerida</t>
  </si>
  <si>
    <t>Anthoceras vaginatum</t>
  </si>
  <si>
    <t>NRM Mo 167694</t>
  </si>
  <si>
    <t>Kröger 2012, fig. 15A, 17B</t>
  </si>
  <si>
    <t>Cameroceras turrisoides</t>
  </si>
  <si>
    <t>PMU 26624</t>
  </si>
  <si>
    <t>Kröger 2013, fig. 5A-B</t>
  </si>
  <si>
    <t>Clitendoceras saylesi</t>
  </si>
  <si>
    <t>NYSM 17494</t>
  </si>
  <si>
    <t>Kröger &amp; Landing 2008, fig. 14j-k</t>
  </si>
  <si>
    <t>Cyrtendoceras hircus</t>
  </si>
  <si>
    <t>NRM Mo 4493</t>
  </si>
  <si>
    <t>Foerste 1932, pl. 1, fig. 1A-B</t>
  </si>
  <si>
    <t>Dideroceras incognitum</t>
  </si>
  <si>
    <t>TUG 1612-27</t>
  </si>
  <si>
    <t>Kröger 2012 (unfigured)</t>
  </si>
  <si>
    <t>Exoclitendoceras rochdalense</t>
  </si>
  <si>
    <t>NYSM 17499</t>
  </si>
  <si>
    <t>Kröger &amp; Landing 2008, fig. 15a-b, g</t>
  </si>
  <si>
    <t>Proterocameroceras brainerdi</t>
  </si>
  <si>
    <t>NYSM 17604</t>
  </si>
  <si>
    <t>Kröger &amp; Landing 2009, fig. 11.3</t>
  </si>
  <si>
    <t>Suecoceras barrandei</t>
  </si>
  <si>
    <t>CNIGRM 170/9569</t>
  </si>
  <si>
    <t>Balashov 1968, pl. 46, fig. 5</t>
  </si>
  <si>
    <t>Thylacoceras kimberleyense</t>
  </si>
  <si>
    <t>CPC 481</t>
  </si>
  <si>
    <t>Teichert &amp; Glenister 1952, pl. 104, fig. 1-2</t>
  </si>
  <si>
    <t>Intejocerida</t>
  </si>
  <si>
    <t>Bajkaloceras angarense</t>
  </si>
  <si>
    <t>CNIGRM 657/9135</t>
  </si>
  <si>
    <t>Balashov 1962, pl. 50, fig. 2</t>
  </si>
  <si>
    <t>Cabaneroceras aznari</t>
  </si>
  <si>
    <t>MGM 8198O</t>
  </si>
  <si>
    <t>Kröger &amp; Gutiérrez-Marco 2020, fig. 2.9</t>
  </si>
  <si>
    <t>Intejoceras angarense</t>
  </si>
  <si>
    <t>CNIGRM 12/9134</t>
  </si>
  <si>
    <t>Balashov 1960, pl. 27, fig. 2</t>
  </si>
  <si>
    <t>Padunoceras rugosaeforme</t>
  </si>
  <si>
    <t>CNIGRM 16/9134</t>
  </si>
  <si>
    <t>Balashov 1960, pl. 30, fig. 1-2</t>
  </si>
  <si>
    <t>Lituitida</t>
  </si>
  <si>
    <t>Ancistroceras ristnensis</t>
  </si>
  <si>
    <t>GIT 426-317</t>
  </si>
  <si>
    <t>Aubrechtová &amp; Meidla 2020, fig. 7A</t>
  </si>
  <si>
    <t>Cyclolituites lynnensis</t>
  </si>
  <si>
    <t>NIGP 164752</t>
  </si>
  <si>
    <t>Fang et al. 2017a, fig. 8.3</t>
  </si>
  <si>
    <t>Lituites lituus</t>
  </si>
  <si>
    <t>GIT 426-224</t>
  </si>
  <si>
    <t>Aubrechtová &amp; Meidla 2020, (unfigured)</t>
  </si>
  <si>
    <t>Rhynchorthoceras conicum</t>
  </si>
  <si>
    <t>NRM Mo 154840</t>
  </si>
  <si>
    <t>King 1990 (unpublished doctoral thesis)</t>
  </si>
  <si>
    <t>Sinoceras chinense</t>
  </si>
  <si>
    <t>NIGP163148</t>
  </si>
  <si>
    <t>Fang 2017, fig. 8J</t>
  </si>
  <si>
    <t>Oncocerida</t>
  </si>
  <si>
    <t>Beloitoceras siljanense</t>
  </si>
  <si>
    <t>NRM Mo 8749</t>
  </si>
  <si>
    <t>Frye 1987, fig. 4, 6C</t>
  </si>
  <si>
    <t>Botellusoceras torpense</t>
  </si>
  <si>
    <t>NRM Mo 160707a</t>
  </si>
  <si>
    <t>Kröger &amp; Mutvei 2005, fig. 1D, 4A-D</t>
  </si>
  <si>
    <t>Diestoceras parallelum</t>
  </si>
  <si>
    <t>NRM Mo 8790</t>
  </si>
  <si>
    <t>Frye 1987, fig. 5E-F</t>
  </si>
  <si>
    <t>Kundoceras evansi</t>
  </si>
  <si>
    <t>NRM Mo 158694</t>
  </si>
  <si>
    <t>Kröger et al. 2009, fig. 5.7, 6.4, 8.4</t>
  </si>
  <si>
    <t>Leonardoceras parvus</t>
  </si>
  <si>
    <t>NMBGMR 1147</t>
  </si>
  <si>
    <t>Flower 1968, pl. 24, fig. 7-9</t>
  </si>
  <si>
    <t>Neumatoceras borense</t>
  </si>
  <si>
    <t>NRM Mo 158402</t>
  </si>
  <si>
    <r>
      <t>King 1999, fig. 8D (</t>
    </r>
    <r>
      <rPr>
        <i/>
        <sz val="11"/>
        <color theme="1"/>
        <rFont val="Calibri"/>
        <family val="2"/>
        <scheme val="minor"/>
      </rPr>
      <t xml:space="preserve">Neumatoceras </t>
    </r>
    <r>
      <rPr>
        <sz val="11"/>
        <color theme="1"/>
        <rFont val="Calibri"/>
        <family val="2"/>
        <scheme val="minor"/>
      </rPr>
      <t>sp.)</t>
    </r>
  </si>
  <si>
    <t>Pomerantsoceras tibia</t>
  </si>
  <si>
    <t>TUG 1227-14</t>
  </si>
  <si>
    <t>Kröger 2007, fig. 7G</t>
  </si>
  <si>
    <t>Richardsonoceras ellipticum</t>
  </si>
  <si>
    <t>NRM Mo 160695</t>
  </si>
  <si>
    <t>Kröger &amp; Mutvei 2005, fig. 3A-C</t>
  </si>
  <si>
    <t>Valcouroceras bovinum</t>
  </si>
  <si>
    <t>CMC 24169</t>
  </si>
  <si>
    <t>Flower 1943, pl. 4, fig. 9-10</t>
  </si>
  <si>
    <t>Valhalloceras floweri</t>
  </si>
  <si>
    <t>PMO NF2276</t>
  </si>
  <si>
    <t>Evans &amp; King 1990, pl. 1, fig. 5-11</t>
  </si>
  <si>
    <t>&lt;5</t>
  </si>
  <si>
    <t>Zitteloceras halleanum</t>
  </si>
  <si>
    <t>AMNH 823</t>
  </si>
  <si>
    <t>Foerste 1917, pl. 3, fig. 5A, B</t>
  </si>
  <si>
    <t>Orthocerida</t>
  </si>
  <si>
    <t>Archigeisonoceras repplingense</t>
  </si>
  <si>
    <t>NRM Mo 160880</t>
  </si>
  <si>
    <t>Kröger 2004 (unfigured)</t>
  </si>
  <si>
    <t>Arionoceras lotskirkense</t>
  </si>
  <si>
    <t>NRM Mo 3296</t>
  </si>
  <si>
    <t>Kröger 2004, fig. 12G</t>
  </si>
  <si>
    <t>Ctenoceras sweeti</t>
  </si>
  <si>
    <t>TUG 1217-4</t>
  </si>
  <si>
    <t>Kröger &amp; Isakar 2006, fig. 10F</t>
  </si>
  <si>
    <t>Dawsonoceras fenestratum</t>
  </si>
  <si>
    <t>GIT 426-54</t>
  </si>
  <si>
    <t>Kröger &amp; Isakar 2006, fig. 12H</t>
  </si>
  <si>
    <t>Malayorthoceras gracilentum</t>
  </si>
  <si>
    <t>UM 10787</t>
  </si>
  <si>
    <t>Niko et al. 2020, fig. 4B, F, G, K</t>
  </si>
  <si>
    <t>Nilssonoceras latisiphonatum</t>
  </si>
  <si>
    <t>NRM Mo 158037</t>
  </si>
  <si>
    <t>Kröger 2004, fig. 9</t>
  </si>
  <si>
    <t>Orthoceras regulare</t>
  </si>
  <si>
    <t>GIT 697-520</t>
  </si>
  <si>
    <t>Palaeodawsonocerina senckenbergi</t>
  </si>
  <si>
    <t>GIT 426-55</t>
  </si>
  <si>
    <t>Kröger &amp; Isakar 2006, fig. 10I</t>
  </si>
  <si>
    <t>Plagiostomoceras fragile</t>
  </si>
  <si>
    <t>NRM Mo 160873</t>
  </si>
  <si>
    <t>Pleurorthoceras osmundsbergense</t>
  </si>
  <si>
    <t>NRM Mo 150102c</t>
  </si>
  <si>
    <t>Kröger 2013, fig. 13G, 24</t>
  </si>
  <si>
    <t>Polygrammoceras lineatum</t>
  </si>
  <si>
    <t>NRM Mo 3100</t>
  </si>
  <si>
    <t>Troedsson 1932, pl. 1, fig. 6, pl. 6, fig. 2</t>
  </si>
  <si>
    <t>Striatocycloceras undulostriatum</t>
  </si>
  <si>
    <t>GIT 426-75</t>
  </si>
  <si>
    <t>Kröger &amp; Isakar 2006, fig. 10A</t>
  </si>
  <si>
    <t>Tafadnatoceras tiouririnense</t>
  </si>
  <si>
    <t>MGM 7005X</t>
  </si>
  <si>
    <t>Ebbestad et al. 2019, fig. 32b, 34b</t>
  </si>
  <si>
    <t>&lt;2.6</t>
  </si>
  <si>
    <t>Plectronocerida</t>
  </si>
  <si>
    <t>Balkoceras gracile</t>
  </si>
  <si>
    <t>USNM 302540</t>
  </si>
  <si>
    <t>Flower 1964b, pl. 3, fig. 10-15</t>
  </si>
  <si>
    <t>Palaeoceras mutabile</t>
  </si>
  <si>
    <t>BEGUT (???)</t>
  </si>
  <si>
    <t>Flower 1954, pl. 1, fig. 5, 10, pl. 2, fig. 11</t>
  </si>
  <si>
    <t>Plectronoceras cambria</t>
  </si>
  <si>
    <t>USNM 57819</t>
  </si>
  <si>
    <t>Ulrich et al. 1944, pl. 68, fig. 4-5</t>
  </si>
  <si>
    <t>&lt;1</t>
  </si>
  <si>
    <t>Physalactinoceras speciosum</t>
  </si>
  <si>
    <t>NIGP 73799</t>
  </si>
  <si>
    <t>Chen &amp; Teichert 1983, pl. 18, fig. 5</t>
  </si>
  <si>
    <r>
      <t xml:space="preserve">Sinoeremoceras </t>
    </r>
    <r>
      <rPr>
        <sz val="11"/>
        <color theme="1"/>
        <rFont val="Calibri"/>
        <family val="2"/>
        <scheme val="minor"/>
      </rPr>
      <t>sp.</t>
    </r>
  </si>
  <si>
    <t>QM F13992</t>
  </si>
  <si>
    <t>Pohle et al. (in prep.)</t>
  </si>
  <si>
    <t>Pseudorthocerida</t>
  </si>
  <si>
    <t>Centroonoceras tokunagai</t>
  </si>
  <si>
    <t>UMUT PM 0052</t>
  </si>
  <si>
    <t>Niko 2005, fig. 1</t>
  </si>
  <si>
    <t>&lt;4.7</t>
  </si>
  <si>
    <t>Clinoceras dens</t>
  </si>
  <si>
    <t>NRM Mo 154213</t>
  </si>
  <si>
    <t>cf. Mascke 1876 (unpublished specimen)</t>
  </si>
  <si>
    <t>Gorbyoceras textumaraneum</t>
  </si>
  <si>
    <t>MB.C.9100</t>
  </si>
  <si>
    <t>Kröger &amp; Isakar 2006, fig. 12A-B</t>
  </si>
  <si>
    <t>Isorthoceras wahlenbergi</t>
  </si>
  <si>
    <t>NRM Mo 161004</t>
  </si>
  <si>
    <t>Niko 2008, fig. 1</t>
  </si>
  <si>
    <t>Langgunites mucronulatus</t>
  </si>
  <si>
    <t>UM 10838</t>
  </si>
  <si>
    <t>Niko et al. 2020, fig. 10F-H, 11A, C, E, F</t>
  </si>
  <si>
    <t>Mysterioceras australe</t>
  </si>
  <si>
    <t>UTGD 20883b</t>
  </si>
  <si>
    <t>Stait &amp; Flower 1985, fig. 3.4-6</t>
  </si>
  <si>
    <t>Proteoceras perkinsi</t>
  </si>
  <si>
    <t>UVM (???)</t>
  </si>
  <si>
    <t>Flower 1955b, pl. 80, fig. 1-2</t>
  </si>
  <si>
    <t>Sibumasuoceras langkawiense</t>
  </si>
  <si>
    <t>UM 10880</t>
  </si>
  <si>
    <t>Niko et al. 2020, fig. 13B-C</t>
  </si>
  <si>
    <t>&lt;1.5</t>
  </si>
  <si>
    <t>Riocerida</t>
  </si>
  <si>
    <t>Bactroceras sandbergeri</t>
  </si>
  <si>
    <t>NM L 6584</t>
  </si>
  <si>
    <t>Aubrechtová 2015, fig. 2A</t>
  </si>
  <si>
    <t>Pachendoceras huzzahense</t>
  </si>
  <si>
    <t>USNM 83544</t>
  </si>
  <si>
    <t>Ulrich et al. 1944, pl. 61, fig. 1-2</t>
  </si>
  <si>
    <t>Rioceras escandei</t>
  </si>
  <si>
    <t>USTM-ACI 406</t>
  </si>
  <si>
    <t>Thoral 1935, pl. 15, fig. 2</t>
  </si>
  <si>
    <t>Tarphycerida</t>
  </si>
  <si>
    <t>Aphetoceras attenuatum</t>
  </si>
  <si>
    <t>USNM 101331</t>
  </si>
  <si>
    <t>Ulrich et al. 1942, pl. 4, fig. 6-7, pl. 8, fig. 8, pl. 25, fig. 6</t>
  </si>
  <si>
    <t>Bentoceras proteus</t>
  </si>
  <si>
    <t>NRM Mo 158393</t>
  </si>
  <si>
    <t>King 2014, fig. 5C</t>
  </si>
  <si>
    <t>Campbelloceras virginianum</t>
  </si>
  <si>
    <t>USNM 9611</t>
  </si>
  <si>
    <t>Ulrich et al. 1942, pl. 18, fig. 4</t>
  </si>
  <si>
    <t>Centrotarphyceras seelyi</t>
  </si>
  <si>
    <t>AMNH 485</t>
  </si>
  <si>
    <t>Ulrich et al. 1942, pl. 22, fig. 1-3</t>
  </si>
  <si>
    <t>Clytoceras capax</t>
  </si>
  <si>
    <t>USNM 101342</t>
  </si>
  <si>
    <t>Ulrich et al. 1942, pl. 5, fig. 1</t>
  </si>
  <si>
    <t>Curtoceras eatoni</t>
  </si>
  <si>
    <t>AMNH 486</t>
  </si>
  <si>
    <t>Ulrich et al. 1942, pl. 34, fig. 5, pl. 35, fig. 5</t>
  </si>
  <si>
    <t>Cycloplectoceras miseri</t>
  </si>
  <si>
    <t>USNM 101367</t>
  </si>
  <si>
    <t>Ulrich et al. 1942, pl. 11, fig. 1-2</t>
  </si>
  <si>
    <t>Discoceras vasalemmense</t>
  </si>
  <si>
    <t>TUG 939-64</t>
  </si>
  <si>
    <t>Kröger &amp; Aubrechtová 2018, fig. 7B, E</t>
  </si>
  <si>
    <t>Estonioceras imperfectum</t>
  </si>
  <si>
    <t>NRM Mo 167719</t>
  </si>
  <si>
    <t>Mutvei 2013, fig. 10A, B</t>
  </si>
  <si>
    <t>Falcilituites decheni</t>
  </si>
  <si>
    <t>NRM Mo 9940</t>
  </si>
  <si>
    <t>Shumardoceras complanatum</t>
  </si>
  <si>
    <t>USNM 101356</t>
  </si>
  <si>
    <t>Ulrich et al. 1942, pl. 9, fig. 9</t>
  </si>
  <si>
    <t>Tarphyceras prematurum</t>
  </si>
  <si>
    <t>MCZ 2084</t>
  </si>
  <si>
    <t>Hyatt 1894, pl. 4, fig. 12-16</t>
  </si>
  <si>
    <t>Tragoceras falcatum</t>
  </si>
  <si>
    <t>GIT 426-335</t>
  </si>
  <si>
    <t>Stumbur (unpublished material)</t>
  </si>
  <si>
    <t>Trocholites depressus</t>
  </si>
  <si>
    <t>GIT 145-1</t>
  </si>
  <si>
    <t>Kröger &amp; Keupp 2004, fig. 1</t>
  </si>
  <si>
    <t>Yanhecerida</t>
  </si>
  <si>
    <t>Aetheloxoceras suxianense</t>
  </si>
  <si>
    <t>NIGP 46171</t>
  </si>
  <si>
    <t>Chen et al. 1979b, pl. 1, fig. 10-11</t>
  </si>
  <si>
    <t>Yanheceras endogastrum</t>
  </si>
  <si>
    <t>NIGP 52550</t>
  </si>
  <si>
    <t>Chen et al. 1979b, pl. 2, fig. 11</t>
  </si>
  <si>
    <t>Institutional abbreviations:</t>
  </si>
  <si>
    <t>AMNH - American Museum of Natural History, New York City, New York, USA</t>
  </si>
  <si>
    <t>BEGUT - Bureau of Economic Geology, University of Texas, Austin, Texas, USA</t>
  </si>
  <si>
    <t>BGS - British Geological Survey, Keyworth, England, United Kingdom</t>
  </si>
  <si>
    <t>CMN - Canadian Museum of Nature, Ottawa, Ontario, Canada</t>
  </si>
  <si>
    <t>CMC - Museum of Natural History, Cincinnati Museum Center, Cincinnati, Ohio, USA</t>
  </si>
  <si>
    <t>CNIGRM - F. N. Chernyshev Central Geological Survey Research Museum, St. Petersburg, Russia</t>
  </si>
  <si>
    <t>CPC - Commonwealth Palaeontological Collection, Geoscience Australia, Canberra, Australia</t>
  </si>
  <si>
    <t>FSL - Geological Collections, Université Claude Bernard, Lyon, France</t>
  </si>
  <si>
    <t>GIT - Department of Geology, Tallinn University of Technology, Estonia</t>
  </si>
  <si>
    <t>MB.C. - Cephalopod collection, Museum für Naturkunde, Berlin, Germany</t>
  </si>
  <si>
    <t>MCZ - Harvard Museum of Comparative Zoology, Cambridge, Massachusetts, USA</t>
  </si>
  <si>
    <t>MGM - Museo Geominero de Madrid, Instituto Geológico y Minero de España, Spain</t>
  </si>
  <si>
    <t>MUGM - Karl E. Limper Geology Museum, Miami University, Oxford, Ohio, USA</t>
  </si>
  <si>
    <t>NHMD - Natural History Museum of Denmark, Copenhagen, Denmark</t>
  </si>
  <si>
    <t>NIGP - Nanjing Institute of Gelogy and Palaeontology, Academia Sinica, China</t>
  </si>
  <si>
    <t>NM L - National Museum, Prague, Czech Republic</t>
  </si>
  <si>
    <t>NMC - National Museum Cardiff, Wales, United Kingdom</t>
  </si>
  <si>
    <t>NMBGMR - New Mexico Bureau of Geology and Mineral Resources, Socorro, New Mexico, USA</t>
  </si>
  <si>
    <t>NRM - Naturhistoriska Riksmuseet, Stockholm, Sweden</t>
  </si>
  <si>
    <t>NYSM - New York State Museum, Albany, New York, USA</t>
  </si>
  <si>
    <t>PMO - Paleontologisk Museum, Oslo, Norway</t>
  </si>
  <si>
    <t>PMU - Evolutionsmuseet, Uppsala University, Uppsala, Sweden</t>
  </si>
  <si>
    <t>PRI - Palaeontological Research Institution, Ithaca, New York, USA</t>
  </si>
  <si>
    <t>QM - Queensland Museum, Brisbane, Australia</t>
  </si>
  <si>
    <t>TUG - University of Tartu, Museum of Geology, Estonia</t>
  </si>
  <si>
    <t>UM - Department of Geology, University of Malaya, Kuala Lumpur, Malaysia</t>
  </si>
  <si>
    <t>UMGS - Department of Geological Sciences, University of Manitoba, Winnipeg, Manitoba, Canada</t>
  </si>
  <si>
    <t>UMMP - University of Michigan Museum of Paleontology, Ann Arbor, Michigan, USA</t>
  </si>
  <si>
    <t>UMUT - University Museum, University of Tokyo, Japan</t>
  </si>
  <si>
    <t>USNM - National Museum of Natural History, Smithsonian Institution, Washington D.C., USA</t>
  </si>
  <si>
    <t>USTM-ACI - University of Montpellier, France</t>
  </si>
  <si>
    <t>UTGD - University of Tasmania, Geology Department, Hobart, Tasmania, Australia</t>
  </si>
  <si>
    <t>UVM - Perkins Museum of Geology, University of Vermont, Burlington, Vermont, USA</t>
  </si>
  <si>
    <t>UWA - Edward de Courcy Clarke Earth Science Museum, University of Western Australia, Perth, Australia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</si>
</sst>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 applyAlignment="1">
      <alignment textRotation="90"/>
    </xf>
    <xf numFmtId="0" fontId="1" fillId="0" borderId="1" xfId="0" applyFont="1" applyBorder="1" applyAlignment="1">
      <alignment horizontal="center" textRotation="90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6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8" xfId="0" applyFont="1" applyBorder="1" applyAlignment="1">
      <alignment horizontal="center" textRotation="9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0" fontId="4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9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0" xfId="0" applyFont="1" applyBorder="1"/>
    <xf numFmtId="0" fontId="4" fillId="0" borderId="0" xfId="0" applyFont="1"/>
    <xf numFmtId="0" fontId="3" fillId="0" borderId="7" xfId="0" applyFont="1" applyBorder="1" applyAlignment="1">
      <alignment horizontal="center"/>
    </xf>
    <xf numFmtId="0" fontId="3" fillId="0" borderId="0" xfId="0" applyFont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4" fillId="0" borderId="1" xfId="0" applyFont="1" applyBorder="1"/>
    <xf numFmtId="0" fontId="0" fillId="0" borderId="0" xfId="0" quotePrefix="1" applyAlignment="1">
      <alignment horizont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0" fillId="0" borderId="10" xfId="0" applyBorder="1"/>
    <xf numFmtId="0" fontId="0" fillId="0" borderId="1" xfId="0" quotePrefix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0" fillId="0" borderId="0" xfId="0" quotePrefix="1" applyAlignment="1">
      <alignment horizontal="center" vertical="center"/>
    </xf>
    <xf numFmtId="0" fontId="0" fillId="0" borderId="1" xfId="0" quotePrefix="1" applyBorder="1" applyAlignment="1">
      <alignment horizontal="center"/>
    </xf>
    <xf numFmtId="0" fontId="4" fillId="0" borderId="0" xfId="0" quotePrefix="1" applyFont="1" applyAlignment="1">
      <alignment horizontal="center"/>
    </xf>
    <xf numFmtId="0" fontId="4" fillId="0" borderId="8" xfId="0" applyFont="1" applyBorder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10" xfId="0" applyFont="1" applyBorder="1" applyAlignment="1">
      <alignment horizontal="center"/>
    </xf>
    <xf numFmtId="0" fontId="0" fillId="2" borderId="7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2" xfId="0" applyFill="1" applyBorder="1" applyAlignment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2" borderId="11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0" fillId="2" borderId="8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3" xfId="0" applyFill="1" applyBorder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208"/>
  <sheetViews>
    <sheetView tabSelected="1" zoomScaleNormal="100" workbookViewId="0">
      <pane xSplit="2" ySplit="1" topLeftCell="C2" activePane="bottomRight" state="frozen"/>
      <selection pane="bottomRight"/>
      <selection pane="bottomLeft" activeCell="A2" sqref="A2"/>
      <selection pane="topRight" activeCell="B1" sqref="B1"/>
    </sheetView>
  </sheetViews>
  <sheetFormatPr defaultColWidth="8.7109375" defaultRowHeight="14.45"/>
  <cols>
    <col min="1" max="1" width="15.7109375" style="12" bestFit="1" customWidth="1"/>
    <col min="2" max="2" width="32.140625" style="7" bestFit="1" customWidth="1"/>
    <col min="3" max="3" width="20.42578125" bestFit="1" customWidth="1"/>
    <col min="4" max="4" width="48.85546875" bestFit="1" customWidth="1"/>
    <col min="5" max="33" width="5.85546875" style="3" customWidth="1"/>
    <col min="34" max="34" width="5.85546875" style="10" customWidth="1"/>
    <col min="35" max="66" width="5.85546875" style="3" customWidth="1"/>
    <col min="67" max="67" width="5.85546875" style="16" customWidth="1"/>
    <col min="68" max="71" width="5.85546875" style="3" customWidth="1"/>
  </cols>
  <sheetData>
    <row r="1" spans="1:71" s="1" customFormat="1" ht="158.1">
      <c r="A1" s="13" t="s">
        <v>0</v>
      </c>
      <c r="B1" s="6" t="s">
        <v>1</v>
      </c>
      <c r="C1" s="21" t="s">
        <v>2</v>
      </c>
      <c r="D1" s="2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9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8</v>
      </c>
      <c r="AR1" s="2" t="s">
        <v>11</v>
      </c>
      <c r="AS1" s="2" t="s">
        <v>42</v>
      </c>
      <c r="AT1" s="2" t="s">
        <v>43</v>
      </c>
      <c r="AU1" s="2" t="s">
        <v>44</v>
      </c>
      <c r="AV1" s="2" t="s">
        <v>45</v>
      </c>
      <c r="AW1" s="2" t="s">
        <v>46</v>
      </c>
      <c r="AX1" s="2" t="s">
        <v>47</v>
      </c>
      <c r="AY1" s="2" t="s">
        <v>48</v>
      </c>
      <c r="AZ1" s="2" t="s">
        <v>49</v>
      </c>
      <c r="BA1" s="2" t="s">
        <v>50</v>
      </c>
      <c r="BB1" s="2" t="s">
        <v>51</v>
      </c>
      <c r="BC1" s="2" t="s">
        <v>52</v>
      </c>
      <c r="BD1" s="2" t="s">
        <v>53</v>
      </c>
      <c r="BE1" s="2" t="s">
        <v>54</v>
      </c>
      <c r="BF1" s="2" t="s">
        <v>55</v>
      </c>
      <c r="BG1" s="2" t="s">
        <v>56</v>
      </c>
      <c r="BH1" s="2" t="s">
        <v>57</v>
      </c>
      <c r="BI1" s="2" t="s">
        <v>58</v>
      </c>
      <c r="BJ1" s="2" t="s">
        <v>59</v>
      </c>
      <c r="BK1" s="2" t="s">
        <v>60</v>
      </c>
      <c r="BL1" s="2" t="s">
        <v>61</v>
      </c>
      <c r="BM1" s="2" t="s">
        <v>62</v>
      </c>
      <c r="BN1" s="2" t="s">
        <v>63</v>
      </c>
      <c r="BO1" s="2" t="s">
        <v>64</v>
      </c>
      <c r="BP1" s="2" t="s">
        <v>65</v>
      </c>
      <c r="BQ1" s="2" t="s">
        <v>30</v>
      </c>
      <c r="BR1" s="2" t="s">
        <v>31</v>
      </c>
      <c r="BS1" s="2" t="s">
        <v>32</v>
      </c>
    </row>
    <row r="2" spans="1:71">
      <c r="A2" s="56" t="s">
        <v>66</v>
      </c>
      <c r="B2" s="26" t="s">
        <v>67</v>
      </c>
      <c r="C2" s="31" t="s">
        <v>68</v>
      </c>
      <c r="D2" s="43" t="s">
        <v>69</v>
      </c>
      <c r="E2" s="14" t="str">
        <f t="shared" ref="E2:E34" si="0">IF(AND(AT2&lt;&gt;"-",AU2&lt;&gt;"-"),IF(AND(AT2&lt;&gt;"?",AU2&lt;&gt;"?"),IF(AND(AT2&lt;&gt;"",AU2&lt;&gt;""),AU2/AT2,""),"?"),"-")</f>
        <v>-</v>
      </c>
      <c r="F2" s="14" t="str">
        <f t="shared" ref="F2:F34" si="1">IF(AND(AI2&lt;&gt;"-",AT2&lt;&gt;"-"),IF(AND(AI2&lt;&gt;"?",AT2&lt;&gt;"?"),IF(AND(AI2&lt;&gt;"",AT2&lt;&gt;""),AT2/AI2,""),"?"),"-")</f>
        <v>-</v>
      </c>
      <c r="G2" s="14">
        <f t="shared" ref="G2:G34" si="2">IF(AND(AO2&lt;&gt;"-",AL2&lt;&gt;"-"),IF(AND(AO2&lt;&gt;"?",AL2&lt;&gt;"?"),IF(AND(AO2&lt;&gt;"",AL2&lt;&gt;""),AL2/AO2,""),"?"),"-")</f>
        <v>1.6666666666666667</v>
      </c>
      <c r="H2" s="14">
        <f>IF(AND(AP2&lt;&gt;"-",AM2&lt;&gt;"-",AL2&lt;&gt;"-",AQ2&lt;&gt;"-"),IF(AND(AP2&lt;&gt;"?",AM2&lt;&gt;"?",AL2&lt;&gt;"?",AQ2&lt;&gt;"?"),IF(AND(AP2&lt;&gt;"",AM2&lt;&gt;"",AL2&lt;&gt;"",AQ2&lt;&gt;""),(AP2-AM2)/(AL2-AQ2),""),"?"),"-")</f>
        <v>0.1657142857142857</v>
      </c>
      <c r="I2" s="14">
        <f>IF(AND(AL2&lt;&gt;"-",AQ2&lt;&gt;"-"),IF(AND(AL2&lt;&gt;"?",AQ2&lt;&gt;"?"),IF(AND(AL2&lt;&gt;"",AQ2&lt;&gt;""),AQ2/AL2,""),"?"),"-")</f>
        <v>0</v>
      </c>
      <c r="J2" s="14">
        <f t="shared" ref="J2:J34" si="3">IF(AND(AM2&lt;&gt;"-",AN2&lt;&gt;"-"),IF(AND(AM2&lt;&gt;"?",AN2&lt;&gt;"?"),IF(AND(AM2&lt;&gt;"",AN2&lt;&gt;""),AN2/AM2,""),"?"),"-")</f>
        <v>1.131578947368421</v>
      </c>
      <c r="K2" s="14">
        <f>IF(AND(AH2&lt;&gt;"-",AI2&lt;&gt;"-"),IF(AND(AH2&lt;&gt;"?",AI2&lt;&gt;"?"),IF(AND(AH2&lt;&gt;"",AI2&lt;&gt;""),AI2/AH2,""),"?"),"-")</f>
        <v>1.1294117647058823</v>
      </c>
      <c r="L2" s="14">
        <f t="shared" ref="L2:L34" si="4">IF(AR2&lt;&gt;"",IF(AR2&lt;&gt;"?",AR2,"?"),"")</f>
        <v>12</v>
      </c>
      <c r="M2" s="14">
        <f>IF(AND(AW2&lt;&gt;"-",AV2&lt;&gt;"-"),IF(AND(AW2&lt;&gt;"?",AV2&lt;&gt;"?"),IF(AND(AW2&lt;&gt;"",AV2&lt;&gt;""),AV2/AW2,""),"?"),"-")</f>
        <v>1</v>
      </c>
      <c r="N2" s="14">
        <f>IF(AND(AH2&lt;&gt;"-",AX2&lt;&gt;"-"),IF(AND(AH2&lt;&gt;"?",AX2&lt;&gt;"?"),IF(AND(AH2&lt;&gt;"",AX2&lt;&gt;""),AX2/AH2,""),"?"),"-")</f>
        <v>0.16470588235294117</v>
      </c>
      <c r="O2" s="14">
        <f>IF(AND(AH2&lt;&gt;"-",AY2&lt;&gt;"-"),IF(AND(AH2&lt;&gt;"?",AY2&lt;&gt;"?"),IF(AND(AH2&lt;&gt;"",AY2&lt;&gt;""),AY2/AH2,""),"?"),"-")</f>
        <v>0.18823529411764706</v>
      </c>
      <c r="P2" s="14" t="str">
        <f>IF(AND(AH2&lt;&gt;"-",AZ2&lt;&gt;"-"),IF(AND(AH2&lt;&gt;"?",AZ2&lt;&gt;"?"),IF(AND(AH2&lt;&gt;"",AZ2&lt;&gt;""),AZ2/AH2,""),"?"),"-")</f>
        <v>-</v>
      </c>
      <c r="Q2" s="14">
        <f>IF(AND(AH2&lt;&gt;"-",BA2&lt;&gt;"-",BB2&lt;&gt;"-"),IF(AND(AH2&lt;&gt;"?",BA2&lt;&gt;"?",BB2&lt;&gt;"?"),IF(AND(AH2&lt;&gt;"",BA2&lt;&gt;"",BB2&lt;&gt;""),BA2/(AH2-BB2),""),"?"),"-")</f>
        <v>0.4</v>
      </c>
      <c r="R2" s="14">
        <f>IF(AND(AH2&lt;&gt;"-",BB2&lt;&gt;"-"),IF(AND(AH2&lt;&gt;"?",BB2&lt;&gt;"?"),IF(AND(AH2&lt;&gt;"",BB2&lt;&gt;""),BB2/AH2,""),"?"),"-")</f>
        <v>0.42352941176470588</v>
      </c>
      <c r="S2" s="14">
        <f>IF(AND(BB2&lt;&gt;"-",BC2&lt;&gt;"-"),IF(AND(BB2&lt;&gt;"?",BC2&lt;&gt;"?"),IF(AND(BB2&lt;&gt;"",BC2&lt;&gt;""),BC2/BB2,""),"?"),"-")</f>
        <v>1</v>
      </c>
      <c r="T2" s="14">
        <f>IF(AND(BE2&lt;&gt;"-",BD2&lt;&gt;"-"),IF(AND(BE2&lt;&gt;"?",BD2&lt;&gt;"?"),IF(AND(BE2&lt;&gt;"",BD2&lt;&gt;""),BD2/BE2,""),"?"),"-")</f>
        <v>3.6428571428571428</v>
      </c>
      <c r="U2" s="14">
        <f>IF(AND(BB2&lt;&gt;"-",BD2&lt;&gt;"-"),IF(AND(BB2&lt;&gt;"?",BD2&lt;&gt;"?"),IF(AND(BB2&lt;&gt;"",BD2&lt;&gt;""),BD2/BB2,""),"?"),"-")</f>
        <v>1.4166666666666667</v>
      </c>
      <c r="V2" s="14">
        <f>IF(AND(BE2&lt;&gt;"-",BG2&lt;&gt;"-"),IF(AND(BE2&lt;&gt;"?",BG2&lt;&gt;"?"),IF(AND(BE2&lt;&gt;"",BG2&lt;&gt;""),BG2/BE2,""),"?"),"-")</f>
        <v>0.17142857142857143</v>
      </c>
      <c r="W2" s="14">
        <f>IF(AND(BG2&lt;&gt;"-",BI2&lt;&gt;"-"),IF(AND(BG2&lt;&gt;"?",BI2&lt;&gt;"?"),IF(AND(BG2&lt;&gt;"",BI2&lt;&gt;""),BI2/BG2,""),"?"),"-")</f>
        <v>0.83333333333333337</v>
      </c>
      <c r="X2" s="14">
        <f>IF(AND(AJ2&lt;&gt;"",AK2&lt;&gt;""),IF(AND(AJ2&lt;&gt;"?",AK2&lt;&gt;"?"),PI()*(AJ2/2)*(AK2/2)/100,"?"),"")</f>
        <v>95.661496301809208</v>
      </c>
      <c r="Y2" s="14">
        <f>IF(AND(AJ2&lt;&gt;"",AK2&lt;&gt;""),IF(AND(AJ2&lt;&gt;"?",AK2&lt;&gt;"?"),LOG10(PI()*(AJ2/2)*(AK2/2)/100),"?"),"")</f>
        <v>1.980737169663028</v>
      </c>
      <c r="Z2" s="14" t="str">
        <f>IF(AND(AO2&lt;&gt;"-",BO2&lt;&gt;"-"),IF(AND(AO2&lt;&gt;"?",BO2&lt;&gt;"?"),IF(AND(AO2&lt;&gt;"",BO2&lt;&gt;""),BO2/AO2,""),"?"),"-")</f>
        <v>?</v>
      </c>
      <c r="AA2" s="14" t="str">
        <f>IF(AND(AO2&lt;&gt;"-",BL2&lt;&gt;"-"),IF(AND(AO2&lt;&gt;"?",BL2&lt;&gt;"?"),IF(AND(AO2&lt;&gt;"",BL2&lt;&gt;""),BL2/AO2,""),"?"),"-")</f>
        <v>?</v>
      </c>
      <c r="AB2" s="14" t="str">
        <f>IF(AND(AO2&lt;&gt;"-",BM2&lt;&gt;"-"),IF(AND(AO2&lt;&gt;"?",BM2&lt;&gt;"?"),IF(AND(AO2&lt;&gt;"",BM2&lt;&gt;""),BM2/AO2,""),"?"),"-")</f>
        <v>?</v>
      </c>
      <c r="AC2" s="14" t="str">
        <f>IF(AND(AO2&lt;&gt;"-",BP2&lt;&gt;"-"),IF(AND(AO2&lt;&gt;"?",BP2&lt;&gt;"?"),IF(AND(AO2&lt;&gt;"",BP2&lt;&gt;""),BP2/AO2,""),"?"),"-")</f>
        <v>?</v>
      </c>
      <c r="AD2" s="14" t="str">
        <f>IF(AND(AO2&lt;&gt;"-",BN2&lt;&gt;"-"),IF(AND(AO2&lt;&gt;"?",BN2&lt;&gt;"?"),IF(AND(AO2&lt;&gt;"",BN2&lt;&gt;""),BN2/AO2,""),"?"),"-")</f>
        <v>?</v>
      </c>
      <c r="AE2" s="14">
        <f>IF(BQ2&lt;&gt;"",IF(BQ2&lt;&gt;"?",BQ2,"?"),"")</f>
        <v>20</v>
      </c>
      <c r="AF2" s="14">
        <f>IF(BR2&lt;&gt;"",IF(BR2&lt;&gt;"?",BR2/BQ2,"?"),"")</f>
        <v>0.25</v>
      </c>
      <c r="AG2" s="14">
        <f>IF(AND(BQ2&lt;&gt;"-",BS2&lt;&gt;"-"),IF(AND(BQ2&lt;&gt;"?",BS2&lt;&gt;"?"),IF(AND(BQ2&lt;&gt;"",BS2&lt;&gt;""),BS2/BQ2,""),"?"),"-")</f>
        <v>0.7</v>
      </c>
      <c r="AH2" s="15">
        <v>42.5</v>
      </c>
      <c r="AI2" s="14">
        <v>48</v>
      </c>
      <c r="AJ2" s="19">
        <v>105</v>
      </c>
      <c r="AK2" s="19">
        <v>116</v>
      </c>
      <c r="AL2" s="19">
        <v>175</v>
      </c>
      <c r="AM2" s="19">
        <v>76</v>
      </c>
      <c r="AN2" s="19">
        <v>86</v>
      </c>
      <c r="AO2" s="19">
        <v>105</v>
      </c>
      <c r="AP2" s="19">
        <v>105</v>
      </c>
      <c r="AQ2" s="19">
        <v>0</v>
      </c>
      <c r="AR2" s="3">
        <v>12</v>
      </c>
      <c r="AS2" s="3" t="s">
        <v>70</v>
      </c>
      <c r="AT2" s="3" t="s">
        <v>70</v>
      </c>
      <c r="AU2" s="3" t="s">
        <v>70</v>
      </c>
      <c r="AV2" s="3">
        <v>7</v>
      </c>
      <c r="AW2" s="3">
        <v>7</v>
      </c>
      <c r="AX2" s="3">
        <v>7</v>
      </c>
      <c r="AY2" s="3">
        <v>8</v>
      </c>
      <c r="AZ2" s="3" t="s">
        <v>70</v>
      </c>
      <c r="BA2" s="3">
        <v>9.8000000000000007</v>
      </c>
      <c r="BB2" s="3">
        <v>18</v>
      </c>
      <c r="BC2" s="3">
        <v>18</v>
      </c>
      <c r="BD2" s="3">
        <v>25.5</v>
      </c>
      <c r="BE2" s="3">
        <v>7</v>
      </c>
      <c r="BF2" s="3">
        <v>1.2</v>
      </c>
      <c r="BG2" s="3">
        <v>1.2</v>
      </c>
      <c r="BH2" s="3">
        <v>1</v>
      </c>
      <c r="BI2" s="3">
        <v>1</v>
      </c>
      <c r="BJ2" s="3">
        <v>2</v>
      </c>
      <c r="BK2" s="3">
        <v>2</v>
      </c>
      <c r="BL2" s="3" t="s">
        <v>71</v>
      </c>
      <c r="BM2" s="3" t="s">
        <v>71</v>
      </c>
      <c r="BN2" s="3" t="s">
        <v>71</v>
      </c>
      <c r="BO2" s="16" t="s">
        <v>71</v>
      </c>
      <c r="BP2" s="3" t="s">
        <v>71</v>
      </c>
      <c r="BQ2" s="19">
        <v>20</v>
      </c>
      <c r="BR2" s="19">
        <v>5</v>
      </c>
      <c r="BS2" s="52">
        <v>14</v>
      </c>
    </row>
    <row r="3" spans="1:71">
      <c r="A3" s="61"/>
      <c r="B3" s="7" t="s">
        <v>72</v>
      </c>
      <c r="C3" t="s">
        <v>73</v>
      </c>
      <c r="D3" t="s">
        <v>74</v>
      </c>
      <c r="E3" s="3" t="str">
        <f t="shared" si="0"/>
        <v>?</v>
      </c>
      <c r="F3" s="3" t="str">
        <f t="shared" si="1"/>
        <v>?</v>
      </c>
      <c r="G3" s="3" t="str">
        <f t="shared" si="2"/>
        <v>?</v>
      </c>
      <c r="H3" s="3" t="str">
        <f t="shared" ref="H3:H66" si="5">IF(AND(AP3&lt;&gt;"-",AM3&lt;&gt;"-",AL3&lt;&gt;"-",AQ3&lt;&gt;"-"),IF(AND(AP3&lt;&gt;"?",AM3&lt;&gt;"?",AL3&lt;&gt;"?",AQ3&lt;&gt;"?"),IF(AND(AP3&lt;&gt;"",AM3&lt;&gt;"",AL3&lt;&gt;"",AQ3&lt;&gt;""),(AP3-AM3)/(AL3-AQ3),""),"?"),"-")</f>
        <v>?</v>
      </c>
      <c r="I3" s="3" t="str">
        <f t="shared" ref="I3:I66" si="6">IF(AND(AL3&lt;&gt;"-",AQ3&lt;&gt;"-"),IF(AND(AL3&lt;&gt;"?",AQ3&lt;&gt;"?"),IF(AND(AL3&lt;&gt;"",AQ3&lt;&gt;""),AQ3/AL3,""),"?"),"-")</f>
        <v>?</v>
      </c>
      <c r="J3" s="3" t="str">
        <f t="shared" si="3"/>
        <v>?</v>
      </c>
      <c r="K3" s="3">
        <f t="shared" ref="K3:K62" si="7">IF(AND(AH3&lt;&gt;"-",AI3&lt;&gt;"-"),IF(AND(AH3&lt;&gt;"?",AI3&lt;&gt;"?"),IF(AND(AH3&lt;&gt;"",AI3&lt;&gt;""),AI3/AH3,""),"?"),"-")</f>
        <v>0.99697885196374614</v>
      </c>
      <c r="L3" s="3">
        <f t="shared" si="4"/>
        <v>7</v>
      </c>
      <c r="M3" s="3">
        <f t="shared" ref="M3:M62" si="8">IF(AND(AW3&lt;&gt;"-",AV3&lt;&gt;"-"),IF(AND(AW3&lt;&gt;"?",AV3&lt;&gt;"?"),IF(AND(AW3&lt;&gt;"",AV3&lt;&gt;""),AV3/AW3,""),"?"),"-")</f>
        <v>1</v>
      </c>
      <c r="N3" s="3">
        <f>IF(AND(AH3&lt;&gt;"-",AX3&lt;&gt;"-"),IF(AND(AH3&lt;&gt;"?",AX3&lt;&gt;"?"),IF(AND(AH3&lt;&gt;"",AX3&lt;&gt;""),AX3/AH3,""),"?"),"-")</f>
        <v>0.31722054380664649</v>
      </c>
      <c r="O3" s="3">
        <f t="shared" ref="O3:O34" si="9">IF(AND(AH3&lt;&gt;"-",AY3&lt;&gt;"-"),IF(AND(AH3&lt;&gt;"?",AY3&lt;&gt;"?"),IF(AND(AH3&lt;&gt;"",AY3&lt;&gt;""),AY3/AH3,""),"?"),"-")</f>
        <v>0.2809667673716012</v>
      </c>
      <c r="P3" s="3" t="str">
        <f t="shared" ref="P3:P34" si="10">IF(AND(AH3&lt;&gt;"-",AZ3&lt;&gt;"-"),IF(AND(AH3&lt;&gt;"?",AZ3&lt;&gt;"?"),IF(AND(AH3&lt;&gt;"",AZ3&lt;&gt;""),AZ3/AH3,""),"?"),"-")</f>
        <v>-</v>
      </c>
      <c r="Q3" s="3">
        <f t="shared" ref="Q3:Q34" si="11">IF(AND(AH3&lt;&gt;"-",BA3&lt;&gt;"-",BB3&lt;&gt;"-"),IF(AND(AH3&lt;&gt;"?",BA3&lt;&gt;"?",BB3&lt;&gt;"?"),IF(AND(AH3&lt;&gt;"",BA3&lt;&gt;"",BB3&lt;&gt;""),BA3/(AH3-BB3),""),"?"),"-")</f>
        <v>0.1718213058419244</v>
      </c>
      <c r="R3" s="3">
        <f t="shared" ref="R3:R34" si="12">IF(AND(AH3&lt;&gt;"-",BB3&lt;&gt;"-"),IF(AND(AH3&lt;&gt;"?",BB3&lt;&gt;"?"),IF(AND(AH3&lt;&gt;"",BB3&lt;&gt;""),BB3/AH3,""),"?"),"-")</f>
        <v>0.12084592145015105</v>
      </c>
      <c r="S3" s="3">
        <f t="shared" ref="S3:S62" si="13">IF(AND(BB3&lt;&gt;"-",BC3&lt;&gt;"-"),IF(AND(BB3&lt;&gt;"?",BC3&lt;&gt;"?"),IF(AND(BB3&lt;&gt;"",BC3&lt;&gt;""),BC3/BB3,""),"?"),"-")</f>
        <v>1</v>
      </c>
      <c r="T3" s="3">
        <f t="shared" ref="T3:T66" si="14">IF(AND(BE3&lt;&gt;"-",BD3&lt;&gt;"-"),IF(AND(BE3&lt;&gt;"?",BD3&lt;&gt;"?"),IF(AND(BE3&lt;&gt;"",BD3&lt;&gt;""),BD3/BE3,""),"?"),"-")</f>
        <v>1.2285714285714286</v>
      </c>
      <c r="U3" s="3">
        <f t="shared" ref="U3:U62" si="15">IF(AND(BB3&lt;&gt;"-",BD3&lt;&gt;"-"),IF(AND(BB3&lt;&gt;"?",BD3&lt;&gt;"?"),IF(AND(BB3&lt;&gt;"",BD3&lt;&gt;""),BD3/BB3,""),"?"),"-")</f>
        <v>3.2250000000000001</v>
      </c>
      <c r="V3" s="3">
        <f t="shared" ref="V3:V68" si="16">IF(AND(BE3&lt;&gt;"-",BG3&lt;&gt;"-"),IF(AND(BE3&lt;&gt;"?",BG3&lt;&gt;"?"),IF(AND(BE3&lt;&gt;"",BG3&lt;&gt;""),BG3/BE3,""),"?"),"-")</f>
        <v>0.11428571428571428</v>
      </c>
      <c r="W3" s="3">
        <f t="shared" ref="W3:W68" si="17">IF(AND(BG3&lt;&gt;"-",BI3&lt;&gt;"-"),IF(AND(BG3&lt;&gt;"?",BI3&lt;&gt;"?"),IF(AND(BG3&lt;&gt;"",BI3&lt;&gt;""),BI3/BG3,""),"?"),"-")</f>
        <v>0.66666666666666674</v>
      </c>
      <c r="X3" s="3">
        <f t="shared" ref="X3:X66" si="18">IF(AND(AJ3&lt;&gt;"",AK3&lt;&gt;""),IF(AND(AJ3&lt;&gt;"?",AK3&lt;&gt;"?"),PI()*(AJ3/2)*(AK3/2)/100,"?"),"")</f>
        <v>19.634954084936208</v>
      </c>
      <c r="Y3" s="3">
        <f t="shared" ref="Y3:Y66" si="19">IF(AND(AJ3&lt;&gt;"",AK3&lt;&gt;""),IF(AND(AJ3&lt;&gt;"?",AK3&lt;&gt;"?"),LOG10(PI()*(AJ3/2)*(AK3/2)/100),"?"),"")</f>
        <v>1.2930298900382091</v>
      </c>
      <c r="Z3" s="3" t="str">
        <f>IF(AND(AO3&lt;&gt;"-",BO3&lt;&gt;"-"),IF(AND(AO3&lt;&gt;"?",BO3&lt;&gt;"?"),IF(AND(AO3&lt;&gt;"",BO3&lt;&gt;""),BO3/AO3,""),"?"),"-")</f>
        <v>?</v>
      </c>
      <c r="AA3" s="3" t="str">
        <f t="shared" ref="AA3:AA66" si="20">IF(AND(AO3&lt;&gt;"-",BL3&lt;&gt;"-"),IF(AND(AO3&lt;&gt;"?",BL3&lt;&gt;"?"),IF(AND(AO3&lt;&gt;"",BL3&lt;&gt;""),BL3/AO3,""),"?"),"-")</f>
        <v>?</v>
      </c>
      <c r="AB3" s="3" t="str">
        <f>IF(AND(AO3&lt;&gt;"-",BM3&lt;&gt;"-"),IF(AND(AO3&lt;&gt;"?",BM3&lt;&gt;"?"),IF(AND(AO3&lt;&gt;"",BM3&lt;&gt;""),BM3/AO3,""),"?"),"-")</f>
        <v>?</v>
      </c>
      <c r="AC3" s="3" t="str">
        <f>IF(AND(AO3&lt;&gt;"-",BP3&lt;&gt;"-"),IF(AND(AO3&lt;&gt;"?",BP3&lt;&gt;"?"),IF(AND(AO3&lt;&gt;"",BP3&lt;&gt;""),BP3/AO3,""),"?"),"-")</f>
        <v>?</v>
      </c>
      <c r="AD3" s="3" t="str">
        <f>IF(AND(AO3&lt;&gt;"-",BN3&lt;&gt;"-"),IF(AND(AO3&lt;&gt;"?",BN3&lt;&gt;"?"),IF(AND(AO3&lt;&gt;"",BN3&lt;&gt;""),BN3/AO3,""),"?"),"-")</f>
        <v>?</v>
      </c>
      <c r="AE3" s="3" t="str">
        <f t="shared" ref="AE3:AE62" si="21">IF(BQ3&lt;&gt;"",BQ3,"")</f>
        <v>?</v>
      </c>
      <c r="AF3" s="3" t="str">
        <f t="shared" ref="AF3:AF68" si="22">IF(BR3&lt;&gt;"",IF(BR3&lt;&gt;"?",BR3/BQ3,"?"),"")</f>
        <v>?</v>
      </c>
      <c r="AG3" s="3" t="str">
        <f t="shared" ref="AG3:AG62" si="23">IF(AND(BQ3&lt;&gt;"-",BS3&lt;&gt;"-"),IF(AND(BQ3&lt;&gt;"?",BS3&lt;&gt;"?"),IF(AND(BQ3&lt;&gt;"",BS3&lt;&gt;""),BS3/BQ3,""),"?"),"-")</f>
        <v>?</v>
      </c>
      <c r="AH3" s="10">
        <v>33.1</v>
      </c>
      <c r="AI3" s="18">
        <v>33</v>
      </c>
      <c r="AJ3" s="19">
        <v>50</v>
      </c>
      <c r="AK3" s="19">
        <v>50</v>
      </c>
      <c r="AL3" s="3" t="s">
        <v>71</v>
      </c>
      <c r="AM3" s="3" t="s">
        <v>71</v>
      </c>
      <c r="AN3" s="3" t="s">
        <v>71</v>
      </c>
      <c r="AO3" s="3" t="s">
        <v>71</v>
      </c>
      <c r="AP3" s="3" t="s">
        <v>71</v>
      </c>
      <c r="AQ3" s="3" t="s">
        <v>71</v>
      </c>
      <c r="AR3" s="3">
        <v>7</v>
      </c>
      <c r="AS3" s="3" t="s">
        <v>70</v>
      </c>
      <c r="AT3" s="3" t="s">
        <v>71</v>
      </c>
      <c r="AU3" s="3" t="s">
        <v>71</v>
      </c>
      <c r="AV3" s="3">
        <v>10.5</v>
      </c>
      <c r="AW3" s="3">
        <v>10.5</v>
      </c>
      <c r="AX3" s="3">
        <v>10.5</v>
      </c>
      <c r="AY3" s="3">
        <v>9.3000000000000007</v>
      </c>
      <c r="AZ3" s="3" t="s">
        <v>70</v>
      </c>
      <c r="BA3" s="3">
        <v>5</v>
      </c>
      <c r="BB3" s="3">
        <v>4</v>
      </c>
      <c r="BC3" s="18">
        <v>4</v>
      </c>
      <c r="BD3" s="3">
        <v>12.9</v>
      </c>
      <c r="BE3" s="3">
        <v>10.5</v>
      </c>
      <c r="BF3" s="3">
        <v>1.2</v>
      </c>
      <c r="BG3" s="3">
        <v>1.2</v>
      </c>
      <c r="BH3" s="3">
        <v>0.8</v>
      </c>
      <c r="BI3" s="3">
        <v>0.8</v>
      </c>
      <c r="BJ3" s="3">
        <v>0.4</v>
      </c>
      <c r="BK3" s="3">
        <v>0.4</v>
      </c>
      <c r="BL3" s="3" t="s">
        <v>71</v>
      </c>
      <c r="BM3" s="3" t="s">
        <v>71</v>
      </c>
      <c r="BN3" s="3" t="s">
        <v>71</v>
      </c>
      <c r="BO3" s="16" t="s">
        <v>71</v>
      </c>
      <c r="BP3" s="3" t="s">
        <v>71</v>
      </c>
      <c r="BQ3" s="3" t="s">
        <v>71</v>
      </c>
      <c r="BR3" s="3" t="s">
        <v>71</v>
      </c>
      <c r="BS3" s="3" t="s">
        <v>71</v>
      </c>
    </row>
    <row r="4" spans="1:71">
      <c r="A4" s="61"/>
      <c r="B4" s="7" t="s">
        <v>75</v>
      </c>
      <c r="C4" s="34" t="s">
        <v>76</v>
      </c>
      <c r="D4" t="s">
        <v>77</v>
      </c>
      <c r="E4" s="3" t="str">
        <f t="shared" si="0"/>
        <v>?</v>
      </c>
      <c r="F4" s="3" t="str">
        <f t="shared" si="1"/>
        <v>?</v>
      </c>
      <c r="G4" s="3" t="str">
        <f t="shared" si="2"/>
        <v>?</v>
      </c>
      <c r="H4" s="3" t="str">
        <f t="shared" si="5"/>
        <v>?</v>
      </c>
      <c r="I4" s="3" t="str">
        <f t="shared" si="6"/>
        <v>?</v>
      </c>
      <c r="J4" s="3" t="str">
        <f t="shared" si="3"/>
        <v>?</v>
      </c>
      <c r="K4" s="3">
        <f t="shared" si="7"/>
        <v>1.0344827586206895</v>
      </c>
      <c r="L4" s="3">
        <f t="shared" si="4"/>
        <v>13</v>
      </c>
      <c r="M4" s="3">
        <f t="shared" si="8"/>
        <v>1.1805555555555556</v>
      </c>
      <c r="N4" s="3">
        <f t="shared" ref="N4:N34" si="24">IF(AND(AH4&lt;&gt;"-",AX4&lt;&gt;"-"),IF(AND(AH4&lt;&gt;"?",AX4&lt;&gt;"?"),IF(AND(AH4&lt;&gt;"",AX4&lt;&gt;""),AX4/AH4,""),"?"),"-")</f>
        <v>0.13409961685823754</v>
      </c>
      <c r="O4" s="3">
        <f t="shared" si="9"/>
        <v>0.21072796934865901</v>
      </c>
      <c r="P4" s="3">
        <f t="shared" si="10"/>
        <v>5.5555555555555552E-2</v>
      </c>
      <c r="Q4" s="3">
        <f t="shared" si="11"/>
        <v>0.2276785714285714</v>
      </c>
      <c r="R4" s="3">
        <f t="shared" si="12"/>
        <v>0.1417624521072797</v>
      </c>
      <c r="S4" s="3">
        <f t="shared" si="13"/>
        <v>1</v>
      </c>
      <c r="T4" s="3">
        <f t="shared" si="14"/>
        <v>2.52</v>
      </c>
      <c r="U4" s="3">
        <f t="shared" si="15"/>
        <v>2.5540540540540539</v>
      </c>
      <c r="V4" s="3">
        <f t="shared" si="16"/>
        <v>6.6666666666666666E-2</v>
      </c>
      <c r="W4" s="3">
        <f t="shared" si="17"/>
        <v>2.4</v>
      </c>
      <c r="X4" s="3">
        <f t="shared" si="18"/>
        <v>23.758294442772812</v>
      </c>
      <c r="Y4" s="3">
        <f t="shared" si="19"/>
        <v>1.3758152603546592</v>
      </c>
      <c r="Z4" s="3" t="str">
        <f t="shared" ref="Z4:Z66" si="25">IF(AND(AO4&lt;&gt;"-",BO4&lt;&gt;"-"),IF(AND(AO4&lt;&gt;"?",BO4&lt;&gt;"?"),IF(AND(AO4&lt;&gt;"",BO4&lt;&gt;""),BO4/AO4,""),"?"),"-")</f>
        <v>?</v>
      </c>
      <c r="AA4" s="3" t="str">
        <f t="shared" si="20"/>
        <v>?</v>
      </c>
      <c r="AB4" s="3" t="str">
        <f t="shared" ref="AB4:AB66" si="26">IF(AND(AO4&lt;&gt;"-",BM4&lt;&gt;"-"),IF(AND(AO4&lt;&gt;"?",BM4&lt;&gt;"?"),IF(AND(AO4&lt;&gt;"",BM4&lt;&gt;""),BM4/AO4,""),"?"),"-")</f>
        <v>?</v>
      </c>
      <c r="AC4" s="3" t="str">
        <f t="shared" ref="AC4:AC66" si="27">IF(AND(AO4&lt;&gt;"-",BP4&lt;&gt;"-"),IF(AND(AO4&lt;&gt;"?",BP4&lt;&gt;"?"),IF(AND(AO4&lt;&gt;"",BP4&lt;&gt;""),BP4/AO4,""),"?"),"-")</f>
        <v>?</v>
      </c>
      <c r="AD4" s="3" t="str">
        <f t="shared" ref="AD4:AD66" si="28">IF(AND(AO4&lt;&gt;"-",BN4&lt;&gt;"-"),IF(AND(AO4&lt;&gt;"?",BN4&lt;&gt;"?"),IF(AND(AO4&lt;&gt;"",BN4&lt;&gt;""),BN4/AO4,""),"?"),"-")</f>
        <v>?</v>
      </c>
      <c r="AE4" s="3" t="str">
        <f t="shared" si="21"/>
        <v>?</v>
      </c>
      <c r="AF4" s="3" t="str">
        <f t="shared" si="22"/>
        <v>?</v>
      </c>
      <c r="AG4" s="3" t="str">
        <f t="shared" si="23"/>
        <v>?</v>
      </c>
      <c r="AH4" s="10">
        <v>52.2</v>
      </c>
      <c r="AI4" s="3">
        <v>54</v>
      </c>
      <c r="AJ4" s="18">
        <v>55</v>
      </c>
      <c r="AK4" s="18">
        <v>55</v>
      </c>
      <c r="AL4" s="3" t="s">
        <v>71</v>
      </c>
      <c r="AM4" s="3" t="s">
        <v>71</v>
      </c>
      <c r="AN4" s="3" t="s">
        <v>71</v>
      </c>
      <c r="AO4" s="3" t="s">
        <v>71</v>
      </c>
      <c r="AP4" s="3" t="s">
        <v>71</v>
      </c>
      <c r="AQ4" s="3" t="s">
        <v>71</v>
      </c>
      <c r="AR4" s="3">
        <v>13</v>
      </c>
      <c r="AS4" s="3" t="s">
        <v>70</v>
      </c>
      <c r="AT4" s="3" t="s">
        <v>71</v>
      </c>
      <c r="AU4" s="3" t="s">
        <v>71</v>
      </c>
      <c r="AV4" s="3">
        <v>8.5</v>
      </c>
      <c r="AW4" s="3">
        <v>7.2</v>
      </c>
      <c r="AX4" s="3">
        <v>7</v>
      </c>
      <c r="AY4" s="3">
        <v>11</v>
      </c>
      <c r="AZ4" s="3">
        <v>2.9</v>
      </c>
      <c r="BA4" s="3">
        <v>10.199999999999999</v>
      </c>
      <c r="BB4" s="3">
        <v>7.4</v>
      </c>
      <c r="BC4" s="3">
        <v>7.4</v>
      </c>
      <c r="BD4" s="3">
        <v>18.899999999999999</v>
      </c>
      <c r="BE4" s="3">
        <v>7.5</v>
      </c>
      <c r="BF4" s="18">
        <v>0.5</v>
      </c>
      <c r="BG4" s="18">
        <v>0.5</v>
      </c>
      <c r="BH4" s="18">
        <v>1.2</v>
      </c>
      <c r="BI4" s="18">
        <v>1.2</v>
      </c>
      <c r="BJ4" s="3">
        <v>6.3</v>
      </c>
      <c r="BK4" s="3">
        <v>2.7</v>
      </c>
      <c r="BL4" s="3" t="s">
        <v>71</v>
      </c>
      <c r="BM4" s="3" t="s">
        <v>71</v>
      </c>
      <c r="BN4" s="3" t="s">
        <v>71</v>
      </c>
      <c r="BO4" s="16" t="s">
        <v>71</v>
      </c>
      <c r="BP4" s="3" t="s">
        <v>71</v>
      </c>
      <c r="BQ4" s="3" t="s">
        <v>71</v>
      </c>
      <c r="BR4" s="3" t="s">
        <v>71</v>
      </c>
      <c r="BS4" s="3" t="s">
        <v>71</v>
      </c>
    </row>
    <row r="5" spans="1:71">
      <c r="A5" s="61"/>
      <c r="B5" s="7" t="s">
        <v>78</v>
      </c>
      <c r="C5" s="34" t="s">
        <v>79</v>
      </c>
      <c r="D5" t="s">
        <v>80</v>
      </c>
      <c r="E5" s="3" t="str">
        <f t="shared" ref="E5" si="29">IF(AND(AT5&lt;&gt;"-",AU5&lt;&gt;"-"),IF(AND(AT5&lt;&gt;"?",AU5&lt;&gt;"?"),IF(AND(AT5&lt;&gt;"",AU5&lt;&gt;""),AU5/AT5,""),"?"),"-")</f>
        <v>?</v>
      </c>
      <c r="F5" s="3" t="str">
        <f t="shared" ref="F5" si="30">IF(AND(AI5&lt;&gt;"-",AT5&lt;&gt;"-"),IF(AND(AI5&lt;&gt;"?",AT5&lt;&gt;"?"),IF(AND(AI5&lt;&gt;"",AT5&lt;&gt;""),AT5/AI5,""),"?"),"-")</f>
        <v>?</v>
      </c>
      <c r="G5" s="3">
        <f t="shared" ref="G5" si="31">IF(AND(AO5&lt;&gt;"-",AL5&lt;&gt;"-"),IF(AND(AO5&lt;&gt;"?",AL5&lt;&gt;"?"),IF(AND(AO5&lt;&gt;"",AL5&lt;&gt;""),AL5/AO5,""),"?"),"-")</f>
        <v>3.7333333333333334</v>
      </c>
      <c r="H5" s="3">
        <f t="shared" si="5"/>
        <v>2.6785714285714284E-2</v>
      </c>
      <c r="I5" s="3">
        <f t="shared" si="6"/>
        <v>0</v>
      </c>
      <c r="J5" s="3">
        <f t="shared" ref="J5" si="32">IF(AND(AM5&lt;&gt;"-",AN5&lt;&gt;"-"),IF(AND(AM5&lt;&gt;"?",AN5&lt;&gt;"?"),IF(AND(AM5&lt;&gt;"",AN5&lt;&gt;""),AN5/AM5,""),"?"),"-")</f>
        <v>4.6296296296296298</v>
      </c>
      <c r="K5" s="3">
        <f t="shared" ref="K5" si="33">IF(AND(AH5&lt;&gt;"-",AI5&lt;&gt;"-"),IF(AND(AH5&lt;&gt;"?",AI5&lt;&gt;"?"),IF(AND(AH5&lt;&gt;"",AI5&lt;&gt;""),AI5/AH5,""),"?"),"-")</f>
        <v>4.6052631578947372</v>
      </c>
      <c r="L5" s="3">
        <f t="shared" ref="L5" si="34">IF(AR5&lt;&gt;"",IF(AR5&lt;&gt;"?",AR5,"?"),"")</f>
        <v>25</v>
      </c>
      <c r="M5" s="3">
        <f t="shared" ref="M5" si="35">IF(AND(AW5&lt;&gt;"-",AV5&lt;&gt;"-"),IF(AND(AW5&lt;&gt;"?",AV5&lt;&gt;"?"),IF(AND(AW5&lt;&gt;"",AV5&lt;&gt;""),AV5/AW5,""),"?"),"-")</f>
        <v>1</v>
      </c>
      <c r="N5" s="3">
        <f t="shared" ref="N5" si="36">IF(AND(AH5&lt;&gt;"-",AX5&lt;&gt;"-"),IF(AND(AH5&lt;&gt;"?",AX5&lt;&gt;"?"),IF(AND(AH5&lt;&gt;"",AX5&lt;&gt;""),AX5/AH5,""),"?"),"-")</f>
        <v>0.14210526315789473</v>
      </c>
      <c r="O5" s="3">
        <f t="shared" ref="O5" si="37">IF(AND(AH5&lt;&gt;"-",AY5&lt;&gt;"-"),IF(AND(AH5&lt;&gt;"?",AY5&lt;&gt;"?"),IF(AND(AH5&lt;&gt;"",AY5&lt;&gt;""),AY5/AH5,""),"?"),"-")</f>
        <v>0.52631578947368418</v>
      </c>
      <c r="P5" s="3">
        <f t="shared" ref="P5" si="38">IF(AND(AH5&lt;&gt;"-",AZ5&lt;&gt;"-"),IF(AND(AH5&lt;&gt;"?",AZ5&lt;&gt;"?"),IF(AND(AH5&lt;&gt;"",AZ5&lt;&gt;""),AZ5/AH5,""),"?"),"-")</f>
        <v>1.631578947368421</v>
      </c>
      <c r="Q5" s="3">
        <f t="shared" ref="Q5" si="39">IF(AND(AH5&lt;&gt;"-",BA5&lt;&gt;"-",BB5&lt;&gt;"-"),IF(AND(AH5&lt;&gt;"?",BA5&lt;&gt;"?",BB5&lt;&gt;"?"),IF(AND(AH5&lt;&gt;"",BA5&lt;&gt;"",BB5&lt;&gt;""),BA5/(AH5-BB5),""),"?"),"-")</f>
        <v>0.12121212121212122</v>
      </c>
      <c r="R5" s="3">
        <f t="shared" ref="R5" si="40">IF(AND(AH5&lt;&gt;"-",BB5&lt;&gt;"-"),IF(AND(AH5&lt;&gt;"?",BB5&lt;&gt;"?"),IF(AND(AH5&lt;&gt;"",BB5&lt;&gt;""),BB5/AH5,""),"?"),"-")</f>
        <v>0.13157894736842105</v>
      </c>
      <c r="S5" s="3">
        <f t="shared" ref="S5" si="41">IF(AND(BB5&lt;&gt;"-",BC5&lt;&gt;"-"),IF(AND(BB5&lt;&gt;"?",BC5&lt;&gt;"?"),IF(AND(BB5&lt;&gt;"",BC5&lt;&gt;""),BC5/BB5,""),"?"),"-")</f>
        <v>1.4</v>
      </c>
      <c r="T5" s="3">
        <f t="shared" si="14"/>
        <v>2.7777777777777777</v>
      </c>
      <c r="U5" s="3">
        <f t="shared" ref="U5" si="42">IF(AND(BB5&lt;&gt;"-",BD5&lt;&gt;"-"),IF(AND(BB5&lt;&gt;"?",BD5&lt;&gt;"?"),IF(AND(BB5&lt;&gt;"",BD5&lt;&gt;""),BD5/BB5,""),"?"),"-")</f>
        <v>3</v>
      </c>
      <c r="V5" s="3">
        <f t="shared" si="16"/>
        <v>0.18518518518518517</v>
      </c>
      <c r="W5" s="3">
        <f t="shared" si="17"/>
        <v>0.1</v>
      </c>
      <c r="X5" s="3">
        <f t="shared" si="18"/>
        <v>59.690260418206073</v>
      </c>
      <c r="Y5" s="3">
        <f t="shared" si="19"/>
        <v>1.7759034736469628</v>
      </c>
      <c r="Z5" s="3" t="str">
        <f t="shared" si="25"/>
        <v>?</v>
      </c>
      <c r="AA5" s="3" t="str">
        <f t="shared" si="20"/>
        <v>?</v>
      </c>
      <c r="AB5" s="3" t="str">
        <f t="shared" si="26"/>
        <v>?</v>
      </c>
      <c r="AC5" s="3" t="str">
        <f t="shared" si="27"/>
        <v>?</v>
      </c>
      <c r="AD5" s="3" t="str">
        <f t="shared" si="28"/>
        <v>?</v>
      </c>
      <c r="AE5" s="3" t="str">
        <f t="shared" ref="AE5" si="43">IF(BQ5&lt;&gt;"",BQ5,"")</f>
        <v>?</v>
      </c>
      <c r="AF5" s="3" t="str">
        <f t="shared" si="22"/>
        <v>?</v>
      </c>
      <c r="AG5" s="3" t="str">
        <f t="shared" ref="AG5" si="44">IF(AND(BQ5&lt;&gt;"-",BS5&lt;&gt;"-"),IF(AND(BQ5&lt;&gt;"?",BS5&lt;&gt;"?"),IF(AND(BQ5&lt;&gt;"",BS5&lt;&gt;""),BS5/BQ5,""),"?"),"-")</f>
        <v>?</v>
      </c>
      <c r="AH5" s="35">
        <v>38</v>
      </c>
      <c r="AI5" s="3">
        <v>175</v>
      </c>
      <c r="AJ5" s="18">
        <v>40</v>
      </c>
      <c r="AK5" s="18">
        <v>190</v>
      </c>
      <c r="AL5" s="3">
        <v>112</v>
      </c>
      <c r="AM5" s="18">
        <v>27</v>
      </c>
      <c r="AN5" s="3">
        <v>125</v>
      </c>
      <c r="AO5" s="3">
        <v>30</v>
      </c>
      <c r="AP5" s="3">
        <v>30</v>
      </c>
      <c r="AQ5" s="3">
        <v>0</v>
      </c>
      <c r="AR5" s="18">
        <v>25</v>
      </c>
      <c r="AS5" s="3" t="s">
        <v>70</v>
      </c>
      <c r="AT5" s="3" t="s">
        <v>71</v>
      </c>
      <c r="AU5" s="3" t="s">
        <v>71</v>
      </c>
      <c r="AV5" s="18">
        <v>5.5</v>
      </c>
      <c r="AW5" s="18">
        <v>5.5</v>
      </c>
      <c r="AX5" s="3">
        <v>5.4</v>
      </c>
      <c r="AY5" s="18">
        <v>20</v>
      </c>
      <c r="AZ5" s="3">
        <v>62</v>
      </c>
      <c r="BA5" s="19">
        <v>4</v>
      </c>
      <c r="BB5" s="20">
        <v>5</v>
      </c>
      <c r="BC5" s="3">
        <v>7</v>
      </c>
      <c r="BD5" s="20">
        <v>15</v>
      </c>
      <c r="BE5" s="3">
        <v>5.4</v>
      </c>
      <c r="BF5" s="20">
        <v>1</v>
      </c>
      <c r="BG5" s="20">
        <v>1</v>
      </c>
      <c r="BH5" s="20">
        <v>0.1</v>
      </c>
      <c r="BI5" s="20">
        <v>0.1</v>
      </c>
      <c r="BJ5" s="20">
        <v>4</v>
      </c>
      <c r="BK5" s="20">
        <v>4</v>
      </c>
      <c r="BL5" s="3" t="s">
        <v>71</v>
      </c>
      <c r="BM5" s="3" t="s">
        <v>71</v>
      </c>
      <c r="BN5" s="3" t="s">
        <v>71</v>
      </c>
      <c r="BO5" s="16" t="s">
        <v>71</v>
      </c>
      <c r="BP5" s="3" t="s">
        <v>71</v>
      </c>
      <c r="BQ5" s="3" t="s">
        <v>71</v>
      </c>
      <c r="BR5" s="3" t="s">
        <v>71</v>
      </c>
      <c r="BS5" s="3" t="s">
        <v>71</v>
      </c>
    </row>
    <row r="6" spans="1:71">
      <c r="A6" s="61"/>
      <c r="B6" s="7" t="s">
        <v>81</v>
      </c>
      <c r="C6" s="32" t="s">
        <v>82</v>
      </c>
      <c r="D6" t="s">
        <v>83</v>
      </c>
      <c r="E6" s="3" t="str">
        <f t="shared" si="0"/>
        <v>-</v>
      </c>
      <c r="F6" s="3" t="str">
        <f t="shared" si="1"/>
        <v>-</v>
      </c>
      <c r="G6" s="3" t="str">
        <f t="shared" si="2"/>
        <v>?</v>
      </c>
      <c r="H6" s="3" t="str">
        <f t="shared" si="5"/>
        <v>?</v>
      </c>
      <c r="I6" s="3" t="str">
        <f t="shared" si="6"/>
        <v>?</v>
      </c>
      <c r="J6" s="3" t="str">
        <f t="shared" si="3"/>
        <v>?</v>
      </c>
      <c r="K6" s="3">
        <f t="shared" si="7"/>
        <v>1.25</v>
      </c>
      <c r="L6" s="3">
        <f t="shared" si="4"/>
        <v>11</v>
      </c>
      <c r="M6" s="3">
        <f>IF(AND(AW6&lt;&gt;"-",AV6&lt;&gt;"-"),IF(AND(AW6&lt;&gt;"?",AV6&lt;&gt;"?"),IF(AND(AW6&lt;&gt;"",AV6&lt;&gt;""),AV6/AW6,""),"?"),"-")</f>
        <v>1.25</v>
      </c>
      <c r="N6" s="3">
        <f>IF(AND(AH6&lt;&gt;"-",AX6&lt;&gt;"-"),IF(AND(AH6&lt;&gt;"?",AX6&lt;&gt;"?"),IF(AND(AH6&lt;&gt;"",AX6&lt;&gt;""),AX6/AH6,""),"?"),"-")</f>
        <v>0.13750000000000001</v>
      </c>
      <c r="O6" s="3">
        <f>IF(AND(AH6&lt;&gt;"-",AY6&lt;&gt;"-"),IF(AND(AH6&lt;&gt;"?",AY6&lt;&gt;"?"),IF(AND(AH6&lt;&gt;"",AY6&lt;&gt;""),AY6/AH6,""),"?"),"-")</f>
        <v>0.26874999999999999</v>
      </c>
      <c r="P6" s="3" t="str">
        <f t="shared" si="10"/>
        <v>-</v>
      </c>
      <c r="Q6" s="3">
        <f t="shared" si="11"/>
        <v>0.19580419580419578</v>
      </c>
      <c r="R6" s="3">
        <f t="shared" si="12"/>
        <v>0.10625</v>
      </c>
      <c r="S6" s="3">
        <f t="shared" si="13"/>
        <v>1</v>
      </c>
      <c r="T6" s="3">
        <f>IF(AND(BE6&lt;&gt;"-",BD6&lt;&gt;"-"),IF(AND(BE6&lt;&gt;"?",BD6&lt;&gt;"?"),IF(AND(BE6&lt;&gt;"",BD6&lt;&gt;""),BD6/BE6,""),"?"),"-")</f>
        <v>1.5454545454545452</v>
      </c>
      <c r="U6" s="3">
        <f t="shared" si="15"/>
        <v>2</v>
      </c>
      <c r="V6" s="3">
        <f t="shared" si="16"/>
        <v>0.22727272727272727</v>
      </c>
      <c r="W6" s="3">
        <f t="shared" si="17"/>
        <v>0.6</v>
      </c>
      <c r="X6" s="3">
        <f t="shared" si="18"/>
        <v>19.006635554218246</v>
      </c>
      <c r="Y6" s="3">
        <f t="shared" si="19"/>
        <v>1.2789052473466027</v>
      </c>
      <c r="Z6" s="3" t="str">
        <f t="shared" si="25"/>
        <v>?</v>
      </c>
      <c r="AA6" s="3" t="str">
        <f t="shared" si="20"/>
        <v>?</v>
      </c>
      <c r="AB6" s="3" t="str">
        <f t="shared" si="26"/>
        <v>?</v>
      </c>
      <c r="AC6" s="3" t="str">
        <f t="shared" si="27"/>
        <v>?</v>
      </c>
      <c r="AD6" s="3" t="str">
        <f t="shared" si="28"/>
        <v>?</v>
      </c>
      <c r="AE6" s="3" t="str">
        <f t="shared" si="21"/>
        <v>?</v>
      </c>
      <c r="AF6" s="3" t="str">
        <f t="shared" si="22"/>
        <v>?</v>
      </c>
      <c r="AG6" s="3" t="str">
        <f t="shared" si="23"/>
        <v>?</v>
      </c>
      <c r="AH6" s="10">
        <v>16</v>
      </c>
      <c r="AI6" s="3">
        <v>20</v>
      </c>
      <c r="AJ6" s="20">
        <v>44</v>
      </c>
      <c r="AK6" s="19">
        <v>55</v>
      </c>
      <c r="AL6" s="3" t="s">
        <v>71</v>
      </c>
      <c r="AM6" s="3" t="s">
        <v>71</v>
      </c>
      <c r="AN6" s="3" t="s">
        <v>71</v>
      </c>
      <c r="AO6" s="3" t="s">
        <v>71</v>
      </c>
      <c r="AP6" s="3" t="s">
        <v>71</v>
      </c>
      <c r="AQ6" s="3" t="s">
        <v>71</v>
      </c>
      <c r="AR6" s="3">
        <v>11</v>
      </c>
      <c r="AS6" s="3" t="s">
        <v>70</v>
      </c>
      <c r="AT6" s="3" t="s">
        <v>70</v>
      </c>
      <c r="AU6" s="3" t="s">
        <v>70</v>
      </c>
      <c r="AV6" s="3">
        <v>3</v>
      </c>
      <c r="AW6" s="3">
        <v>2.4</v>
      </c>
      <c r="AX6" s="3">
        <v>2.2000000000000002</v>
      </c>
      <c r="AY6" s="3">
        <v>4.3</v>
      </c>
      <c r="AZ6" s="3" t="s">
        <v>70</v>
      </c>
      <c r="BA6" s="3">
        <v>2.8</v>
      </c>
      <c r="BB6" s="3">
        <v>1.7</v>
      </c>
      <c r="BC6" s="3">
        <v>1.7</v>
      </c>
      <c r="BD6" s="3">
        <v>3.4</v>
      </c>
      <c r="BE6" s="3">
        <v>2.2000000000000002</v>
      </c>
      <c r="BF6" s="3">
        <v>0.5</v>
      </c>
      <c r="BG6" s="3">
        <v>0.5</v>
      </c>
      <c r="BH6" s="3">
        <v>0.3</v>
      </c>
      <c r="BI6" s="3">
        <v>0.3</v>
      </c>
      <c r="BJ6" s="3">
        <v>0.3</v>
      </c>
      <c r="BK6" s="3">
        <v>0</v>
      </c>
      <c r="BL6" s="3" t="s">
        <v>71</v>
      </c>
      <c r="BM6" s="3" t="s">
        <v>71</v>
      </c>
      <c r="BN6" s="3" t="s">
        <v>71</v>
      </c>
      <c r="BO6" s="16" t="s">
        <v>71</v>
      </c>
      <c r="BP6" s="3" t="s">
        <v>71</v>
      </c>
      <c r="BQ6" s="3" t="s">
        <v>71</v>
      </c>
      <c r="BR6" s="3" t="s">
        <v>71</v>
      </c>
      <c r="BS6" s="3" t="s">
        <v>71</v>
      </c>
    </row>
    <row r="7" spans="1:71">
      <c r="A7" s="61"/>
      <c r="B7" s="7" t="s">
        <v>84</v>
      </c>
      <c r="C7" s="34" t="s">
        <v>85</v>
      </c>
      <c r="D7" t="s">
        <v>86</v>
      </c>
      <c r="E7" s="3">
        <f>IF(AND(AT7&lt;&gt;"-",AU7&lt;&gt;"-"),IF(AND(AT7&lt;&gt;"?",AU7&lt;&gt;"?"),IF(AND(AT7&lt;&gt;"",AU7&lt;&gt;""),AU7/AT7,""),"?"),"-")</f>
        <v>7.1428571428571425E-2</v>
      </c>
      <c r="F7" s="3">
        <f>IF(AND(AI7&lt;&gt;"-",AT7&lt;&gt;"-"),IF(AND(AI7&lt;&gt;"?",AT7&lt;&gt;"?"),IF(AND(AI7&lt;&gt;"",AT7&lt;&gt;""),AT7/AI7,""),"?"),"-")</f>
        <v>1</v>
      </c>
      <c r="G7" s="3">
        <f>IF(AND(AO7&lt;&gt;"-",AL7&lt;&gt;"-"),IF(AND(AO7&lt;&gt;"?",AL7&lt;&gt;"?"),IF(AND(AO7&lt;&gt;"",AL7&lt;&gt;""),AL7/AO7,""),"?"),"-")</f>
        <v>3.7692307692307692</v>
      </c>
      <c r="H7" s="3">
        <f t="shared" si="5"/>
        <v>2.4E-2</v>
      </c>
      <c r="I7" s="3">
        <f t="shared" si="6"/>
        <v>0.48979591836734693</v>
      </c>
      <c r="J7" s="3">
        <f t="shared" si="3"/>
        <v>3.5074626865671643</v>
      </c>
      <c r="K7" s="3">
        <f>IF(AND(AH7&lt;&gt;"-",AI7&lt;&gt;"-"),IF(AND(AH7&lt;&gt;"?",AI7&lt;&gt;"?"),IF(AND(AH7&lt;&gt;"",AI7&lt;&gt;""),AI7/AH7,""),"?"),"-")</f>
        <v>3.5</v>
      </c>
      <c r="L7" s="3">
        <f>IF(AR7&lt;&gt;"",IF(AR7&lt;&gt;"?",AR7,"?"),"")</f>
        <v>12</v>
      </c>
      <c r="M7" s="3">
        <f>IF(AND(AW7&lt;&gt;"-",AV7&lt;&gt;"-"),IF(AND(AW7&lt;&gt;"?",AV7&lt;&gt;"?"),IF(AND(AW7&lt;&gt;"",AV7&lt;&gt;""),AV7/AW7,""),"?"),"-")</f>
        <v>1</v>
      </c>
      <c r="N7" s="3">
        <f>IF(AND(AH7&lt;&gt;"-",AX7&lt;&gt;"-"),IF(AND(AH7&lt;&gt;"?",AX7&lt;&gt;"?"),IF(AND(AH7&lt;&gt;"",AX7&lt;&gt;""),AX7/AH7,""),"?"),"-")</f>
        <v>0.12333333333333334</v>
      </c>
      <c r="O7" s="3">
        <f>IF(AND(AH7&lt;&gt;"-",AY7&lt;&gt;"-"),IF(AND(AH7&lt;&gt;"?",AY7&lt;&gt;"?"),IF(AND(AH7&lt;&gt;"",AY7&lt;&gt;""),AY7/AH7,""),"?"),"-")</f>
        <v>0.75</v>
      </c>
      <c r="P7" s="3" t="str">
        <f>IF(AND(AH7&lt;&gt;"-",AZ7&lt;&gt;"-"),IF(AND(AH7&lt;&gt;"?",AZ7&lt;&gt;"?"),IF(AND(AH7&lt;&gt;"",AZ7&lt;&gt;""),AZ7/AH7,""),"?"),"-")</f>
        <v>-</v>
      </c>
      <c r="Q7" s="3">
        <f>IF(AND(AH7&lt;&gt;"-",BA7&lt;&gt;"-",BB7&lt;&gt;"-"),IF(AND(AH7&lt;&gt;"?",BA7&lt;&gt;"?",BB7&lt;&gt;"?"),IF(AND(AH7&lt;&gt;"",BA7&lt;&gt;"",BB7&lt;&gt;""),BA7/(AH7-BB7),""),"?"),"-")</f>
        <v>0.28205128205128205</v>
      </c>
      <c r="R7" s="3">
        <f>IF(AND(AH7&lt;&gt;"-",BB7&lt;&gt;"-"),IF(AND(AH7&lt;&gt;"?",BB7&lt;&gt;"?"),IF(AND(AH7&lt;&gt;"",BB7&lt;&gt;""),BB7/AH7,""),"?"),"-")</f>
        <v>0.155</v>
      </c>
      <c r="S7" s="3">
        <f>IF(AND(BB7&lt;&gt;"-",BC7&lt;&gt;"-"),IF(AND(BB7&lt;&gt;"?",BC7&lt;&gt;"?"),IF(AND(BB7&lt;&gt;"",BC7&lt;&gt;""),BC7/BB7,""),"?"),"-")</f>
        <v>1</v>
      </c>
      <c r="T7" s="3">
        <f t="shared" si="14"/>
        <v>1.8466257668711656</v>
      </c>
      <c r="U7" s="3">
        <f>IF(AND(BB7&lt;&gt;"-",BD7&lt;&gt;"-"),IF(AND(BB7&lt;&gt;"?",BD7&lt;&gt;"?"),IF(AND(BB7&lt;&gt;"",BD7&lt;&gt;""),BD7/BB7,""),"?"),"-")</f>
        <v>3.236559139784946</v>
      </c>
      <c r="V7" s="3">
        <f t="shared" si="16"/>
        <v>0.3619631901840491</v>
      </c>
      <c r="W7" s="3">
        <f t="shared" si="17"/>
        <v>0.22033898305084745</v>
      </c>
      <c r="X7" s="3">
        <f t="shared" si="18"/>
        <v>123.66094082692824</v>
      </c>
      <c r="Y7" s="3">
        <f t="shared" si="19"/>
        <v>2.0922325463387343</v>
      </c>
      <c r="Z7" s="3" t="s">
        <v>71</v>
      </c>
      <c r="AA7" s="3" t="str">
        <f t="shared" si="20"/>
        <v>?</v>
      </c>
      <c r="AB7" s="3" t="str">
        <f t="shared" si="26"/>
        <v>?</v>
      </c>
      <c r="AC7" s="3" t="str">
        <f t="shared" si="27"/>
        <v>?</v>
      </c>
      <c r="AD7" s="3" t="str">
        <f t="shared" si="28"/>
        <v>?</v>
      </c>
      <c r="AE7" s="3" t="str">
        <f>IF(BQ7&lt;&gt;"",BQ7,"")</f>
        <v>?</v>
      </c>
      <c r="AF7" s="3" t="str">
        <f t="shared" si="22"/>
        <v>?</v>
      </c>
      <c r="AG7" s="3" t="str">
        <f>IF(AND(BQ7&lt;&gt;"-",BS7&lt;&gt;"-"),IF(AND(BQ7&lt;&gt;"?",BS7&lt;&gt;"?"),IF(AND(BQ7&lt;&gt;"",BS7&lt;&gt;""),BS7/BQ7,""),"?"),"-")</f>
        <v>?</v>
      </c>
      <c r="AH7" s="35">
        <v>60</v>
      </c>
      <c r="AI7" s="3">
        <v>210</v>
      </c>
      <c r="AJ7" s="3">
        <v>67</v>
      </c>
      <c r="AK7" s="3">
        <v>235</v>
      </c>
      <c r="AL7" s="3">
        <v>245</v>
      </c>
      <c r="AM7" s="18">
        <v>67</v>
      </c>
      <c r="AN7" s="3">
        <v>235</v>
      </c>
      <c r="AO7" s="3">
        <v>65</v>
      </c>
      <c r="AP7" s="18">
        <v>70</v>
      </c>
      <c r="AQ7" s="18">
        <v>120</v>
      </c>
      <c r="AR7" s="20">
        <v>12</v>
      </c>
      <c r="AS7" s="3" t="s">
        <v>70</v>
      </c>
      <c r="AT7" s="19">
        <v>210</v>
      </c>
      <c r="AU7" s="20">
        <v>15</v>
      </c>
      <c r="AV7" s="3">
        <v>7.4</v>
      </c>
      <c r="AW7" s="3">
        <v>7.4</v>
      </c>
      <c r="AX7" s="3">
        <v>7.4</v>
      </c>
      <c r="AY7" s="20">
        <v>45</v>
      </c>
      <c r="AZ7" s="3" t="s">
        <v>70</v>
      </c>
      <c r="BA7" s="19">
        <v>14.3</v>
      </c>
      <c r="BB7" s="19">
        <v>9.3000000000000007</v>
      </c>
      <c r="BC7" s="20">
        <v>9.3000000000000007</v>
      </c>
      <c r="BD7" s="19">
        <v>30.1</v>
      </c>
      <c r="BE7" s="19">
        <v>16.3</v>
      </c>
      <c r="BF7" s="19">
        <v>5.9</v>
      </c>
      <c r="BG7" s="19">
        <v>5.9</v>
      </c>
      <c r="BH7" s="19">
        <v>1.3</v>
      </c>
      <c r="BI7" s="19">
        <v>1.3</v>
      </c>
      <c r="BJ7" s="19">
        <v>7.6</v>
      </c>
      <c r="BK7" s="19">
        <v>7.6</v>
      </c>
      <c r="BL7" s="3" t="s">
        <v>71</v>
      </c>
      <c r="BM7" s="3" t="s">
        <v>71</v>
      </c>
      <c r="BN7" s="3" t="s">
        <v>71</v>
      </c>
      <c r="BO7" s="16" t="s">
        <v>71</v>
      </c>
      <c r="BP7" s="3" t="s">
        <v>71</v>
      </c>
      <c r="BQ7" s="3" t="s">
        <v>71</v>
      </c>
      <c r="BR7" s="3" t="s">
        <v>71</v>
      </c>
      <c r="BS7" s="3" t="s">
        <v>71</v>
      </c>
    </row>
    <row r="8" spans="1:71">
      <c r="A8" s="61"/>
      <c r="B8" s="7" t="s">
        <v>87</v>
      </c>
      <c r="C8" t="s">
        <v>88</v>
      </c>
      <c r="D8" t="s">
        <v>89</v>
      </c>
      <c r="E8" s="3" t="str">
        <f>IF(AND(AT8&lt;&gt;"-",AU8&lt;&gt;"-"),IF(AND(AT8&lt;&gt;"?",AU8&lt;&gt;"?"),IF(AND(AT8&lt;&gt;"",AU8&lt;&gt;""),AU8/AT8,""),"?"),"-")</f>
        <v>?</v>
      </c>
      <c r="F8" s="3" t="str">
        <f>IF(AND(AI8&lt;&gt;"-",AT8&lt;&gt;"-"),IF(AND(AI8&lt;&gt;"?",AT8&lt;&gt;"?"),IF(AND(AI8&lt;&gt;"",AT8&lt;&gt;""),AT8/AI8,""),"?"),"-")</f>
        <v>?</v>
      </c>
      <c r="G8" s="3" t="str">
        <f>IF(AND(AO8&lt;&gt;"-",AL8&lt;&gt;"-"),IF(AND(AO8&lt;&gt;"?",AL8&lt;&gt;"?"),IF(AND(AO8&lt;&gt;"",AL8&lt;&gt;""),AL8/AO8,""),"?"),"-")</f>
        <v>?</v>
      </c>
      <c r="H8" s="3" t="str">
        <f t="shared" si="5"/>
        <v>?</v>
      </c>
      <c r="I8" s="3" t="str">
        <f t="shared" si="6"/>
        <v>?</v>
      </c>
      <c r="J8" s="3" t="str">
        <f t="shared" si="3"/>
        <v>?</v>
      </c>
      <c r="K8" s="3">
        <f>IF(AND(AH8&lt;&gt;"-",AI8&lt;&gt;"-"),IF(AND(AH8&lt;&gt;"?",AI8&lt;&gt;"?"),IF(AND(AH8&lt;&gt;"",AI8&lt;&gt;""),AI8/AH8,""),"?"),"-")</f>
        <v>1</v>
      </c>
      <c r="L8" s="3">
        <f>IF(AR8&lt;&gt;"",IF(AR8&lt;&gt;"?",AR8,"?"),"")</f>
        <v>4</v>
      </c>
      <c r="M8" s="3">
        <f>IF(AND(AW8&lt;&gt;"-",AV8&lt;&gt;"-"),IF(AND(AW8&lt;&gt;"?",AV8&lt;&gt;"?"),IF(AND(AW8&lt;&gt;"",AV8&lt;&gt;""),AV8/AW8,""),"?"),"-")</f>
        <v>1</v>
      </c>
      <c r="N8" s="3">
        <f>IF(AND(AH8&lt;&gt;"-",AX8&lt;&gt;"-"),IF(AND(AH8&lt;&gt;"?",AX8&lt;&gt;"?"),IF(AND(AH8&lt;&gt;"",AX8&lt;&gt;""),AX8/AH8,""),"?"),"-")</f>
        <v>0.11813186813186813</v>
      </c>
      <c r="O8" s="3">
        <f>IF(AND(AH8&lt;&gt;"-",AY8&lt;&gt;"-"),IF(AND(AH8&lt;&gt;"?",AY8&lt;&gt;"?"),IF(AND(AH8&lt;&gt;"",AY8&lt;&gt;""),AY8/AH8,""),"?"),"-")</f>
        <v>0.19780219780219782</v>
      </c>
      <c r="P8" s="3" t="str">
        <f>IF(AND(AH8&lt;&gt;"-",AZ8&lt;&gt;"-"),IF(AND(AH8&lt;&gt;"?",AZ8&lt;&gt;"?"),IF(AND(AH8&lt;&gt;"",AZ8&lt;&gt;""),AZ8/AH8,""),"?"),"-")</f>
        <v>-</v>
      </c>
      <c r="Q8" s="3">
        <f>IF(AND(AH8&lt;&gt;"-",BA8&lt;&gt;"-",BB8&lt;&gt;"-"),IF(AND(AH8&lt;&gt;"?",BA8&lt;&gt;"?",BB8&lt;&gt;"?"),IF(AND(AH8&lt;&gt;"",BA8&lt;&gt;"",BB8&lt;&gt;""),BA8/(AH8-BB8),""),"?"),"-")</f>
        <v>0.54208754208754217</v>
      </c>
      <c r="R8" s="3">
        <f>IF(AND(AH8&lt;&gt;"-",BB8&lt;&gt;"-"),IF(AND(AH8&lt;&gt;"?",BB8&lt;&gt;"?"),IF(AND(AH8&lt;&gt;"",BB8&lt;&gt;""),BB8/AH8,""),"?"),"-")</f>
        <v>0.18406593406593408</v>
      </c>
      <c r="S8" s="3">
        <f>IF(AND(BB8&lt;&gt;"-",BC8&lt;&gt;"-"),IF(AND(BB8&lt;&gt;"?",BC8&lt;&gt;"?"),IF(AND(BB8&lt;&gt;"",BC8&lt;&gt;""),BC8/BB8,""),"?"),"-")</f>
        <v>1</v>
      </c>
      <c r="T8" s="3">
        <f t="shared" si="14"/>
        <v>3.0697674418604652</v>
      </c>
      <c r="U8" s="3">
        <f>IF(AND(BB8&lt;&gt;"-",BD8&lt;&gt;"-"),IF(AND(BB8&lt;&gt;"?",BD8&lt;&gt;"?"),IF(AND(BB8&lt;&gt;"",BD8&lt;&gt;""),BD8/BB8,""),"?"),"-")</f>
        <v>1.9701492537313432</v>
      </c>
      <c r="V8" s="3">
        <f t="shared" si="16"/>
        <v>0.48837209302325585</v>
      </c>
      <c r="W8" s="3">
        <f t="shared" si="17"/>
        <v>0.90476190476190466</v>
      </c>
      <c r="X8" s="3">
        <f t="shared" si="18"/>
        <v>12.566370614359172</v>
      </c>
      <c r="Y8" s="3">
        <f t="shared" si="19"/>
        <v>1.0992098640220962</v>
      </c>
      <c r="Z8" s="3" t="str">
        <f t="shared" si="25"/>
        <v>?</v>
      </c>
      <c r="AA8" s="3" t="str">
        <f t="shared" si="20"/>
        <v>?</v>
      </c>
      <c r="AB8" s="3" t="str">
        <f t="shared" si="26"/>
        <v>?</v>
      </c>
      <c r="AC8" s="3" t="str">
        <f t="shared" si="27"/>
        <v>?</v>
      </c>
      <c r="AD8" s="3" t="str">
        <f t="shared" si="28"/>
        <v>?</v>
      </c>
      <c r="AE8" s="3" t="str">
        <f>IF(BQ8&lt;&gt;"",BQ8,"")</f>
        <v>?</v>
      </c>
      <c r="AF8" s="3" t="str">
        <f t="shared" si="22"/>
        <v>?</v>
      </c>
      <c r="AG8" s="3" t="str">
        <f>IF(AND(BQ8&lt;&gt;"-",BS8&lt;&gt;"-"),IF(AND(BQ8&lt;&gt;"?",BS8&lt;&gt;"?"),IF(AND(BQ8&lt;&gt;"",BS8&lt;&gt;""),BS8/BQ8,""),"?"),"-")</f>
        <v>?</v>
      </c>
      <c r="AH8" s="10">
        <v>36.4</v>
      </c>
      <c r="AI8" s="18">
        <v>36.4</v>
      </c>
      <c r="AJ8" s="3">
        <v>40</v>
      </c>
      <c r="AK8" s="3">
        <v>40</v>
      </c>
      <c r="AL8" s="3" t="s">
        <v>71</v>
      </c>
      <c r="AM8" s="3" t="s">
        <v>71</v>
      </c>
      <c r="AN8" s="3" t="s">
        <v>71</v>
      </c>
      <c r="AO8" s="3" t="s">
        <v>71</v>
      </c>
      <c r="AP8" s="3" t="s">
        <v>71</v>
      </c>
      <c r="AQ8" s="3" t="s">
        <v>71</v>
      </c>
      <c r="AR8" s="3">
        <v>4</v>
      </c>
      <c r="AS8" s="3" t="s">
        <v>70</v>
      </c>
      <c r="AT8" s="3" t="s">
        <v>71</v>
      </c>
      <c r="AU8" s="3" t="s">
        <v>71</v>
      </c>
      <c r="AV8" s="3">
        <v>4.3</v>
      </c>
      <c r="AW8" s="3">
        <v>4.3</v>
      </c>
      <c r="AX8" s="3">
        <v>4.3</v>
      </c>
      <c r="AY8" s="3">
        <v>7.2</v>
      </c>
      <c r="AZ8" s="3" t="s">
        <v>70</v>
      </c>
      <c r="BA8" s="3">
        <v>16.100000000000001</v>
      </c>
      <c r="BB8" s="3">
        <v>6.7</v>
      </c>
      <c r="BC8" s="18">
        <v>6.7</v>
      </c>
      <c r="BD8" s="3">
        <v>13.2</v>
      </c>
      <c r="BE8" s="3">
        <v>4.3</v>
      </c>
      <c r="BF8" s="3">
        <v>2.1</v>
      </c>
      <c r="BG8" s="3">
        <v>2.1</v>
      </c>
      <c r="BH8" s="3">
        <v>1.9</v>
      </c>
      <c r="BI8" s="3">
        <v>1.9</v>
      </c>
      <c r="BJ8" s="3">
        <v>0</v>
      </c>
      <c r="BK8" s="3">
        <v>0</v>
      </c>
      <c r="BL8" s="3" t="s">
        <v>71</v>
      </c>
      <c r="BM8" s="3" t="s">
        <v>71</v>
      </c>
      <c r="BN8" s="3" t="s">
        <v>71</v>
      </c>
      <c r="BO8" s="16" t="s">
        <v>71</v>
      </c>
      <c r="BP8" s="3" t="s">
        <v>71</v>
      </c>
      <c r="BQ8" s="3" t="s">
        <v>71</v>
      </c>
      <c r="BR8" s="3" t="s">
        <v>71</v>
      </c>
      <c r="BS8" s="3" t="s">
        <v>71</v>
      </c>
    </row>
    <row r="9" spans="1:71">
      <c r="A9" s="61"/>
      <c r="B9" s="7" t="s">
        <v>90</v>
      </c>
      <c r="C9" s="32" t="s">
        <v>91</v>
      </c>
      <c r="D9" t="s">
        <v>92</v>
      </c>
      <c r="E9" s="3" t="str">
        <f t="shared" si="0"/>
        <v>-</v>
      </c>
      <c r="F9" s="3" t="str">
        <f t="shared" si="1"/>
        <v>-</v>
      </c>
      <c r="G9" s="3" t="str">
        <f t="shared" si="2"/>
        <v>?</v>
      </c>
      <c r="H9" s="3" t="str">
        <f t="shared" si="5"/>
        <v>?</v>
      </c>
      <c r="I9" s="3" t="str">
        <f t="shared" si="6"/>
        <v>?</v>
      </c>
      <c r="J9" s="3" t="str">
        <f t="shared" si="3"/>
        <v>?</v>
      </c>
      <c r="K9" s="3">
        <f t="shared" si="7"/>
        <v>1</v>
      </c>
      <c r="L9" s="3">
        <f t="shared" si="4"/>
        <v>9</v>
      </c>
      <c r="M9" s="3">
        <f t="shared" si="8"/>
        <v>1</v>
      </c>
      <c r="N9" s="3">
        <f t="shared" si="24"/>
        <v>0.18857142857142856</v>
      </c>
      <c r="O9" s="3">
        <f t="shared" si="9"/>
        <v>0.21428571428571427</v>
      </c>
      <c r="P9" s="3" t="str">
        <f t="shared" si="10"/>
        <v>-</v>
      </c>
      <c r="Q9" s="3">
        <f t="shared" si="11"/>
        <v>0.30194805194805197</v>
      </c>
      <c r="R9" s="3">
        <f t="shared" si="12"/>
        <v>0.12000000000000001</v>
      </c>
      <c r="S9" s="3">
        <f t="shared" si="13"/>
        <v>1</v>
      </c>
      <c r="T9" s="3">
        <f t="shared" si="14"/>
        <v>1.1857142857142857</v>
      </c>
      <c r="U9" s="3">
        <f t="shared" si="15"/>
        <v>1.9761904761904763</v>
      </c>
      <c r="V9" s="3">
        <f t="shared" si="16"/>
        <v>9.9999999999999992E-2</v>
      </c>
      <c r="W9" s="3">
        <f t="shared" si="17"/>
        <v>1</v>
      </c>
      <c r="X9" s="3">
        <f t="shared" si="18"/>
        <v>17.349445429449634</v>
      </c>
      <c r="Y9" s="3">
        <f t="shared" si="19"/>
        <v>1.2392855972376065</v>
      </c>
      <c r="Z9" s="3" t="str">
        <f t="shared" si="25"/>
        <v>?</v>
      </c>
      <c r="AA9" s="3" t="str">
        <f t="shared" si="20"/>
        <v>?</v>
      </c>
      <c r="AB9" s="3" t="str">
        <f>IF(AND(AO9&lt;&gt;"-",BM9&lt;&gt;"-"),IF(AND(AO9&lt;&gt;"?",BM9&lt;&gt;"?"),IF(AND(AO9&lt;&gt;"",BM9&lt;&gt;""),BM9/AO9,""),"?"),"-")</f>
        <v>?</v>
      </c>
      <c r="AC9" s="3" t="str">
        <f t="shared" si="27"/>
        <v>?</v>
      </c>
      <c r="AD9" s="3" t="str">
        <f t="shared" si="28"/>
        <v>?</v>
      </c>
      <c r="AE9" s="3" t="str">
        <f t="shared" si="21"/>
        <v>?</v>
      </c>
      <c r="AF9" s="3" t="str">
        <f t="shared" si="22"/>
        <v>?</v>
      </c>
      <c r="AG9" s="3" t="str">
        <f t="shared" si="23"/>
        <v>?</v>
      </c>
      <c r="AH9" s="10">
        <v>35</v>
      </c>
      <c r="AI9" s="3">
        <v>35</v>
      </c>
      <c r="AJ9" s="3">
        <v>47</v>
      </c>
      <c r="AK9" s="3">
        <v>47</v>
      </c>
      <c r="AL9" s="3" t="s">
        <v>71</v>
      </c>
      <c r="AM9" s="3" t="s">
        <v>71</v>
      </c>
      <c r="AN9" s="3" t="s">
        <v>71</v>
      </c>
      <c r="AO9" s="3" t="s">
        <v>71</v>
      </c>
      <c r="AP9" s="3" t="s">
        <v>71</v>
      </c>
      <c r="AQ9" s="3" t="s">
        <v>71</v>
      </c>
      <c r="AR9" s="3">
        <v>9</v>
      </c>
      <c r="AS9" s="3" t="s">
        <v>70</v>
      </c>
      <c r="AT9" s="3" t="s">
        <v>70</v>
      </c>
      <c r="AU9" s="3" t="s">
        <v>70</v>
      </c>
      <c r="AV9" s="3">
        <v>7.4</v>
      </c>
      <c r="AW9" s="3">
        <v>7.4</v>
      </c>
      <c r="AX9" s="3">
        <v>6.6</v>
      </c>
      <c r="AY9" s="3">
        <v>7.5</v>
      </c>
      <c r="AZ9" s="3" t="s">
        <v>70</v>
      </c>
      <c r="BA9" s="3">
        <v>9.3000000000000007</v>
      </c>
      <c r="BB9" s="3">
        <v>4.2</v>
      </c>
      <c r="BC9" s="3">
        <v>4.2</v>
      </c>
      <c r="BD9" s="3">
        <v>8.3000000000000007</v>
      </c>
      <c r="BE9" s="3">
        <v>7</v>
      </c>
      <c r="BF9" s="3">
        <v>0.9</v>
      </c>
      <c r="BG9" s="3">
        <v>0.7</v>
      </c>
      <c r="BH9" s="3">
        <v>0.5</v>
      </c>
      <c r="BI9" s="3">
        <v>0.7</v>
      </c>
      <c r="BJ9" s="3">
        <v>0.8</v>
      </c>
      <c r="BK9" s="3">
        <v>0</v>
      </c>
      <c r="BL9" s="3" t="s">
        <v>71</v>
      </c>
      <c r="BM9" s="3" t="s">
        <v>71</v>
      </c>
      <c r="BN9" s="3" t="s">
        <v>71</v>
      </c>
      <c r="BO9" s="16" t="s">
        <v>71</v>
      </c>
      <c r="BP9" s="3" t="s">
        <v>71</v>
      </c>
      <c r="BQ9" s="3" t="s">
        <v>71</v>
      </c>
      <c r="BR9" s="3" t="s">
        <v>71</v>
      </c>
      <c r="BS9" s="3" t="s">
        <v>71</v>
      </c>
    </row>
    <row r="10" spans="1:71">
      <c r="A10" s="61"/>
      <c r="B10" s="7" t="s">
        <v>93</v>
      </c>
      <c r="C10" s="32" t="s">
        <v>94</v>
      </c>
      <c r="D10" t="s">
        <v>95</v>
      </c>
      <c r="E10" s="3" t="str">
        <f t="shared" si="0"/>
        <v>?</v>
      </c>
      <c r="F10" s="3" t="str">
        <f t="shared" si="1"/>
        <v>?</v>
      </c>
      <c r="G10" s="3" t="str">
        <f t="shared" si="2"/>
        <v>?</v>
      </c>
      <c r="H10" s="3" t="str">
        <f t="shared" si="5"/>
        <v>?</v>
      </c>
      <c r="I10" s="3" t="str">
        <f t="shared" si="6"/>
        <v>?</v>
      </c>
      <c r="J10" s="3" t="str">
        <f t="shared" si="3"/>
        <v>?</v>
      </c>
      <c r="K10" s="3">
        <f t="shared" si="7"/>
        <v>1.0994318181818181</v>
      </c>
      <c r="L10" s="3">
        <f t="shared" si="4"/>
        <v>13</v>
      </c>
      <c r="M10" s="3">
        <f t="shared" si="8"/>
        <v>1</v>
      </c>
      <c r="N10" s="3">
        <f t="shared" si="24"/>
        <v>8.2386363636363633E-2</v>
      </c>
      <c r="O10" s="3">
        <f t="shared" si="9"/>
        <v>0.14204545454545453</v>
      </c>
      <c r="P10" s="3" t="str">
        <f t="shared" si="10"/>
        <v>-</v>
      </c>
      <c r="Q10" s="3">
        <f t="shared" si="11"/>
        <v>0.46874999999999994</v>
      </c>
      <c r="R10" s="3">
        <f t="shared" si="12"/>
        <v>0.36363636363636365</v>
      </c>
      <c r="S10" s="3">
        <f t="shared" si="13"/>
        <v>1.171875</v>
      </c>
      <c r="T10" s="3">
        <f t="shared" si="14"/>
        <v>6.0857142857142863</v>
      </c>
      <c r="U10" s="3">
        <f t="shared" si="15"/>
        <v>1.6640625</v>
      </c>
      <c r="V10" s="3">
        <f t="shared" si="16"/>
        <v>0.45714285714285718</v>
      </c>
      <c r="W10" s="3">
        <f t="shared" si="17"/>
        <v>1</v>
      </c>
      <c r="X10" s="3">
        <f t="shared" si="18"/>
        <v>13.82300767579509</v>
      </c>
      <c r="Y10" s="3">
        <f t="shared" si="19"/>
        <v>1.1406025491803213</v>
      </c>
      <c r="Z10" s="3" t="str">
        <f t="shared" si="25"/>
        <v>?</v>
      </c>
      <c r="AA10" s="3" t="str">
        <f t="shared" si="20"/>
        <v>?</v>
      </c>
      <c r="AB10" s="3" t="str">
        <f t="shared" si="26"/>
        <v>?</v>
      </c>
      <c r="AC10" s="3" t="str">
        <f t="shared" si="27"/>
        <v>?</v>
      </c>
      <c r="AD10" s="3" t="str">
        <f t="shared" si="28"/>
        <v>?</v>
      </c>
      <c r="AE10" s="3" t="str">
        <f t="shared" si="21"/>
        <v>?</v>
      </c>
      <c r="AF10" s="3" t="str">
        <f t="shared" si="22"/>
        <v>?</v>
      </c>
      <c r="AG10" s="3" t="str">
        <f t="shared" si="23"/>
        <v>?</v>
      </c>
      <c r="AH10" s="33">
        <v>35.200000000000003</v>
      </c>
      <c r="AI10" s="20">
        <v>38.700000000000003</v>
      </c>
      <c r="AJ10" s="20">
        <v>40</v>
      </c>
      <c r="AK10" s="20">
        <v>44</v>
      </c>
      <c r="AL10" s="3" t="s">
        <v>71</v>
      </c>
      <c r="AM10" s="3" t="s">
        <v>71</v>
      </c>
      <c r="AN10" s="3" t="s">
        <v>71</v>
      </c>
      <c r="AO10" s="3" t="s">
        <v>71</v>
      </c>
      <c r="AP10" s="3" t="s">
        <v>71</v>
      </c>
      <c r="AQ10" s="3" t="s">
        <v>71</v>
      </c>
      <c r="AR10" s="20">
        <v>13</v>
      </c>
      <c r="AS10" s="3" t="s">
        <v>70</v>
      </c>
      <c r="AT10" s="3" t="s">
        <v>71</v>
      </c>
      <c r="AU10" s="3" t="s">
        <v>71</v>
      </c>
      <c r="AV10" s="19">
        <v>3.5</v>
      </c>
      <c r="AW10" s="20">
        <v>3.5</v>
      </c>
      <c r="AX10" s="19">
        <v>2.9</v>
      </c>
      <c r="AY10" s="20">
        <v>5</v>
      </c>
      <c r="AZ10" s="3" t="s">
        <v>70</v>
      </c>
      <c r="BA10" s="19">
        <v>10.5</v>
      </c>
      <c r="BB10" s="3">
        <v>12.8</v>
      </c>
      <c r="BC10" s="20">
        <v>15</v>
      </c>
      <c r="BD10" s="3">
        <v>21.3</v>
      </c>
      <c r="BE10" s="3">
        <v>3.5</v>
      </c>
      <c r="BF10" s="3">
        <v>1.6</v>
      </c>
      <c r="BG10" s="3">
        <v>1.6</v>
      </c>
      <c r="BH10" s="3">
        <v>1.6</v>
      </c>
      <c r="BI10" s="3">
        <v>1.6</v>
      </c>
      <c r="BJ10" s="3">
        <v>2.5</v>
      </c>
      <c r="BK10" s="3">
        <v>2.5</v>
      </c>
      <c r="BL10" s="3" t="s">
        <v>71</v>
      </c>
      <c r="BM10" s="3" t="s">
        <v>71</v>
      </c>
      <c r="BN10" s="3" t="s">
        <v>71</v>
      </c>
      <c r="BO10" s="16" t="s">
        <v>71</v>
      </c>
      <c r="BP10" s="3" t="s">
        <v>71</v>
      </c>
      <c r="BQ10" s="3" t="s">
        <v>71</v>
      </c>
      <c r="BR10" s="3" t="s">
        <v>71</v>
      </c>
      <c r="BS10" s="3" t="s">
        <v>71</v>
      </c>
    </row>
    <row r="11" spans="1:71">
      <c r="A11" s="61"/>
      <c r="B11" s="7" t="s">
        <v>96</v>
      </c>
      <c r="C11" s="32" t="s">
        <v>97</v>
      </c>
      <c r="D11" t="s">
        <v>98</v>
      </c>
      <c r="E11" s="3" t="str">
        <f t="shared" si="0"/>
        <v>?</v>
      </c>
      <c r="F11" s="3" t="str">
        <f t="shared" si="1"/>
        <v>?</v>
      </c>
      <c r="G11" s="3" t="str">
        <f t="shared" si="2"/>
        <v>?</v>
      </c>
      <c r="H11" s="3" t="str">
        <f t="shared" si="5"/>
        <v>?</v>
      </c>
      <c r="I11" s="3" t="str">
        <f t="shared" si="6"/>
        <v>?</v>
      </c>
      <c r="J11" s="3" t="str">
        <f t="shared" si="3"/>
        <v>?</v>
      </c>
      <c r="K11" s="3">
        <f t="shared" si="7"/>
        <v>1</v>
      </c>
      <c r="L11" s="3">
        <f t="shared" si="4"/>
        <v>6</v>
      </c>
      <c r="M11" s="3">
        <f t="shared" si="8"/>
        <v>1</v>
      </c>
      <c r="N11" s="3">
        <f t="shared" si="24"/>
        <v>0.22307692307692309</v>
      </c>
      <c r="O11" s="3">
        <f t="shared" si="9"/>
        <v>0.35076923076923078</v>
      </c>
      <c r="P11" s="3" t="str">
        <f t="shared" si="10"/>
        <v>-</v>
      </c>
      <c r="Q11" s="3">
        <f t="shared" si="11"/>
        <v>0.48192771084337349</v>
      </c>
      <c r="R11" s="3">
        <f t="shared" si="12"/>
        <v>0.36153846153846153</v>
      </c>
      <c r="S11" s="3">
        <f t="shared" si="13"/>
        <v>1</v>
      </c>
      <c r="T11" s="3">
        <f t="shared" si="14"/>
        <v>2.2068965517241379</v>
      </c>
      <c r="U11" s="3">
        <f t="shared" si="15"/>
        <v>1.3617021276595744</v>
      </c>
      <c r="V11" s="3">
        <f t="shared" si="16"/>
        <v>9.6551724137931033E-2</v>
      </c>
      <c r="W11" s="3">
        <f t="shared" si="17"/>
        <v>1.142857142857143</v>
      </c>
      <c r="X11" s="3">
        <f t="shared" si="18"/>
        <v>176.71458676442589</v>
      </c>
      <c r="Y11" s="3">
        <f t="shared" si="19"/>
        <v>2.2472723994775339</v>
      </c>
      <c r="Z11" s="3" t="str">
        <f t="shared" si="25"/>
        <v>?</v>
      </c>
      <c r="AA11" s="3" t="str">
        <f t="shared" si="20"/>
        <v>?</v>
      </c>
      <c r="AB11" s="3" t="str">
        <f t="shared" si="26"/>
        <v>?</v>
      </c>
      <c r="AC11" s="3" t="str">
        <f t="shared" si="27"/>
        <v>?</v>
      </c>
      <c r="AD11" s="3" t="str">
        <f t="shared" si="28"/>
        <v>?</v>
      </c>
      <c r="AE11" s="3" t="str">
        <f t="shared" si="21"/>
        <v>?</v>
      </c>
      <c r="AF11" s="3" t="str">
        <f t="shared" si="22"/>
        <v>?</v>
      </c>
      <c r="AG11" s="3" t="str">
        <f t="shared" si="23"/>
        <v>?</v>
      </c>
      <c r="AH11" s="33">
        <v>65</v>
      </c>
      <c r="AI11" s="20">
        <v>65</v>
      </c>
      <c r="AJ11" s="20">
        <v>150</v>
      </c>
      <c r="AK11" s="20">
        <v>150</v>
      </c>
      <c r="AL11" s="3" t="s">
        <v>71</v>
      </c>
      <c r="AM11" s="3" t="s">
        <v>71</v>
      </c>
      <c r="AN11" s="3" t="s">
        <v>71</v>
      </c>
      <c r="AO11" s="3" t="s">
        <v>71</v>
      </c>
      <c r="AP11" s="3" t="s">
        <v>71</v>
      </c>
      <c r="AQ11" s="3" t="s">
        <v>71</v>
      </c>
      <c r="AR11" s="20">
        <v>6</v>
      </c>
      <c r="AS11" s="3" t="s">
        <v>70</v>
      </c>
      <c r="AT11" s="3" t="s">
        <v>71</v>
      </c>
      <c r="AU11" s="3" t="s">
        <v>71</v>
      </c>
      <c r="AV11" s="20">
        <v>16</v>
      </c>
      <c r="AW11" s="20">
        <v>16</v>
      </c>
      <c r="AX11" s="3">
        <v>14.5</v>
      </c>
      <c r="AY11" s="19">
        <v>22.8</v>
      </c>
      <c r="AZ11" s="3" t="s">
        <v>70</v>
      </c>
      <c r="BA11" s="20">
        <v>20</v>
      </c>
      <c r="BB11" s="3">
        <v>23.5</v>
      </c>
      <c r="BC11" s="3">
        <v>23.5</v>
      </c>
      <c r="BD11" s="3">
        <v>32</v>
      </c>
      <c r="BE11" s="3">
        <v>14.5</v>
      </c>
      <c r="BF11" s="19">
        <v>1.4</v>
      </c>
      <c r="BG11" s="19">
        <v>1.4</v>
      </c>
      <c r="BH11" s="20">
        <v>1.6</v>
      </c>
      <c r="BI11" s="20">
        <v>1.6</v>
      </c>
      <c r="BJ11" s="19">
        <v>2.4</v>
      </c>
      <c r="BK11" s="19">
        <v>1.2</v>
      </c>
      <c r="BL11" s="3" t="s">
        <v>71</v>
      </c>
      <c r="BM11" s="3" t="s">
        <v>71</v>
      </c>
      <c r="BN11" s="3" t="s">
        <v>71</v>
      </c>
      <c r="BO11" s="16" t="s">
        <v>71</v>
      </c>
      <c r="BP11" s="3" t="s">
        <v>71</v>
      </c>
      <c r="BQ11" s="3" t="s">
        <v>71</v>
      </c>
      <c r="BR11" s="3" t="s">
        <v>71</v>
      </c>
      <c r="BS11" s="3" t="s">
        <v>71</v>
      </c>
    </row>
    <row r="12" spans="1:71" s="5" customFormat="1">
      <c r="A12" s="57"/>
      <c r="B12" s="8" t="s">
        <v>99</v>
      </c>
      <c r="C12" s="37" t="s">
        <v>100</v>
      </c>
      <c r="D12" s="5" t="s">
        <v>101</v>
      </c>
      <c r="E12" s="4" t="str">
        <f t="shared" si="0"/>
        <v>?</v>
      </c>
      <c r="F12" s="4" t="str">
        <f t="shared" si="1"/>
        <v>?</v>
      </c>
      <c r="G12" s="4" t="str">
        <f t="shared" si="2"/>
        <v>?</v>
      </c>
      <c r="H12" s="4" t="str">
        <f t="shared" si="5"/>
        <v>?</v>
      </c>
      <c r="I12" s="4" t="str">
        <f t="shared" si="6"/>
        <v>?</v>
      </c>
      <c r="J12" s="4" t="str">
        <f t="shared" si="3"/>
        <v>?</v>
      </c>
      <c r="K12" s="4">
        <f t="shared" si="7"/>
        <v>1</v>
      </c>
      <c r="L12" s="4">
        <f t="shared" si="4"/>
        <v>12</v>
      </c>
      <c r="M12" s="4">
        <f t="shared" si="8"/>
        <v>1</v>
      </c>
      <c r="N12" s="4">
        <f t="shared" si="24"/>
        <v>0.1603174603174603</v>
      </c>
      <c r="O12" s="4">
        <f t="shared" si="9"/>
        <v>0.11746031746031746</v>
      </c>
      <c r="P12" s="4" t="str">
        <f t="shared" si="10"/>
        <v>-</v>
      </c>
      <c r="Q12" s="4">
        <f t="shared" si="11"/>
        <v>0.21755725190839695</v>
      </c>
      <c r="R12" s="4">
        <f t="shared" si="12"/>
        <v>0.16825396825396824</v>
      </c>
      <c r="S12" s="4">
        <f t="shared" si="13"/>
        <v>1</v>
      </c>
      <c r="T12" s="4">
        <f t="shared" si="14"/>
        <v>2.3047619047619046</v>
      </c>
      <c r="U12" s="4">
        <f t="shared" si="15"/>
        <v>2.2830188679245285</v>
      </c>
      <c r="V12" s="4">
        <f t="shared" si="16"/>
        <v>0.13333333333333333</v>
      </c>
      <c r="W12" s="4">
        <f t="shared" si="17"/>
        <v>1.3571428571428572</v>
      </c>
      <c r="X12" s="4">
        <f t="shared" si="18"/>
        <v>31.17245310524472</v>
      </c>
      <c r="Y12" s="4">
        <f t="shared" si="19"/>
        <v>1.4937709802733348</v>
      </c>
      <c r="Z12" s="4" t="str">
        <f t="shared" si="25"/>
        <v>?</v>
      </c>
      <c r="AA12" s="4" t="str">
        <f t="shared" si="20"/>
        <v>?</v>
      </c>
      <c r="AB12" s="4" t="str">
        <f t="shared" si="26"/>
        <v>?</v>
      </c>
      <c r="AC12" s="4" t="str">
        <f t="shared" si="27"/>
        <v>?</v>
      </c>
      <c r="AD12" s="4" t="str">
        <f t="shared" si="28"/>
        <v>?</v>
      </c>
      <c r="AE12" s="4" t="str">
        <f t="shared" si="21"/>
        <v>?</v>
      </c>
      <c r="AF12" s="4" t="str">
        <f t="shared" si="22"/>
        <v>?</v>
      </c>
      <c r="AG12" s="4" t="str">
        <f t="shared" si="23"/>
        <v>?</v>
      </c>
      <c r="AH12" s="36">
        <v>63</v>
      </c>
      <c r="AI12" s="4">
        <v>63</v>
      </c>
      <c r="AJ12" s="4">
        <v>63</v>
      </c>
      <c r="AK12" s="4">
        <v>63</v>
      </c>
      <c r="AL12" s="4" t="s">
        <v>71</v>
      </c>
      <c r="AM12" s="4" t="s">
        <v>71</v>
      </c>
      <c r="AN12" s="4" t="s">
        <v>71</v>
      </c>
      <c r="AO12" s="4" t="s">
        <v>71</v>
      </c>
      <c r="AP12" s="4" t="s">
        <v>71</v>
      </c>
      <c r="AQ12" s="47" t="s">
        <v>71</v>
      </c>
      <c r="AR12" s="24">
        <v>12</v>
      </c>
      <c r="AS12" s="4"/>
      <c r="AT12" s="4" t="s">
        <v>71</v>
      </c>
      <c r="AU12" s="4" t="s">
        <v>71</v>
      </c>
      <c r="AV12" s="4">
        <v>10.5</v>
      </c>
      <c r="AW12" s="24">
        <v>10.5</v>
      </c>
      <c r="AX12" s="4">
        <v>10.1</v>
      </c>
      <c r="AY12" s="24">
        <v>7.4</v>
      </c>
      <c r="AZ12" s="4" t="s">
        <v>70</v>
      </c>
      <c r="BA12" s="4">
        <v>11.4</v>
      </c>
      <c r="BB12" s="4">
        <v>10.6</v>
      </c>
      <c r="BC12" s="4">
        <v>10.6</v>
      </c>
      <c r="BD12" s="4">
        <v>24.2</v>
      </c>
      <c r="BE12" s="4">
        <v>10.5</v>
      </c>
      <c r="BF12" s="4">
        <v>1.4</v>
      </c>
      <c r="BG12" s="4">
        <v>1.4</v>
      </c>
      <c r="BH12" s="4">
        <v>1.9</v>
      </c>
      <c r="BI12" s="4">
        <v>1.9</v>
      </c>
      <c r="BJ12" s="4">
        <v>5.6</v>
      </c>
      <c r="BK12" s="4">
        <v>2.2999999999999998</v>
      </c>
      <c r="BL12" s="4" t="s">
        <v>71</v>
      </c>
      <c r="BM12" s="4" t="s">
        <v>71</v>
      </c>
      <c r="BN12" s="4" t="s">
        <v>71</v>
      </c>
      <c r="BO12" s="17" t="s">
        <v>71</v>
      </c>
      <c r="BP12" s="4" t="s">
        <v>71</v>
      </c>
      <c r="BQ12" s="4" t="s">
        <v>71</v>
      </c>
      <c r="BR12" s="4" t="s">
        <v>71</v>
      </c>
      <c r="BS12" s="4" t="s">
        <v>71</v>
      </c>
    </row>
    <row r="13" spans="1:71">
      <c r="A13" s="56" t="s">
        <v>102</v>
      </c>
      <c r="B13" s="7" t="s">
        <v>103</v>
      </c>
      <c r="C13" s="32" t="s">
        <v>104</v>
      </c>
      <c r="D13" t="s">
        <v>105</v>
      </c>
      <c r="E13" s="3" t="str">
        <f t="shared" si="0"/>
        <v>?</v>
      </c>
      <c r="F13" s="3" t="str">
        <f t="shared" si="1"/>
        <v>?</v>
      </c>
      <c r="G13" s="3">
        <f t="shared" si="2"/>
        <v>2.7727272727272729</v>
      </c>
      <c r="H13" s="3" t="str">
        <f t="shared" si="5"/>
        <v>-</v>
      </c>
      <c r="I13" s="3" t="str">
        <f t="shared" si="6"/>
        <v>-</v>
      </c>
      <c r="J13" s="3">
        <f t="shared" si="3"/>
        <v>1.0909090909090908</v>
      </c>
      <c r="K13" s="3">
        <f t="shared" si="7"/>
        <v>1.1428571428571428</v>
      </c>
      <c r="L13" s="3">
        <f t="shared" si="4"/>
        <v>5</v>
      </c>
      <c r="M13" s="3">
        <f t="shared" si="8"/>
        <v>1.3333333333333333</v>
      </c>
      <c r="N13" s="3">
        <f t="shared" si="24"/>
        <v>0.25563909774436089</v>
      </c>
      <c r="O13" s="3">
        <f t="shared" si="9"/>
        <v>0.24060150375939848</v>
      </c>
      <c r="P13" s="3" t="str">
        <f t="shared" si="10"/>
        <v>-</v>
      </c>
      <c r="Q13" s="3">
        <f t="shared" si="11"/>
        <v>0.21311475409836064</v>
      </c>
      <c r="R13" s="3">
        <f t="shared" si="12"/>
        <v>8.2706766917293228E-2</v>
      </c>
      <c r="S13" s="3">
        <f t="shared" si="13"/>
        <v>1</v>
      </c>
      <c r="T13" s="3">
        <f t="shared" si="14"/>
        <v>0.44117647058823528</v>
      </c>
      <c r="U13" s="3">
        <f t="shared" si="15"/>
        <v>1.3636363636363635</v>
      </c>
      <c r="V13" s="3">
        <f t="shared" si="16"/>
        <v>0.11764705882352942</v>
      </c>
      <c r="W13" s="3" t="str">
        <f t="shared" si="17"/>
        <v>-</v>
      </c>
      <c r="X13" s="3">
        <f t="shared" si="18"/>
        <v>4.4924774946334036</v>
      </c>
      <c r="Y13" s="3">
        <f t="shared" si="19"/>
        <v>0.65248591015919555</v>
      </c>
      <c r="Z13" s="3">
        <f t="shared" si="25"/>
        <v>0.45</v>
      </c>
      <c r="AA13" s="3">
        <f t="shared" si="20"/>
        <v>0.18636363636363634</v>
      </c>
      <c r="AB13" s="3">
        <f t="shared" si="26"/>
        <v>4.5454545454545456E-2</v>
      </c>
      <c r="AC13" s="3">
        <f t="shared" si="27"/>
        <v>0</v>
      </c>
      <c r="AD13" s="3">
        <f t="shared" si="28"/>
        <v>4.5454545454545456E-2</v>
      </c>
      <c r="AE13" s="3" t="str">
        <f t="shared" si="21"/>
        <v>?</v>
      </c>
      <c r="AF13" s="3" t="str">
        <f t="shared" si="22"/>
        <v>?</v>
      </c>
      <c r="AG13" s="3" t="str">
        <f t="shared" si="23"/>
        <v>?</v>
      </c>
      <c r="AH13" s="10">
        <v>13.3</v>
      </c>
      <c r="AI13" s="18">
        <v>15.2</v>
      </c>
      <c r="AJ13" s="19">
        <v>22</v>
      </c>
      <c r="AK13" s="19">
        <v>26</v>
      </c>
      <c r="AL13" s="19">
        <v>61</v>
      </c>
      <c r="AM13" s="19">
        <v>22</v>
      </c>
      <c r="AN13" s="19">
        <v>24</v>
      </c>
      <c r="AO13" s="19">
        <v>22</v>
      </c>
      <c r="AP13" s="3" t="s">
        <v>70</v>
      </c>
      <c r="AQ13" s="3" t="s">
        <v>70</v>
      </c>
      <c r="AR13" s="3">
        <v>5</v>
      </c>
      <c r="AS13" s="3" t="s">
        <v>70</v>
      </c>
      <c r="AT13" s="3" t="s">
        <v>71</v>
      </c>
      <c r="AU13" s="3" t="s">
        <v>71</v>
      </c>
      <c r="AV13" s="3">
        <v>2.8</v>
      </c>
      <c r="AW13" s="3">
        <v>2.1</v>
      </c>
      <c r="AX13" s="3">
        <v>3.4</v>
      </c>
      <c r="AY13" s="3">
        <v>3.2</v>
      </c>
      <c r="AZ13" s="3" t="s">
        <v>70</v>
      </c>
      <c r="BA13" s="3">
        <v>2.6</v>
      </c>
      <c r="BB13" s="3">
        <v>1.1000000000000001</v>
      </c>
      <c r="BC13" s="3">
        <v>1.1000000000000001</v>
      </c>
      <c r="BD13" s="18">
        <v>1.5</v>
      </c>
      <c r="BE13" s="3">
        <v>3.4</v>
      </c>
      <c r="BF13" s="3">
        <v>0.4</v>
      </c>
      <c r="BG13" s="3">
        <v>0.4</v>
      </c>
      <c r="BH13" s="3" t="s">
        <v>70</v>
      </c>
      <c r="BI13" s="3" t="s">
        <v>70</v>
      </c>
      <c r="BJ13" s="3">
        <v>0</v>
      </c>
      <c r="BK13" s="3">
        <v>0</v>
      </c>
      <c r="BL13" s="19">
        <v>4.0999999999999996</v>
      </c>
      <c r="BM13" s="19">
        <v>1</v>
      </c>
      <c r="BN13" s="19">
        <v>1</v>
      </c>
      <c r="BO13" s="30">
        <v>9.9</v>
      </c>
      <c r="BP13" s="19">
        <v>0</v>
      </c>
      <c r="BQ13" s="3" t="s">
        <v>71</v>
      </c>
      <c r="BR13" s="3" t="s">
        <v>71</v>
      </c>
      <c r="BS13" s="3" t="s">
        <v>71</v>
      </c>
    </row>
    <row r="14" spans="1:71">
      <c r="A14" s="61"/>
      <c r="B14" s="7" t="s">
        <v>106</v>
      </c>
      <c r="C14" s="32" t="s">
        <v>107</v>
      </c>
      <c r="D14" t="s">
        <v>108</v>
      </c>
      <c r="E14" s="3" t="str">
        <f t="shared" si="0"/>
        <v>?</v>
      </c>
      <c r="F14" s="3" t="str">
        <f t="shared" si="1"/>
        <v>?</v>
      </c>
      <c r="G14" s="3">
        <f t="shared" si="2"/>
        <v>2.6666666666666665</v>
      </c>
      <c r="H14" s="3" t="str">
        <f t="shared" si="5"/>
        <v>-</v>
      </c>
      <c r="I14" s="3" t="str">
        <f t="shared" si="6"/>
        <v>-</v>
      </c>
      <c r="J14" s="3">
        <f t="shared" si="3"/>
        <v>1.0588235294117647</v>
      </c>
      <c r="K14" s="3">
        <f t="shared" si="7"/>
        <v>1.1310344827586205</v>
      </c>
      <c r="L14" s="3">
        <f t="shared" si="4"/>
        <v>6</v>
      </c>
      <c r="M14" s="3">
        <f t="shared" si="8"/>
        <v>1.3333333333333333</v>
      </c>
      <c r="N14" s="3">
        <f t="shared" si="24"/>
        <v>0.16551724137931034</v>
      </c>
      <c r="O14" s="3">
        <f t="shared" si="9"/>
        <v>0.23448275862068965</v>
      </c>
      <c r="P14" s="3" t="str">
        <f t="shared" si="10"/>
        <v>-</v>
      </c>
      <c r="Q14" s="3">
        <f t="shared" si="11"/>
        <v>0.26119402985074625</v>
      </c>
      <c r="R14" s="3">
        <f t="shared" si="12"/>
        <v>7.5862068965517254E-2</v>
      </c>
      <c r="S14" s="3">
        <f t="shared" si="13"/>
        <v>1</v>
      </c>
      <c r="T14" s="3">
        <f t="shared" si="14"/>
        <v>0.55172413793103448</v>
      </c>
      <c r="U14" s="3">
        <f t="shared" si="15"/>
        <v>1.4545454545454546</v>
      </c>
      <c r="V14" s="3">
        <f t="shared" si="16"/>
        <v>0.13793103448275862</v>
      </c>
      <c r="W14" s="3" t="str">
        <f t="shared" si="17"/>
        <v>-</v>
      </c>
      <c r="X14" s="3">
        <f t="shared" si="18"/>
        <v>2.686061718819273</v>
      </c>
      <c r="Y14" s="3">
        <f t="shared" si="19"/>
        <v>0.42911598742230644</v>
      </c>
      <c r="Z14" s="3" t="str">
        <f t="shared" si="25"/>
        <v>?</v>
      </c>
      <c r="AA14" s="3" t="str">
        <f t="shared" si="20"/>
        <v>?</v>
      </c>
      <c r="AB14" s="3" t="str">
        <f t="shared" si="26"/>
        <v>?</v>
      </c>
      <c r="AC14" s="3" t="str">
        <f t="shared" si="27"/>
        <v>?</v>
      </c>
      <c r="AD14" s="3" t="str">
        <f t="shared" si="28"/>
        <v>?</v>
      </c>
      <c r="AE14" s="3" t="str">
        <f t="shared" si="21"/>
        <v>?</v>
      </c>
      <c r="AF14" s="3" t="str">
        <f t="shared" si="22"/>
        <v>?</v>
      </c>
      <c r="AG14" s="3" t="str">
        <f t="shared" si="23"/>
        <v>?</v>
      </c>
      <c r="AH14" s="10">
        <v>14.5</v>
      </c>
      <c r="AI14" s="18">
        <v>16.399999999999999</v>
      </c>
      <c r="AJ14" s="19">
        <v>18</v>
      </c>
      <c r="AK14" s="19">
        <v>19</v>
      </c>
      <c r="AL14" s="3">
        <v>40</v>
      </c>
      <c r="AM14" s="3">
        <v>17</v>
      </c>
      <c r="AN14" s="3">
        <v>18</v>
      </c>
      <c r="AO14" s="3">
        <v>15</v>
      </c>
      <c r="AP14" s="3" t="s">
        <v>70</v>
      </c>
      <c r="AQ14" s="3" t="s">
        <v>70</v>
      </c>
      <c r="AR14" s="3">
        <v>6</v>
      </c>
      <c r="AS14" s="3" t="s">
        <v>70</v>
      </c>
      <c r="AT14" s="3" t="s">
        <v>71</v>
      </c>
      <c r="AU14" s="3" t="s">
        <v>71</v>
      </c>
      <c r="AV14" s="3">
        <v>2.8</v>
      </c>
      <c r="AW14" s="3">
        <v>2.1</v>
      </c>
      <c r="AX14" s="3">
        <v>2.4</v>
      </c>
      <c r="AY14" s="3">
        <v>3.4</v>
      </c>
      <c r="AZ14" s="3" t="s">
        <v>70</v>
      </c>
      <c r="BA14" s="3">
        <v>3.5</v>
      </c>
      <c r="BB14" s="3">
        <v>1.1000000000000001</v>
      </c>
      <c r="BC14" s="20">
        <v>1.1000000000000001</v>
      </c>
      <c r="BD14" s="3">
        <v>1.6</v>
      </c>
      <c r="BE14" s="3">
        <v>2.9</v>
      </c>
      <c r="BF14" s="3">
        <v>0.4</v>
      </c>
      <c r="BG14" s="3">
        <v>0.4</v>
      </c>
      <c r="BH14" s="3" t="s">
        <v>70</v>
      </c>
      <c r="BI14" s="3" t="s">
        <v>70</v>
      </c>
      <c r="BJ14" s="3">
        <v>0</v>
      </c>
      <c r="BK14" s="3">
        <v>0</v>
      </c>
      <c r="BL14" s="3" t="s">
        <v>71</v>
      </c>
      <c r="BM14" s="3" t="s">
        <v>71</v>
      </c>
      <c r="BN14" s="3" t="s">
        <v>71</v>
      </c>
      <c r="BO14" s="16" t="s">
        <v>71</v>
      </c>
      <c r="BP14" s="3" t="s">
        <v>71</v>
      </c>
      <c r="BQ14" s="3" t="s">
        <v>71</v>
      </c>
      <c r="BR14" s="3" t="s">
        <v>71</v>
      </c>
      <c r="BS14" s="3" t="s">
        <v>71</v>
      </c>
    </row>
    <row r="15" spans="1:71">
      <c r="A15" s="61"/>
      <c r="B15" s="7" t="s">
        <v>109</v>
      </c>
      <c r="C15" s="32" t="s">
        <v>110</v>
      </c>
      <c r="D15" t="s">
        <v>111</v>
      </c>
      <c r="E15" s="3" t="str">
        <f t="shared" si="0"/>
        <v>-</v>
      </c>
      <c r="F15" s="3" t="str">
        <f t="shared" si="1"/>
        <v>-</v>
      </c>
      <c r="G15" s="3">
        <f t="shared" si="2"/>
        <v>2.6666666666666665</v>
      </c>
      <c r="H15" s="3" t="str">
        <f t="shared" si="5"/>
        <v>-</v>
      </c>
      <c r="I15" s="3" t="str">
        <f t="shared" si="6"/>
        <v>-</v>
      </c>
      <c r="J15" s="3">
        <f t="shared" si="3"/>
        <v>1</v>
      </c>
      <c r="K15" s="3">
        <f t="shared" si="7"/>
        <v>1</v>
      </c>
      <c r="L15" s="3">
        <f t="shared" si="4"/>
        <v>10</v>
      </c>
      <c r="M15" s="3">
        <f t="shared" si="8"/>
        <v>1</v>
      </c>
      <c r="N15" s="3">
        <f t="shared" si="24"/>
        <v>0.33333333333333331</v>
      </c>
      <c r="O15" s="3">
        <f t="shared" si="9"/>
        <v>0.21428571428571427</v>
      </c>
      <c r="P15" s="3" t="str">
        <f t="shared" si="10"/>
        <v>-</v>
      </c>
      <c r="Q15" s="3">
        <f t="shared" si="11"/>
        <v>0.41025641025641024</v>
      </c>
      <c r="R15" s="3">
        <f t="shared" si="12"/>
        <v>7.1428571428571425E-2</v>
      </c>
      <c r="S15" s="3">
        <f t="shared" si="13"/>
        <v>1</v>
      </c>
      <c r="T15" s="3">
        <f t="shared" si="14"/>
        <v>0.22222222222222224</v>
      </c>
      <c r="U15" s="3">
        <f t="shared" si="15"/>
        <v>1.3333333333333335</v>
      </c>
      <c r="V15" s="3">
        <f t="shared" si="16"/>
        <v>5.5555555555555559E-2</v>
      </c>
      <c r="W15" s="3" t="str">
        <f t="shared" si="17"/>
        <v>-</v>
      </c>
      <c r="X15" s="3">
        <f t="shared" si="18"/>
        <v>0.35256523554911462</v>
      </c>
      <c r="Y15" s="3">
        <f t="shared" si="19"/>
        <v>-0.45276051323217559</v>
      </c>
      <c r="Z15" s="3" t="str">
        <f t="shared" si="25"/>
        <v>?</v>
      </c>
      <c r="AA15" s="3" t="str">
        <f t="shared" si="20"/>
        <v>?</v>
      </c>
      <c r="AB15" s="3" t="str">
        <f t="shared" si="26"/>
        <v>?</v>
      </c>
      <c r="AC15" s="3" t="str">
        <f t="shared" si="27"/>
        <v>?</v>
      </c>
      <c r="AD15" s="3" t="str">
        <f t="shared" si="28"/>
        <v>?</v>
      </c>
      <c r="AE15" s="3">
        <f t="shared" si="21"/>
        <v>1.4</v>
      </c>
      <c r="AF15" s="3">
        <f t="shared" si="22"/>
        <v>0.6428571428571429</v>
      </c>
      <c r="AG15" s="3">
        <f t="shared" si="23"/>
        <v>0.28571428571428575</v>
      </c>
      <c r="AH15" s="10">
        <v>4.2</v>
      </c>
      <c r="AI15" s="3">
        <v>4.2</v>
      </c>
      <c r="AJ15" s="3">
        <v>6.7</v>
      </c>
      <c r="AK15" s="3">
        <v>6.7</v>
      </c>
      <c r="AL15" s="3">
        <v>12</v>
      </c>
      <c r="AM15" s="3">
        <v>6.7</v>
      </c>
      <c r="AN15" s="3">
        <v>6.7</v>
      </c>
      <c r="AO15" s="3">
        <v>4.5</v>
      </c>
      <c r="AP15" s="3" t="s">
        <v>70</v>
      </c>
      <c r="AQ15" s="3" t="s">
        <v>70</v>
      </c>
      <c r="AR15" s="3">
        <v>10</v>
      </c>
      <c r="AS15" s="3" t="s">
        <v>70</v>
      </c>
      <c r="AT15" s="3" t="s">
        <v>70</v>
      </c>
      <c r="AU15" s="3" t="s">
        <v>70</v>
      </c>
      <c r="AV15" s="3">
        <v>1.5</v>
      </c>
      <c r="AW15" s="3">
        <v>1.5</v>
      </c>
      <c r="AX15" s="3">
        <v>1.4</v>
      </c>
      <c r="AY15" s="3">
        <v>0.9</v>
      </c>
      <c r="AZ15" s="3" t="s">
        <v>70</v>
      </c>
      <c r="BA15" s="19">
        <v>1.6</v>
      </c>
      <c r="BB15" s="19">
        <v>0.3</v>
      </c>
      <c r="BC15" s="19">
        <v>0.3</v>
      </c>
      <c r="BD15" s="19">
        <v>0.4</v>
      </c>
      <c r="BE15" s="19">
        <v>1.8</v>
      </c>
      <c r="BF15" s="19">
        <v>0.1</v>
      </c>
      <c r="BG15" s="19">
        <v>0.1</v>
      </c>
      <c r="BH15" s="3" t="s">
        <v>70</v>
      </c>
      <c r="BI15" s="3" t="s">
        <v>70</v>
      </c>
      <c r="BJ15" s="3">
        <v>0</v>
      </c>
      <c r="BK15" s="3">
        <v>0</v>
      </c>
      <c r="BL15" s="3" t="s">
        <v>71</v>
      </c>
      <c r="BM15" s="3" t="s">
        <v>71</v>
      </c>
      <c r="BN15" s="3" t="s">
        <v>71</v>
      </c>
      <c r="BO15" s="16" t="s">
        <v>71</v>
      </c>
      <c r="BP15" s="3" t="s">
        <v>71</v>
      </c>
      <c r="BQ15" s="3">
        <v>1.4</v>
      </c>
      <c r="BR15" s="3">
        <v>0.9</v>
      </c>
      <c r="BS15" s="3">
        <v>0.4</v>
      </c>
    </row>
    <row r="16" spans="1:71">
      <c r="A16" s="61"/>
      <c r="B16" s="7" t="s">
        <v>112</v>
      </c>
      <c r="C16" s="32" t="s">
        <v>113</v>
      </c>
      <c r="D16" t="s">
        <v>114</v>
      </c>
      <c r="E16" s="3" t="str">
        <f t="shared" si="0"/>
        <v>?</v>
      </c>
      <c r="F16" s="3" t="str">
        <f t="shared" si="1"/>
        <v>?</v>
      </c>
      <c r="G16" s="3">
        <f t="shared" si="2"/>
        <v>1.6666666666666667</v>
      </c>
      <c r="H16" s="3">
        <f t="shared" si="5"/>
        <v>0.53846153846153844</v>
      </c>
      <c r="I16" s="3">
        <f t="shared" si="6"/>
        <v>0.6</v>
      </c>
      <c r="J16" s="3">
        <f t="shared" si="3"/>
        <v>1.0731707317073171</v>
      </c>
      <c r="K16" s="3">
        <f t="shared" si="7"/>
        <v>1.0769230769230769</v>
      </c>
      <c r="L16" s="3">
        <f t="shared" si="4"/>
        <v>25</v>
      </c>
      <c r="M16" s="3">
        <f t="shared" si="8"/>
        <v>1.066225165562914</v>
      </c>
      <c r="N16" s="3">
        <f t="shared" si="24"/>
        <v>0.33333333333333331</v>
      </c>
      <c r="O16" s="3">
        <f t="shared" si="9"/>
        <v>0.31282051282051282</v>
      </c>
      <c r="P16" s="3" t="str">
        <f t="shared" si="10"/>
        <v>-</v>
      </c>
      <c r="Q16" s="3">
        <f t="shared" si="11"/>
        <v>0.11627906976744186</v>
      </c>
      <c r="R16" s="3">
        <f t="shared" si="12"/>
        <v>0.11794871794871795</v>
      </c>
      <c r="S16" s="3">
        <f t="shared" si="13"/>
        <v>1</v>
      </c>
      <c r="T16" s="3">
        <f t="shared" si="14"/>
        <v>0.65384615384615385</v>
      </c>
      <c r="U16" s="3">
        <f t="shared" si="15"/>
        <v>1.847826086956522</v>
      </c>
      <c r="V16" s="3">
        <f t="shared" si="16"/>
        <v>6.1538461538461542E-2</v>
      </c>
      <c r="W16" s="3" t="str">
        <f t="shared" si="17"/>
        <v>-</v>
      </c>
      <c r="X16" s="3">
        <f t="shared" si="18"/>
        <v>25.486170402247197</v>
      </c>
      <c r="Y16" s="3">
        <f t="shared" si="19"/>
        <v>1.4063045825025595</v>
      </c>
      <c r="Z16" s="3">
        <f t="shared" si="25"/>
        <v>0.20769230769230768</v>
      </c>
      <c r="AA16" s="3">
        <f t="shared" si="20"/>
        <v>7.179487179487179E-2</v>
      </c>
      <c r="AB16" s="3">
        <f t="shared" si="26"/>
        <v>2.8205128205128209E-2</v>
      </c>
      <c r="AC16" s="3" t="str">
        <f t="shared" si="27"/>
        <v>?</v>
      </c>
      <c r="AD16" s="3" t="str">
        <f t="shared" si="28"/>
        <v>?</v>
      </c>
      <c r="AE16" s="3" t="str">
        <f t="shared" si="21"/>
        <v>?</v>
      </c>
      <c r="AF16" s="3" t="str">
        <f t="shared" si="22"/>
        <v>?</v>
      </c>
      <c r="AG16" s="3" t="str">
        <f t="shared" si="23"/>
        <v>?</v>
      </c>
      <c r="AH16" s="10">
        <v>39</v>
      </c>
      <c r="AI16" s="18">
        <v>42</v>
      </c>
      <c r="AJ16" s="3">
        <v>55</v>
      </c>
      <c r="AK16" s="3">
        <v>59</v>
      </c>
      <c r="AL16" s="18">
        <v>65</v>
      </c>
      <c r="AM16" s="3">
        <v>41</v>
      </c>
      <c r="AN16" s="18">
        <v>44</v>
      </c>
      <c r="AO16" s="3">
        <v>39</v>
      </c>
      <c r="AP16" s="3">
        <v>55</v>
      </c>
      <c r="AQ16" s="3">
        <v>39</v>
      </c>
      <c r="AR16" s="18">
        <v>25</v>
      </c>
      <c r="AS16" s="3" t="s">
        <v>70</v>
      </c>
      <c r="AT16" s="3" t="s">
        <v>71</v>
      </c>
      <c r="AU16" s="3" t="s">
        <v>71</v>
      </c>
      <c r="AV16" s="19">
        <v>16.100000000000001</v>
      </c>
      <c r="AW16" s="19">
        <v>15.1</v>
      </c>
      <c r="AX16" s="19">
        <v>13</v>
      </c>
      <c r="AY16" s="3">
        <v>12.2</v>
      </c>
      <c r="AZ16" s="3" t="s">
        <v>70</v>
      </c>
      <c r="BA16" s="19">
        <v>4</v>
      </c>
      <c r="BB16" s="19">
        <v>4.5999999999999996</v>
      </c>
      <c r="BC16" s="19">
        <v>4.5999999999999996</v>
      </c>
      <c r="BD16" s="19">
        <v>8.5</v>
      </c>
      <c r="BE16" s="19">
        <v>13</v>
      </c>
      <c r="BF16" s="19">
        <v>0.8</v>
      </c>
      <c r="BG16" s="19">
        <v>0.8</v>
      </c>
      <c r="BH16" s="3" t="s">
        <v>70</v>
      </c>
      <c r="BI16" s="3" t="s">
        <v>70</v>
      </c>
      <c r="BJ16" s="20">
        <v>1.1000000000000001</v>
      </c>
      <c r="BK16" s="20">
        <v>1.1000000000000001</v>
      </c>
      <c r="BL16" s="3">
        <v>2.8</v>
      </c>
      <c r="BM16" s="19">
        <v>1.1000000000000001</v>
      </c>
      <c r="BN16" s="3" t="s">
        <v>71</v>
      </c>
      <c r="BO16" s="22">
        <v>8.1</v>
      </c>
      <c r="BP16" s="3" t="s">
        <v>71</v>
      </c>
      <c r="BQ16" s="3" t="s">
        <v>71</v>
      </c>
      <c r="BR16" s="3" t="s">
        <v>71</v>
      </c>
      <c r="BS16" s="3" t="s">
        <v>71</v>
      </c>
    </row>
    <row r="17" spans="1:71">
      <c r="A17" s="61"/>
      <c r="B17" s="7" t="s">
        <v>115</v>
      </c>
      <c r="C17" s="32" t="s">
        <v>116</v>
      </c>
      <c r="D17" t="s">
        <v>117</v>
      </c>
      <c r="E17" s="3" t="str">
        <f t="shared" si="0"/>
        <v>?</v>
      </c>
      <c r="F17" s="3" t="str">
        <f t="shared" si="1"/>
        <v>?</v>
      </c>
      <c r="G17" s="3">
        <f t="shared" si="2"/>
        <v>2.2352941176470589</v>
      </c>
      <c r="H17" s="3">
        <f t="shared" si="5"/>
        <v>0.26530612244897961</v>
      </c>
      <c r="I17" s="3">
        <f t="shared" si="6"/>
        <v>0.57017543859649122</v>
      </c>
      <c r="J17" s="3">
        <f t="shared" si="3"/>
        <v>1</v>
      </c>
      <c r="K17" s="3">
        <f t="shared" si="7"/>
        <v>1</v>
      </c>
      <c r="L17" s="3">
        <f t="shared" si="4"/>
        <v>15</v>
      </c>
      <c r="M17" s="3">
        <f t="shared" si="8"/>
        <v>1.153846153846154</v>
      </c>
      <c r="N17" s="3">
        <f t="shared" si="24"/>
        <v>0.24495677233429392</v>
      </c>
      <c r="O17" s="3">
        <f t="shared" si="9"/>
        <v>0.37752161383285299</v>
      </c>
      <c r="P17" s="3" t="str">
        <f t="shared" si="10"/>
        <v>-</v>
      </c>
      <c r="Q17" s="3">
        <f t="shared" si="11"/>
        <v>0.13437499999999999</v>
      </c>
      <c r="R17" s="3">
        <f t="shared" si="12"/>
        <v>7.7809798270893377E-2</v>
      </c>
      <c r="S17" s="3">
        <f t="shared" si="13"/>
        <v>1</v>
      </c>
      <c r="T17" s="3">
        <f t="shared" si="14"/>
        <v>0.39</v>
      </c>
      <c r="U17" s="3">
        <f t="shared" si="15"/>
        <v>1.4444444444444444</v>
      </c>
      <c r="V17" s="3">
        <f t="shared" si="16"/>
        <v>0.16</v>
      </c>
      <c r="W17" s="3" t="str">
        <f t="shared" si="17"/>
        <v>-</v>
      </c>
      <c r="X17" s="3">
        <f t="shared" si="18"/>
        <v>28.274333882308138</v>
      </c>
      <c r="Y17" s="3">
        <f t="shared" si="19"/>
        <v>1.4513923821334587</v>
      </c>
      <c r="Z17" s="3" t="str">
        <f t="shared" si="25"/>
        <v>?</v>
      </c>
      <c r="AA17" s="3">
        <f t="shared" si="20"/>
        <v>0.21764705882352942</v>
      </c>
      <c r="AB17" s="3">
        <f t="shared" si="26"/>
        <v>9.6078431372549025E-2</v>
      </c>
      <c r="AC17" s="3">
        <f t="shared" si="27"/>
        <v>0</v>
      </c>
      <c r="AD17" s="3">
        <f t="shared" si="28"/>
        <v>6.0784313725490195E-2</v>
      </c>
      <c r="AE17" s="3" t="str">
        <f t="shared" si="21"/>
        <v>?</v>
      </c>
      <c r="AF17" s="3" t="str">
        <f t="shared" si="22"/>
        <v>?</v>
      </c>
      <c r="AG17" s="3" t="str">
        <f t="shared" si="23"/>
        <v>?</v>
      </c>
      <c r="AH17" s="10">
        <v>34.700000000000003</v>
      </c>
      <c r="AI17" s="19">
        <v>34.700000000000003</v>
      </c>
      <c r="AJ17" s="19">
        <v>60</v>
      </c>
      <c r="AK17" s="19">
        <v>60</v>
      </c>
      <c r="AL17" s="19">
        <v>114</v>
      </c>
      <c r="AM17" s="20">
        <v>47</v>
      </c>
      <c r="AN17" s="20">
        <v>47</v>
      </c>
      <c r="AO17" s="19">
        <v>51</v>
      </c>
      <c r="AP17" s="19">
        <v>60</v>
      </c>
      <c r="AQ17" s="20">
        <v>65</v>
      </c>
      <c r="AR17" s="3">
        <v>15</v>
      </c>
      <c r="AS17" s="3" t="s">
        <v>70</v>
      </c>
      <c r="AT17" s="3" t="s">
        <v>71</v>
      </c>
      <c r="AU17" s="3" t="s">
        <v>71</v>
      </c>
      <c r="AV17" s="3">
        <v>10.5</v>
      </c>
      <c r="AW17" s="3">
        <v>9.1</v>
      </c>
      <c r="AX17" s="3">
        <v>8.5</v>
      </c>
      <c r="AY17" s="3">
        <v>13.1</v>
      </c>
      <c r="AZ17" s="3" t="s">
        <v>70</v>
      </c>
      <c r="BA17" s="3">
        <v>4.3</v>
      </c>
      <c r="BB17" s="3">
        <v>2.7</v>
      </c>
      <c r="BC17" s="19">
        <v>2.7</v>
      </c>
      <c r="BD17" s="19">
        <v>3.9</v>
      </c>
      <c r="BE17" s="19">
        <v>10</v>
      </c>
      <c r="BF17" s="3">
        <v>0.9</v>
      </c>
      <c r="BG17" s="3">
        <v>1.6</v>
      </c>
      <c r="BH17" s="3" t="s">
        <v>70</v>
      </c>
      <c r="BI17" s="3" t="s">
        <v>70</v>
      </c>
      <c r="BJ17" s="3">
        <v>0</v>
      </c>
      <c r="BK17" s="3">
        <v>0</v>
      </c>
      <c r="BL17" s="19">
        <v>11.1</v>
      </c>
      <c r="BM17" s="19">
        <v>4.9000000000000004</v>
      </c>
      <c r="BN17" s="19">
        <v>3.1</v>
      </c>
      <c r="BO17" s="16" t="s">
        <v>71</v>
      </c>
      <c r="BP17" s="19">
        <v>0</v>
      </c>
      <c r="BQ17" s="3" t="s">
        <v>71</v>
      </c>
      <c r="BR17" s="3" t="s">
        <v>71</v>
      </c>
      <c r="BS17" s="3" t="s">
        <v>71</v>
      </c>
    </row>
    <row r="18" spans="1:71" s="5" customFormat="1">
      <c r="A18" s="57"/>
      <c r="B18" s="8" t="s">
        <v>118</v>
      </c>
      <c r="C18" s="37" t="s">
        <v>119</v>
      </c>
      <c r="D18" s="5" t="s">
        <v>120</v>
      </c>
      <c r="E18" s="4" t="str">
        <f t="shared" si="0"/>
        <v>?</v>
      </c>
      <c r="F18" s="4" t="str">
        <f t="shared" si="1"/>
        <v>?</v>
      </c>
      <c r="G18" s="4">
        <f t="shared" si="2"/>
        <v>1.9565217391304348</v>
      </c>
      <c r="H18" s="4">
        <f t="shared" si="5"/>
        <v>0.33333333333333331</v>
      </c>
      <c r="I18" s="4">
        <f t="shared" si="6"/>
        <v>0.4</v>
      </c>
      <c r="J18" s="4">
        <f t="shared" si="3"/>
        <v>1.2105263157894737</v>
      </c>
      <c r="K18" s="4">
        <f t="shared" si="7"/>
        <v>1.2380952380952381</v>
      </c>
      <c r="L18" s="4">
        <f t="shared" si="4"/>
        <v>30</v>
      </c>
      <c r="M18" s="4">
        <f t="shared" si="8"/>
        <v>1.3170731707317076</v>
      </c>
      <c r="N18" s="4">
        <f t="shared" si="24"/>
        <v>0.24761904761904763</v>
      </c>
      <c r="O18" s="4">
        <f t="shared" si="9"/>
        <v>0.2857142857142857</v>
      </c>
      <c r="P18" s="4" t="str">
        <f t="shared" si="10"/>
        <v>-</v>
      </c>
      <c r="Q18" s="4">
        <f t="shared" si="11"/>
        <v>0.10050251256281408</v>
      </c>
      <c r="R18" s="4">
        <f t="shared" si="12"/>
        <v>5.2380952380952382E-2</v>
      </c>
      <c r="S18" s="4">
        <f t="shared" si="13"/>
        <v>1</v>
      </c>
      <c r="T18" s="4">
        <f t="shared" si="14"/>
        <v>0.32727272727272727</v>
      </c>
      <c r="U18" s="4">
        <f t="shared" si="15"/>
        <v>1.6363636363636362</v>
      </c>
      <c r="V18" s="4">
        <f t="shared" si="16"/>
        <v>0.12727272727272726</v>
      </c>
      <c r="W18" s="4" t="str">
        <f t="shared" si="17"/>
        <v>-</v>
      </c>
      <c r="X18" s="4">
        <f t="shared" si="18"/>
        <v>14.168582867689965</v>
      </c>
      <c r="Y18" s="4">
        <f t="shared" si="19"/>
        <v>1.1513264145720943</v>
      </c>
      <c r="Z18" s="4" t="str">
        <f t="shared" si="25"/>
        <v>?</v>
      </c>
      <c r="AA18" s="4" t="str">
        <f t="shared" si="20"/>
        <v>?</v>
      </c>
      <c r="AB18" s="4" t="str">
        <f t="shared" si="26"/>
        <v>?</v>
      </c>
      <c r="AC18" s="4" t="str">
        <f t="shared" si="27"/>
        <v>?</v>
      </c>
      <c r="AD18" s="4" t="str">
        <f t="shared" si="28"/>
        <v>?</v>
      </c>
      <c r="AE18" s="4" t="str">
        <f t="shared" si="21"/>
        <v>?</v>
      </c>
      <c r="AF18" s="4" t="str">
        <f t="shared" si="22"/>
        <v>?</v>
      </c>
      <c r="AG18" s="4" t="str">
        <f t="shared" si="23"/>
        <v>?</v>
      </c>
      <c r="AH18" s="11">
        <v>21</v>
      </c>
      <c r="AI18" s="4">
        <v>26</v>
      </c>
      <c r="AJ18" s="27">
        <v>41</v>
      </c>
      <c r="AK18" s="27">
        <v>44</v>
      </c>
      <c r="AL18" s="4">
        <v>45</v>
      </c>
      <c r="AM18" s="27">
        <v>19</v>
      </c>
      <c r="AN18" s="25">
        <v>23</v>
      </c>
      <c r="AO18" s="4">
        <v>23</v>
      </c>
      <c r="AP18" s="4">
        <v>28</v>
      </c>
      <c r="AQ18" s="4">
        <v>18</v>
      </c>
      <c r="AR18" s="24">
        <v>30</v>
      </c>
      <c r="AS18" s="4" t="s">
        <v>70</v>
      </c>
      <c r="AT18" s="4" t="s">
        <v>71</v>
      </c>
      <c r="AU18" s="4" t="s">
        <v>71</v>
      </c>
      <c r="AV18" s="4">
        <v>5.4</v>
      </c>
      <c r="AW18" s="24">
        <v>4.0999999999999996</v>
      </c>
      <c r="AX18" s="4">
        <v>5.2</v>
      </c>
      <c r="AY18" s="24">
        <v>6</v>
      </c>
      <c r="AZ18" s="4" t="s">
        <v>70</v>
      </c>
      <c r="BA18" s="4">
        <v>2</v>
      </c>
      <c r="BB18" s="4">
        <v>1.1000000000000001</v>
      </c>
      <c r="BC18" s="25">
        <v>1.1000000000000001</v>
      </c>
      <c r="BD18" s="4">
        <v>1.8</v>
      </c>
      <c r="BE18" s="4">
        <v>5.5</v>
      </c>
      <c r="BF18" s="4">
        <v>0.7</v>
      </c>
      <c r="BG18" s="4">
        <v>0.7</v>
      </c>
      <c r="BH18" s="4" t="s">
        <v>70</v>
      </c>
      <c r="BI18" s="4" t="s">
        <v>70</v>
      </c>
      <c r="BJ18" s="4">
        <v>0</v>
      </c>
      <c r="BK18" s="4">
        <v>0</v>
      </c>
      <c r="BL18" s="4" t="s">
        <v>71</v>
      </c>
      <c r="BM18" s="4" t="s">
        <v>71</v>
      </c>
      <c r="BN18" s="4" t="s">
        <v>71</v>
      </c>
      <c r="BO18" s="17" t="s">
        <v>71</v>
      </c>
      <c r="BP18" s="4" t="s">
        <v>71</v>
      </c>
      <c r="BQ18" s="4" t="s">
        <v>71</v>
      </c>
      <c r="BR18" s="4" t="s">
        <v>71</v>
      </c>
      <c r="BS18" s="4" t="s">
        <v>71</v>
      </c>
    </row>
    <row r="19" spans="1:71">
      <c r="A19" s="56" t="s">
        <v>121</v>
      </c>
      <c r="B19" s="7" t="s">
        <v>122</v>
      </c>
      <c r="C19" s="34" t="s">
        <v>123</v>
      </c>
      <c r="D19" t="s">
        <v>124</v>
      </c>
      <c r="E19" s="3" t="str">
        <f t="shared" si="0"/>
        <v>?</v>
      </c>
      <c r="F19" s="3" t="str">
        <f t="shared" si="1"/>
        <v>?</v>
      </c>
      <c r="G19" s="3">
        <f>IF(AND(AO19&lt;&gt;"-",AL19&lt;&gt;"-"),IF(AND(AO19&lt;&gt;"?",AL19&lt;&gt;"?"),IF(AND(AO19&lt;&gt;"",AL19&lt;&gt;""),AL19/AO19,""),"?"),"-")</f>
        <v>2.2272727272727271</v>
      </c>
      <c r="H19" s="3">
        <f t="shared" si="5"/>
        <v>0.10204081632653061</v>
      </c>
      <c r="I19" s="3">
        <f t="shared" si="6"/>
        <v>0.5</v>
      </c>
      <c r="J19" s="3">
        <f t="shared" si="3"/>
        <v>0.87804878048780488</v>
      </c>
      <c r="K19" s="3">
        <f t="shared" si="7"/>
        <v>0.86363636363636365</v>
      </c>
      <c r="L19" s="3">
        <f t="shared" si="4"/>
        <v>7</v>
      </c>
      <c r="M19" s="3">
        <f t="shared" si="8"/>
        <v>1.7435897435897436</v>
      </c>
      <c r="N19" s="3">
        <f t="shared" si="24"/>
        <v>0.15909090909090909</v>
      </c>
      <c r="O19" s="3">
        <f t="shared" si="9"/>
        <v>0.19318181818181818</v>
      </c>
      <c r="P19" s="3">
        <f t="shared" si="10"/>
        <v>0.125</v>
      </c>
      <c r="Q19" s="3">
        <f t="shared" si="11"/>
        <v>0.25123152709359603</v>
      </c>
      <c r="R19" s="3">
        <f t="shared" si="12"/>
        <v>7.7272727272727271E-2</v>
      </c>
      <c r="S19" s="3">
        <f t="shared" si="13"/>
        <v>1</v>
      </c>
      <c r="T19" s="3">
        <f t="shared" si="14"/>
        <v>0.85227272727272718</v>
      </c>
      <c r="U19" s="3">
        <f t="shared" si="15"/>
        <v>2.2058823529411766</v>
      </c>
      <c r="V19" s="3">
        <f t="shared" si="16"/>
        <v>0.18181818181818182</v>
      </c>
      <c r="W19" s="3" t="str">
        <f t="shared" si="17"/>
        <v>-</v>
      </c>
      <c r="X19" s="3">
        <f t="shared" si="18"/>
        <v>15.896458827164352</v>
      </c>
      <c r="Y19" s="3">
        <f t="shared" si="19"/>
        <v>1.2013003895339329</v>
      </c>
      <c r="Z19" s="3">
        <f t="shared" si="25"/>
        <v>0.3431818181818182</v>
      </c>
      <c r="AA19" s="3">
        <f t="shared" si="20"/>
        <v>0.17500000000000002</v>
      </c>
      <c r="AB19" s="3">
        <f t="shared" si="26"/>
        <v>6.136363636363637E-2</v>
      </c>
      <c r="AC19" s="3" t="str">
        <f t="shared" si="27"/>
        <v>?</v>
      </c>
      <c r="AD19" s="3" t="str">
        <f t="shared" si="28"/>
        <v>?</v>
      </c>
      <c r="AE19" s="3" t="str">
        <f t="shared" si="21"/>
        <v>?</v>
      </c>
      <c r="AF19" s="3" t="str">
        <f t="shared" si="22"/>
        <v>?</v>
      </c>
      <c r="AG19" s="3" t="str">
        <f t="shared" si="23"/>
        <v>?</v>
      </c>
      <c r="AH19" s="10">
        <v>44</v>
      </c>
      <c r="AI19" s="3">
        <v>38</v>
      </c>
      <c r="AJ19" s="3">
        <v>46</v>
      </c>
      <c r="AK19" s="3">
        <v>44</v>
      </c>
      <c r="AL19" s="3">
        <v>98</v>
      </c>
      <c r="AM19" s="3">
        <v>41</v>
      </c>
      <c r="AN19" s="18">
        <v>36</v>
      </c>
      <c r="AO19" s="3">
        <v>44</v>
      </c>
      <c r="AP19" s="3">
        <v>46</v>
      </c>
      <c r="AQ19" s="3">
        <v>49</v>
      </c>
      <c r="AR19" s="3">
        <v>7</v>
      </c>
      <c r="AS19" s="3" t="s">
        <v>71</v>
      </c>
      <c r="AT19" s="3" t="s">
        <v>71</v>
      </c>
      <c r="AU19" s="3" t="s">
        <v>71</v>
      </c>
      <c r="AV19" s="3">
        <v>6.8</v>
      </c>
      <c r="AW19" s="3">
        <v>3.9</v>
      </c>
      <c r="AX19" s="3">
        <v>7</v>
      </c>
      <c r="AY19" s="20">
        <v>8.5</v>
      </c>
      <c r="AZ19" s="3">
        <v>5.5</v>
      </c>
      <c r="BA19" s="19">
        <v>10.199999999999999</v>
      </c>
      <c r="BB19" s="19">
        <v>3.4</v>
      </c>
      <c r="BC19" s="20">
        <v>3.4</v>
      </c>
      <c r="BD19" s="19">
        <v>7.5</v>
      </c>
      <c r="BE19" s="20">
        <v>8.8000000000000007</v>
      </c>
      <c r="BF19" s="20">
        <v>2</v>
      </c>
      <c r="BG19" s="20">
        <v>1.6</v>
      </c>
      <c r="BH19" s="3" t="s">
        <v>70</v>
      </c>
      <c r="BI19" s="3" t="s">
        <v>70</v>
      </c>
      <c r="BJ19" s="3" t="s">
        <v>71</v>
      </c>
      <c r="BK19" s="3" t="s">
        <v>71</v>
      </c>
      <c r="BL19" s="18">
        <v>7.7</v>
      </c>
      <c r="BM19" s="18">
        <v>2.7</v>
      </c>
      <c r="BN19" s="3" t="s">
        <v>71</v>
      </c>
      <c r="BO19" s="29">
        <v>15.1</v>
      </c>
      <c r="BP19" s="3" t="s">
        <v>71</v>
      </c>
      <c r="BQ19" s="3" t="s">
        <v>71</v>
      </c>
      <c r="BR19" s="3" t="s">
        <v>71</v>
      </c>
      <c r="BS19" s="3" t="s">
        <v>71</v>
      </c>
    </row>
    <row r="20" spans="1:71">
      <c r="A20" s="61"/>
      <c r="B20" s="7" t="s">
        <v>125</v>
      </c>
      <c r="C20" s="34" t="s">
        <v>126</v>
      </c>
      <c r="D20" t="s">
        <v>127</v>
      </c>
      <c r="E20" s="3">
        <f t="shared" si="0"/>
        <v>0.43062200956937802</v>
      </c>
      <c r="F20" s="3">
        <f t="shared" si="1"/>
        <v>1</v>
      </c>
      <c r="G20" s="3">
        <f t="shared" si="2"/>
        <v>4.7175141242937855</v>
      </c>
      <c r="H20" s="3" t="str">
        <f t="shared" si="5"/>
        <v>-</v>
      </c>
      <c r="I20" s="3" t="str">
        <f t="shared" si="6"/>
        <v>-</v>
      </c>
      <c r="J20" s="3">
        <f t="shared" si="3"/>
        <v>0.66872427983539096</v>
      </c>
      <c r="K20" s="3">
        <f t="shared" si="7"/>
        <v>0.66987179487179482</v>
      </c>
      <c r="L20" s="3">
        <f t="shared" si="4"/>
        <v>6</v>
      </c>
      <c r="M20" s="3">
        <f t="shared" si="8"/>
        <v>1.9777777777777779</v>
      </c>
      <c r="N20" s="3">
        <f t="shared" si="24"/>
        <v>0.17628205128205129</v>
      </c>
      <c r="O20" s="3">
        <f t="shared" si="9"/>
        <v>0.25961538461538464</v>
      </c>
      <c r="P20" s="3">
        <f t="shared" si="10"/>
        <v>0.16987179487179488</v>
      </c>
      <c r="Q20" s="3">
        <f t="shared" si="11"/>
        <v>0.47440273037542663</v>
      </c>
      <c r="R20" s="3">
        <f t="shared" si="12"/>
        <v>6.0897435897435896E-2</v>
      </c>
      <c r="S20" s="3">
        <f t="shared" si="13"/>
        <v>1</v>
      </c>
      <c r="T20" s="3">
        <f t="shared" si="14"/>
        <v>0.32758620689655171</v>
      </c>
      <c r="U20" s="3">
        <f t="shared" si="15"/>
        <v>1</v>
      </c>
      <c r="V20" s="3">
        <f t="shared" si="16"/>
        <v>0.18965517241379312</v>
      </c>
      <c r="W20" s="3" t="str">
        <f t="shared" si="17"/>
        <v>-</v>
      </c>
      <c r="X20" s="3">
        <f t="shared" si="18"/>
        <v>12.405363990862698</v>
      </c>
      <c r="Y20" s="3">
        <f t="shared" si="19"/>
        <v>1.0936095116073392</v>
      </c>
      <c r="Z20" s="3" t="str">
        <f t="shared" si="25"/>
        <v>?</v>
      </c>
      <c r="AA20" s="3" t="str">
        <f t="shared" si="20"/>
        <v>?</v>
      </c>
      <c r="AB20" s="3" t="str">
        <f t="shared" si="26"/>
        <v>?</v>
      </c>
      <c r="AC20" s="3" t="str">
        <f t="shared" si="27"/>
        <v>?</v>
      </c>
      <c r="AD20" s="3" t="str">
        <f t="shared" si="28"/>
        <v>?</v>
      </c>
      <c r="AE20" s="3" t="str">
        <f t="shared" si="21"/>
        <v>?</v>
      </c>
      <c r="AF20" s="3" t="str">
        <f t="shared" si="22"/>
        <v>?</v>
      </c>
      <c r="AG20" s="3" t="str">
        <f t="shared" si="23"/>
        <v>?</v>
      </c>
      <c r="AH20" s="10">
        <v>31.2</v>
      </c>
      <c r="AI20" s="3">
        <v>20.9</v>
      </c>
      <c r="AJ20" s="20">
        <v>48.6</v>
      </c>
      <c r="AK20" s="20">
        <v>32.5</v>
      </c>
      <c r="AL20" s="19">
        <v>167</v>
      </c>
      <c r="AM20" s="20">
        <v>48.6</v>
      </c>
      <c r="AN20" s="20">
        <v>32.5</v>
      </c>
      <c r="AO20" s="3">
        <v>35.4</v>
      </c>
      <c r="AP20" s="3" t="s">
        <v>70</v>
      </c>
      <c r="AQ20" s="3" t="s">
        <v>70</v>
      </c>
      <c r="AR20" s="20">
        <v>6</v>
      </c>
      <c r="AS20" s="18">
        <v>15</v>
      </c>
      <c r="AT20" s="3">
        <v>20.9</v>
      </c>
      <c r="AU20" s="18">
        <v>9</v>
      </c>
      <c r="AV20" s="3">
        <v>8.9</v>
      </c>
      <c r="AW20" s="3">
        <v>4.5</v>
      </c>
      <c r="AX20" s="3">
        <v>5.5</v>
      </c>
      <c r="AY20" s="19">
        <v>8.1</v>
      </c>
      <c r="AZ20" s="3">
        <v>5.3</v>
      </c>
      <c r="BA20" s="19">
        <v>13.9</v>
      </c>
      <c r="BB20" s="19">
        <v>1.9</v>
      </c>
      <c r="BC20" s="19">
        <v>1.9</v>
      </c>
      <c r="BD20" s="19">
        <v>1.9</v>
      </c>
      <c r="BE20" s="19">
        <v>5.8</v>
      </c>
      <c r="BF20" s="19">
        <v>1.3</v>
      </c>
      <c r="BG20" s="19">
        <v>1.1000000000000001</v>
      </c>
      <c r="BH20" s="3" t="s">
        <v>70</v>
      </c>
      <c r="BI20" s="3" t="s">
        <v>70</v>
      </c>
      <c r="BJ20" s="19">
        <v>0</v>
      </c>
      <c r="BK20" s="19">
        <v>0</v>
      </c>
      <c r="BL20" s="3" t="s">
        <v>71</v>
      </c>
      <c r="BM20" s="3" t="s">
        <v>71</v>
      </c>
      <c r="BN20" s="3" t="s">
        <v>71</v>
      </c>
      <c r="BO20" s="16" t="s">
        <v>71</v>
      </c>
      <c r="BP20" s="3" t="s">
        <v>71</v>
      </c>
      <c r="BQ20" s="3" t="s">
        <v>71</v>
      </c>
      <c r="BR20" s="3" t="s">
        <v>71</v>
      </c>
      <c r="BS20" s="3" t="s">
        <v>71</v>
      </c>
    </row>
    <row r="21" spans="1:71">
      <c r="A21" s="61"/>
      <c r="B21" s="7" t="s">
        <v>128</v>
      </c>
      <c r="C21" s="32" t="s">
        <v>129</v>
      </c>
      <c r="D21" t="s">
        <v>130</v>
      </c>
      <c r="E21" s="3" t="str">
        <f t="shared" si="0"/>
        <v>-</v>
      </c>
      <c r="F21" s="3" t="str">
        <f t="shared" si="1"/>
        <v>-</v>
      </c>
      <c r="G21" s="3" t="str">
        <f t="shared" si="2"/>
        <v>?</v>
      </c>
      <c r="H21" s="3" t="str">
        <f t="shared" si="5"/>
        <v>?</v>
      </c>
      <c r="I21" s="3" t="str">
        <f t="shared" si="6"/>
        <v>?</v>
      </c>
      <c r="J21" s="3" t="str">
        <f t="shared" si="3"/>
        <v>?</v>
      </c>
      <c r="K21" s="3">
        <f t="shared" si="7"/>
        <v>1.1153846153846154</v>
      </c>
      <c r="L21" s="3">
        <f t="shared" si="4"/>
        <v>12</v>
      </c>
      <c r="M21" s="3">
        <f t="shared" si="8"/>
        <v>2.545454545454545</v>
      </c>
      <c r="N21" s="3">
        <f t="shared" si="24"/>
        <v>0.11538461538461539</v>
      </c>
      <c r="O21" s="3">
        <f t="shared" si="9"/>
        <v>0.16923076923076924</v>
      </c>
      <c r="P21" s="3" t="str">
        <f t="shared" si="10"/>
        <v>-</v>
      </c>
      <c r="Q21" s="3">
        <f t="shared" si="11"/>
        <v>0.48739495798319327</v>
      </c>
      <c r="R21" s="3">
        <f t="shared" si="12"/>
        <v>8.461538461538462E-2</v>
      </c>
      <c r="S21" s="3">
        <f t="shared" si="13"/>
        <v>1</v>
      </c>
      <c r="T21" s="3">
        <f t="shared" si="14"/>
        <v>0.57894736842105265</v>
      </c>
      <c r="U21" s="3">
        <f t="shared" si="15"/>
        <v>1</v>
      </c>
      <c r="V21" s="3" t="str">
        <f t="shared" si="16"/>
        <v>?</v>
      </c>
      <c r="W21" s="3" t="str">
        <f t="shared" si="17"/>
        <v>-</v>
      </c>
      <c r="X21" s="3">
        <f t="shared" si="18"/>
        <v>1.4804755380041903</v>
      </c>
      <c r="Y21" s="3">
        <f t="shared" si="19"/>
        <v>0.1704012359079832</v>
      </c>
      <c r="Z21" s="3" t="str">
        <f t="shared" si="25"/>
        <v>?</v>
      </c>
      <c r="AA21" s="3" t="str">
        <f t="shared" si="20"/>
        <v>?</v>
      </c>
      <c r="AB21" s="3" t="str">
        <f t="shared" si="26"/>
        <v>?</v>
      </c>
      <c r="AC21" s="3" t="str">
        <f t="shared" si="27"/>
        <v>?</v>
      </c>
      <c r="AD21" s="3" t="str">
        <f t="shared" si="28"/>
        <v>?</v>
      </c>
      <c r="AE21" s="3" t="str">
        <f t="shared" si="21"/>
        <v>?</v>
      </c>
      <c r="AF21" s="3" t="str">
        <f t="shared" si="22"/>
        <v>?</v>
      </c>
      <c r="AG21" s="3" t="str">
        <f t="shared" si="23"/>
        <v>?</v>
      </c>
      <c r="AH21" s="10">
        <v>13</v>
      </c>
      <c r="AI21" s="3">
        <v>14.5</v>
      </c>
      <c r="AJ21" s="18">
        <v>13</v>
      </c>
      <c r="AK21" s="18">
        <v>14.5</v>
      </c>
      <c r="AL21" s="3" t="s">
        <v>71</v>
      </c>
      <c r="AM21" s="3" t="s">
        <v>71</v>
      </c>
      <c r="AN21" s="3" t="s">
        <v>71</v>
      </c>
      <c r="AO21" s="3" t="s">
        <v>71</v>
      </c>
      <c r="AP21" s="3" t="s">
        <v>71</v>
      </c>
      <c r="AQ21" s="3" t="s">
        <v>71</v>
      </c>
      <c r="AR21" s="20">
        <v>12</v>
      </c>
      <c r="AS21" s="3" t="s">
        <v>71</v>
      </c>
      <c r="AT21" s="3" t="s">
        <v>70</v>
      </c>
      <c r="AU21" s="3" t="s">
        <v>70</v>
      </c>
      <c r="AV21" s="3">
        <v>2.8</v>
      </c>
      <c r="AW21" s="3">
        <v>1.1000000000000001</v>
      </c>
      <c r="AX21" s="19">
        <v>1.5</v>
      </c>
      <c r="AY21" s="19">
        <v>2.2000000000000002</v>
      </c>
      <c r="AZ21" s="3" t="s">
        <v>70</v>
      </c>
      <c r="BA21" s="3">
        <v>5.8</v>
      </c>
      <c r="BB21" s="19">
        <v>1.1000000000000001</v>
      </c>
      <c r="BC21" s="19">
        <v>1.1000000000000001</v>
      </c>
      <c r="BD21" s="19">
        <v>1.1000000000000001</v>
      </c>
      <c r="BE21" s="19">
        <v>1.9</v>
      </c>
      <c r="BF21" s="3" t="s">
        <v>71</v>
      </c>
      <c r="BG21" s="3" t="s">
        <v>71</v>
      </c>
      <c r="BH21" s="3" t="s">
        <v>70</v>
      </c>
      <c r="BI21" s="3" t="s">
        <v>70</v>
      </c>
      <c r="BJ21" s="19">
        <v>0</v>
      </c>
      <c r="BK21" s="19">
        <v>0</v>
      </c>
      <c r="BL21" s="3" t="s">
        <v>71</v>
      </c>
      <c r="BM21" s="3" t="s">
        <v>71</v>
      </c>
      <c r="BN21" s="3" t="s">
        <v>71</v>
      </c>
      <c r="BO21" s="16" t="s">
        <v>71</v>
      </c>
      <c r="BP21" s="3" t="s">
        <v>71</v>
      </c>
      <c r="BQ21" s="3" t="s">
        <v>71</v>
      </c>
      <c r="BR21" s="3" t="s">
        <v>71</v>
      </c>
      <c r="BS21" s="3" t="s">
        <v>71</v>
      </c>
    </row>
    <row r="22" spans="1:71">
      <c r="A22" s="61"/>
      <c r="B22" s="7" t="s">
        <v>131</v>
      </c>
      <c r="C22" t="s">
        <v>132</v>
      </c>
      <c r="D22" t="s">
        <v>133</v>
      </c>
      <c r="E22" s="3">
        <f>IF(AND(AT22&lt;&gt;"-",AU22&lt;&gt;"-"),IF(AND(AT22&lt;&gt;"?",AU22&lt;&gt;"?"),IF(AND(AT22&lt;&gt;"",AU22&lt;&gt;""),AU22/AT22,""),"?"),"-")</f>
        <v>0.30015313935681476</v>
      </c>
      <c r="F22" s="3">
        <f>IF(AND(AI22&lt;&gt;"-",AT22&lt;&gt;"-"),IF(AND(AI22&lt;&gt;"?",AT22&lt;&gt;"?"),IF(AND(AI22&lt;&gt;"",AT22&lt;&gt;""),AT22/AI22,""),"?"),"-")</f>
        <v>1</v>
      </c>
      <c r="G22" s="3">
        <f t="shared" si="2"/>
        <v>2.3244147157190636</v>
      </c>
      <c r="H22" s="3" t="str">
        <f t="shared" si="5"/>
        <v>-</v>
      </c>
      <c r="I22" s="3" t="str">
        <f t="shared" si="6"/>
        <v>-</v>
      </c>
      <c r="J22" s="3">
        <f t="shared" si="3"/>
        <v>1.5810810810810811</v>
      </c>
      <c r="K22" s="3">
        <f t="shared" si="7"/>
        <v>1.4012875536480687</v>
      </c>
      <c r="L22" s="3">
        <f t="shared" si="4"/>
        <v>19</v>
      </c>
      <c r="M22" s="3">
        <f t="shared" si="8"/>
        <v>2.8571428571428572</v>
      </c>
      <c r="N22" s="3">
        <f t="shared" si="24"/>
        <v>0.12875536480686695</v>
      </c>
      <c r="O22" s="3">
        <f t="shared" si="9"/>
        <v>0.24463519313304721</v>
      </c>
      <c r="P22" s="3" t="str">
        <f t="shared" si="10"/>
        <v>-</v>
      </c>
      <c r="Q22" s="3">
        <f t="shared" si="11"/>
        <v>0.1368909512761021</v>
      </c>
      <c r="R22" s="3">
        <f t="shared" si="12"/>
        <v>7.5107296137339047E-2</v>
      </c>
      <c r="S22" s="3">
        <f t="shared" si="13"/>
        <v>1</v>
      </c>
      <c r="T22" s="3">
        <f t="shared" si="14"/>
        <v>0.81111111111111112</v>
      </c>
      <c r="U22" s="3">
        <f t="shared" si="15"/>
        <v>2.0857142857142859</v>
      </c>
      <c r="V22" s="3">
        <f t="shared" si="16"/>
        <v>1.1111111111111112E-2</v>
      </c>
      <c r="W22" s="3" t="str">
        <f t="shared" si="17"/>
        <v>-</v>
      </c>
      <c r="X22" s="3">
        <f t="shared" si="18"/>
        <v>67.999772986951072</v>
      </c>
      <c r="Y22" s="3">
        <f t="shared" si="19"/>
        <v>1.8325074628433093</v>
      </c>
      <c r="Z22" s="3">
        <f t="shared" si="25"/>
        <v>0.37625418060200672</v>
      </c>
      <c r="AA22" s="3">
        <f t="shared" si="20"/>
        <v>0.17558528428093648</v>
      </c>
      <c r="AB22" s="3">
        <f t="shared" si="26"/>
        <v>7.0234113712374591E-2</v>
      </c>
      <c r="AC22" s="3" t="str">
        <f t="shared" si="27"/>
        <v>?</v>
      </c>
      <c r="AD22" s="3" t="str">
        <f t="shared" si="28"/>
        <v>?</v>
      </c>
      <c r="AE22" s="3">
        <f t="shared" si="21"/>
        <v>4</v>
      </c>
      <c r="AF22" s="3" t="str">
        <f t="shared" si="22"/>
        <v>?</v>
      </c>
      <c r="AG22" s="3" t="str">
        <f t="shared" si="23"/>
        <v>?</v>
      </c>
      <c r="AH22" s="10">
        <v>46.6</v>
      </c>
      <c r="AI22" s="3">
        <v>65.3</v>
      </c>
      <c r="AJ22" s="3">
        <v>74</v>
      </c>
      <c r="AK22" s="3">
        <v>117</v>
      </c>
      <c r="AL22" s="18">
        <v>139</v>
      </c>
      <c r="AM22" s="18">
        <v>74</v>
      </c>
      <c r="AN22" s="3">
        <v>117</v>
      </c>
      <c r="AO22" s="3">
        <v>59.8</v>
      </c>
      <c r="AP22" s="3" t="s">
        <v>70</v>
      </c>
      <c r="AQ22" s="3" t="s">
        <v>70</v>
      </c>
      <c r="AR22" s="3">
        <v>19</v>
      </c>
      <c r="AS22" s="3">
        <v>9.5</v>
      </c>
      <c r="AT22" s="3">
        <v>65.3</v>
      </c>
      <c r="AU22" s="3">
        <v>19.600000000000001</v>
      </c>
      <c r="AV22" s="19">
        <v>12</v>
      </c>
      <c r="AW22" s="19">
        <v>4.2</v>
      </c>
      <c r="AX22" s="19">
        <v>6</v>
      </c>
      <c r="AY22" s="19">
        <v>11.4</v>
      </c>
      <c r="AZ22" s="3" t="s">
        <v>70</v>
      </c>
      <c r="BA22" s="19">
        <v>5.9</v>
      </c>
      <c r="BB22" s="19">
        <v>3.5</v>
      </c>
      <c r="BC22" s="19">
        <v>3.5</v>
      </c>
      <c r="BD22" s="19">
        <v>7.3</v>
      </c>
      <c r="BE22" s="19">
        <v>9</v>
      </c>
      <c r="BF22" s="19">
        <v>2.2000000000000002</v>
      </c>
      <c r="BG22" s="19">
        <v>0.1</v>
      </c>
      <c r="BH22" s="3" t="s">
        <v>70</v>
      </c>
      <c r="BI22" s="3" t="s">
        <v>70</v>
      </c>
      <c r="BJ22" s="19">
        <v>1.8</v>
      </c>
      <c r="BK22" s="19">
        <v>0</v>
      </c>
      <c r="BL22" s="3">
        <v>10.5</v>
      </c>
      <c r="BM22" s="3">
        <v>4.2</v>
      </c>
      <c r="BN22" s="3" t="s">
        <v>71</v>
      </c>
      <c r="BO22" s="16">
        <v>22.5</v>
      </c>
      <c r="BP22" s="3" t="s">
        <v>71</v>
      </c>
      <c r="BQ22" s="18">
        <v>4</v>
      </c>
      <c r="BR22" s="3" t="s">
        <v>71</v>
      </c>
      <c r="BS22" s="3" t="s">
        <v>71</v>
      </c>
    </row>
    <row r="23" spans="1:71">
      <c r="A23" s="61"/>
      <c r="B23" s="7" t="s">
        <v>134</v>
      </c>
      <c r="C23" s="34" t="s">
        <v>135</v>
      </c>
      <c r="D23" t="s">
        <v>136</v>
      </c>
      <c r="E23" s="3">
        <f t="shared" si="0"/>
        <v>0.39285714285714285</v>
      </c>
      <c r="F23" s="3">
        <f t="shared" si="1"/>
        <v>1</v>
      </c>
      <c r="G23" s="3">
        <f t="shared" si="2"/>
        <v>3.05</v>
      </c>
      <c r="H23" s="3" t="str">
        <f t="shared" si="5"/>
        <v>-</v>
      </c>
      <c r="I23" s="3" t="str">
        <f t="shared" si="6"/>
        <v>-</v>
      </c>
      <c r="J23" s="3">
        <f t="shared" si="3"/>
        <v>1.1190476190476191</v>
      </c>
      <c r="K23" s="3">
        <f t="shared" si="7"/>
        <v>1.1200000000000001</v>
      </c>
      <c r="L23" s="3">
        <f t="shared" si="4"/>
        <v>13</v>
      </c>
      <c r="M23" s="3">
        <f t="shared" si="8"/>
        <v>2.5</v>
      </c>
      <c r="N23" s="3">
        <f t="shared" si="24"/>
        <v>0.2</v>
      </c>
      <c r="O23" s="3">
        <f t="shared" si="9"/>
        <v>0.248</v>
      </c>
      <c r="P23" s="3" t="str">
        <f t="shared" si="10"/>
        <v>-</v>
      </c>
      <c r="Q23" s="3">
        <f t="shared" si="11"/>
        <v>0.10810810810810811</v>
      </c>
      <c r="R23" s="3">
        <f t="shared" si="12"/>
        <v>0.11199999999999999</v>
      </c>
      <c r="S23" s="3">
        <f t="shared" si="13"/>
        <v>1</v>
      </c>
      <c r="T23" s="3">
        <f t="shared" si="14"/>
        <v>0.37333333333333329</v>
      </c>
      <c r="U23" s="3">
        <f t="shared" si="15"/>
        <v>1</v>
      </c>
      <c r="V23" s="3">
        <f t="shared" si="16"/>
        <v>0.08</v>
      </c>
      <c r="W23" s="3" t="str">
        <f t="shared" si="17"/>
        <v>-</v>
      </c>
      <c r="X23" s="3">
        <f t="shared" si="18"/>
        <v>15.503759745465629</v>
      </c>
      <c r="Y23" s="3">
        <f t="shared" si="19"/>
        <v>1.1904370296997895</v>
      </c>
      <c r="Z23" s="3" t="str">
        <f>IF(AND(AO23&lt;&gt;"-",BO23&lt;&gt;"-"),IF(AND(AO23&lt;&gt;"?",BO23&lt;&gt;"?"),IF(AND(AO23&lt;&gt;"",BO23&lt;&gt;""),BO23/AO23,""),"?"),"-")</f>
        <v>?</v>
      </c>
      <c r="AA23" s="3" t="str">
        <f>IF(AND(AO23&lt;&gt;"-",BL23&lt;&gt;"-"),IF(AND(AO23&lt;&gt;"?",BL23&lt;&gt;"?"),IF(AND(AO23&lt;&gt;"",BL23&lt;&gt;""),BL23/AO23,""),"?"),"-")</f>
        <v>?</v>
      </c>
      <c r="AB23" s="3" t="str">
        <f t="shared" si="26"/>
        <v>?</v>
      </c>
      <c r="AC23" s="3" t="str">
        <f t="shared" si="27"/>
        <v>?</v>
      </c>
      <c r="AD23" s="3" t="str">
        <f t="shared" si="28"/>
        <v>?</v>
      </c>
      <c r="AE23" s="3">
        <f t="shared" si="21"/>
        <v>4</v>
      </c>
      <c r="AF23" s="3" t="str">
        <f t="shared" si="22"/>
        <v>?</v>
      </c>
      <c r="AG23" s="3" t="str">
        <f t="shared" si="23"/>
        <v>?</v>
      </c>
      <c r="AH23" s="10">
        <v>25</v>
      </c>
      <c r="AI23" s="19">
        <v>28</v>
      </c>
      <c r="AJ23" s="19">
        <v>42</v>
      </c>
      <c r="AK23" s="20">
        <v>47</v>
      </c>
      <c r="AL23" s="19">
        <v>122</v>
      </c>
      <c r="AM23" s="19">
        <v>42</v>
      </c>
      <c r="AN23" s="20">
        <v>47</v>
      </c>
      <c r="AO23" s="19">
        <v>40</v>
      </c>
      <c r="AP23" s="3" t="s">
        <v>70</v>
      </c>
      <c r="AQ23" s="3" t="s">
        <v>70</v>
      </c>
      <c r="AR23" s="19">
        <v>13</v>
      </c>
      <c r="AS23" s="18">
        <v>9</v>
      </c>
      <c r="AT23" s="19">
        <v>28</v>
      </c>
      <c r="AU23" s="19">
        <v>11</v>
      </c>
      <c r="AV23" s="19">
        <v>7.5</v>
      </c>
      <c r="AW23" s="19">
        <v>3</v>
      </c>
      <c r="AX23" s="19">
        <v>5</v>
      </c>
      <c r="AY23" s="19">
        <v>6.2</v>
      </c>
      <c r="AZ23" s="3" t="s">
        <v>70</v>
      </c>
      <c r="BA23" s="19">
        <v>2.4</v>
      </c>
      <c r="BB23" s="19">
        <v>2.8</v>
      </c>
      <c r="BC23" s="20">
        <v>2.8</v>
      </c>
      <c r="BD23" s="19">
        <v>2.8</v>
      </c>
      <c r="BE23" s="19">
        <v>7.5</v>
      </c>
      <c r="BF23" s="20">
        <v>0.6</v>
      </c>
      <c r="BG23" s="19">
        <v>0.6</v>
      </c>
      <c r="BH23" s="3" t="s">
        <v>70</v>
      </c>
      <c r="BI23" s="3" t="s">
        <v>70</v>
      </c>
      <c r="BJ23" s="3">
        <v>0</v>
      </c>
      <c r="BK23" s="3">
        <v>0</v>
      </c>
      <c r="BL23" s="3" t="s">
        <v>71</v>
      </c>
      <c r="BM23" s="3" t="s">
        <v>71</v>
      </c>
      <c r="BN23" s="3" t="s">
        <v>71</v>
      </c>
      <c r="BO23" s="16" t="s">
        <v>71</v>
      </c>
      <c r="BP23" s="3" t="s">
        <v>71</v>
      </c>
      <c r="BQ23" s="18">
        <v>4</v>
      </c>
      <c r="BR23" s="3" t="s">
        <v>71</v>
      </c>
      <c r="BS23" s="3" t="s">
        <v>71</v>
      </c>
    </row>
    <row r="24" spans="1:71">
      <c r="A24" s="61"/>
      <c r="B24" s="7" t="s">
        <v>137</v>
      </c>
      <c r="C24" t="s">
        <v>138</v>
      </c>
      <c r="D24" t="s">
        <v>139</v>
      </c>
      <c r="E24" s="3" t="s">
        <v>71</v>
      </c>
      <c r="F24" s="3" t="s">
        <v>71</v>
      </c>
      <c r="G24" s="3">
        <f t="shared" si="2"/>
        <v>1.7241379310344827</v>
      </c>
      <c r="H24" s="3">
        <f t="shared" si="5"/>
        <v>0.1</v>
      </c>
      <c r="I24" s="3">
        <f t="shared" si="6"/>
        <v>0.8</v>
      </c>
      <c r="J24" s="3">
        <f t="shared" si="3"/>
        <v>1.1413043478260869</v>
      </c>
      <c r="K24" s="3">
        <f t="shared" si="7"/>
        <v>1</v>
      </c>
      <c r="L24" s="3">
        <f t="shared" si="4"/>
        <v>25</v>
      </c>
      <c r="M24" s="3">
        <f t="shared" si="8"/>
        <v>1.5285714285714285</v>
      </c>
      <c r="N24" s="3">
        <f t="shared" si="24"/>
        <v>0.20701754385964913</v>
      </c>
      <c r="O24" s="3">
        <f t="shared" si="9"/>
        <v>0.17894736842105263</v>
      </c>
      <c r="P24" s="3" t="str">
        <f t="shared" si="10"/>
        <v>-</v>
      </c>
      <c r="Q24" s="3">
        <f t="shared" si="11"/>
        <v>0.36186770428015569</v>
      </c>
      <c r="R24" s="3">
        <f t="shared" si="12"/>
        <v>9.8245614035087719E-2</v>
      </c>
      <c r="S24" s="3">
        <f t="shared" si="13"/>
        <v>1</v>
      </c>
      <c r="T24" s="3">
        <f t="shared" si="14"/>
        <v>0.87301587301587302</v>
      </c>
      <c r="U24" s="3">
        <f t="shared" si="15"/>
        <v>1.9642857142857144</v>
      </c>
      <c r="V24" s="3">
        <f t="shared" si="16"/>
        <v>1.5873015873015876E-2</v>
      </c>
      <c r="W24" s="3" t="str">
        <f t="shared" si="17"/>
        <v>-</v>
      </c>
      <c r="X24" s="3">
        <f t="shared" si="18"/>
        <v>81.210170095296164</v>
      </c>
      <c r="Y24" s="3">
        <f t="shared" si="19"/>
        <v>1.9096104201240953</v>
      </c>
      <c r="Z24" s="3">
        <f t="shared" si="25"/>
        <v>0.26551724137931038</v>
      </c>
      <c r="AA24" s="3">
        <f t="shared" si="20"/>
        <v>0.22413793103448276</v>
      </c>
      <c r="AB24" s="3">
        <f t="shared" si="26"/>
        <v>8.6206896551724144E-2</v>
      </c>
      <c r="AC24" s="3">
        <f t="shared" si="27"/>
        <v>0</v>
      </c>
      <c r="AD24" s="3">
        <f t="shared" si="28"/>
        <v>8.6206896551724144E-2</v>
      </c>
      <c r="AE24" s="3">
        <f t="shared" si="21"/>
        <v>4.5</v>
      </c>
      <c r="AF24" s="3" t="str">
        <f t="shared" si="22"/>
        <v>?</v>
      </c>
      <c r="AG24" s="3">
        <f t="shared" si="23"/>
        <v>8.8888888888888892E-2</v>
      </c>
      <c r="AH24" s="10">
        <v>28.5</v>
      </c>
      <c r="AI24" s="18">
        <v>28.5</v>
      </c>
      <c r="AJ24" s="19">
        <v>94</v>
      </c>
      <c r="AK24" s="19">
        <v>110</v>
      </c>
      <c r="AL24" s="20">
        <v>100</v>
      </c>
      <c r="AM24" s="19">
        <v>92</v>
      </c>
      <c r="AN24" s="19">
        <v>105</v>
      </c>
      <c r="AO24" s="19">
        <v>58</v>
      </c>
      <c r="AP24" s="20">
        <v>94</v>
      </c>
      <c r="AQ24" s="18">
        <v>80</v>
      </c>
      <c r="AR24" s="3">
        <v>25</v>
      </c>
      <c r="AS24" s="3" t="s">
        <v>70</v>
      </c>
      <c r="AT24" s="3" t="s">
        <v>70</v>
      </c>
      <c r="AU24" s="3" t="s">
        <v>70</v>
      </c>
      <c r="AV24" s="19">
        <v>10.7</v>
      </c>
      <c r="AW24" s="19">
        <v>7</v>
      </c>
      <c r="AX24" s="3">
        <v>5.9</v>
      </c>
      <c r="AY24" s="3">
        <v>5.0999999999999996</v>
      </c>
      <c r="AZ24" s="3" t="s">
        <v>70</v>
      </c>
      <c r="BA24" s="3">
        <v>9.3000000000000007</v>
      </c>
      <c r="BB24" s="3">
        <v>2.8</v>
      </c>
      <c r="BC24" s="18">
        <v>2.8</v>
      </c>
      <c r="BD24" s="3">
        <v>5.5</v>
      </c>
      <c r="BE24" s="3">
        <v>6.3</v>
      </c>
      <c r="BF24" s="3">
        <v>0.1</v>
      </c>
      <c r="BG24" s="3">
        <v>0.1</v>
      </c>
      <c r="BH24" s="3" t="s">
        <v>70</v>
      </c>
      <c r="BI24" s="3" t="s">
        <v>70</v>
      </c>
      <c r="BJ24" s="3">
        <v>0.5</v>
      </c>
      <c r="BK24" s="3">
        <v>0</v>
      </c>
      <c r="BL24" s="3">
        <v>13</v>
      </c>
      <c r="BM24" s="3">
        <v>5</v>
      </c>
      <c r="BN24" s="3">
        <v>5</v>
      </c>
      <c r="BO24" s="16">
        <v>15.4</v>
      </c>
      <c r="BP24" s="3">
        <v>0</v>
      </c>
      <c r="BQ24" s="20">
        <v>4.5</v>
      </c>
      <c r="BR24" s="3" t="s">
        <v>71</v>
      </c>
      <c r="BS24" s="20">
        <v>0.4</v>
      </c>
    </row>
    <row r="25" spans="1:71">
      <c r="A25" s="61"/>
      <c r="B25" s="7" t="s">
        <v>140</v>
      </c>
      <c r="C25" s="32" t="s">
        <v>141</v>
      </c>
      <c r="D25" t="s">
        <v>142</v>
      </c>
      <c r="E25" s="3">
        <f t="shared" si="0"/>
        <v>0.60256410256410264</v>
      </c>
      <c r="F25" s="3">
        <f t="shared" si="1"/>
        <v>1</v>
      </c>
      <c r="G25" s="3" t="str">
        <f>IF(AND(AO25&lt;&gt;"-",AL25&lt;&gt;"-"),IF(AND(AO25&lt;&gt;"?",AL25&lt;&gt;"?"),IF(AND(AO25&lt;&gt;"",AL25&lt;&gt;""),AL25/AO25,""),"?"),"-")</f>
        <v>?</v>
      </c>
      <c r="H25" s="3" t="str">
        <f t="shared" si="5"/>
        <v>-</v>
      </c>
      <c r="I25" s="3" t="str">
        <f t="shared" si="6"/>
        <v>-</v>
      </c>
      <c r="J25" s="3">
        <f t="shared" si="3"/>
        <v>0.8125</v>
      </c>
      <c r="K25" s="3">
        <f t="shared" si="7"/>
        <v>0.8125</v>
      </c>
      <c r="L25" s="3">
        <f t="shared" si="4"/>
        <v>16</v>
      </c>
      <c r="M25" s="3">
        <f t="shared" si="8"/>
        <v>2.2000000000000002</v>
      </c>
      <c r="N25" s="3">
        <f t="shared" si="24"/>
        <v>0.125</v>
      </c>
      <c r="O25" s="3">
        <f t="shared" si="9"/>
        <v>0.20833333333333334</v>
      </c>
      <c r="P25" s="3">
        <f t="shared" si="10"/>
        <v>0.15625</v>
      </c>
      <c r="Q25" s="3">
        <f t="shared" si="11"/>
        <v>2.2222222222222223E-2</v>
      </c>
      <c r="R25" s="3">
        <f t="shared" si="12"/>
        <v>6.25E-2</v>
      </c>
      <c r="S25" s="3">
        <f t="shared" si="13"/>
        <v>1</v>
      </c>
      <c r="T25" s="3">
        <f t="shared" si="14"/>
        <v>0.31818181818181812</v>
      </c>
      <c r="U25" s="3">
        <f t="shared" si="15"/>
        <v>1.1666666666666667</v>
      </c>
      <c r="V25" s="3">
        <f t="shared" si="16"/>
        <v>0.22727272727272727</v>
      </c>
      <c r="W25" s="3" t="str">
        <f t="shared" si="17"/>
        <v>-</v>
      </c>
      <c r="X25" s="3">
        <f t="shared" si="18"/>
        <v>1.6336281798666925</v>
      </c>
      <c r="Y25" s="3">
        <f t="shared" si="19"/>
        <v>0.21315321632893303</v>
      </c>
      <c r="Z25" s="3" t="str">
        <f t="shared" si="25"/>
        <v>?</v>
      </c>
      <c r="AA25" s="3" t="str">
        <f t="shared" si="20"/>
        <v>?</v>
      </c>
      <c r="AB25" s="3" t="str">
        <f t="shared" si="26"/>
        <v>?</v>
      </c>
      <c r="AC25" s="3" t="str">
        <f t="shared" si="27"/>
        <v>?</v>
      </c>
      <c r="AD25" s="3" t="str">
        <f t="shared" si="28"/>
        <v>?</v>
      </c>
      <c r="AE25" s="3">
        <f t="shared" si="21"/>
        <v>1.1000000000000001</v>
      </c>
      <c r="AF25" s="3">
        <f t="shared" si="22"/>
        <v>0.45454545454545453</v>
      </c>
      <c r="AG25" s="3">
        <f t="shared" si="23"/>
        <v>0.18181818181818182</v>
      </c>
      <c r="AH25" s="10">
        <v>9.6</v>
      </c>
      <c r="AI25" s="20">
        <v>7.8</v>
      </c>
      <c r="AJ25" s="19">
        <v>16</v>
      </c>
      <c r="AK25" s="19">
        <v>13</v>
      </c>
      <c r="AL25" s="3" t="s">
        <v>71</v>
      </c>
      <c r="AM25" s="19">
        <v>16</v>
      </c>
      <c r="AN25" s="19">
        <v>13</v>
      </c>
      <c r="AO25" s="20">
        <v>9.6</v>
      </c>
      <c r="AP25" s="3" t="s">
        <v>70</v>
      </c>
      <c r="AQ25" s="3" t="s">
        <v>70</v>
      </c>
      <c r="AR25" s="20">
        <v>16</v>
      </c>
      <c r="AS25" s="19">
        <v>7</v>
      </c>
      <c r="AT25" s="19">
        <v>7.8</v>
      </c>
      <c r="AU25" s="19">
        <v>4.7</v>
      </c>
      <c r="AV25" s="19">
        <v>2.2000000000000002</v>
      </c>
      <c r="AW25" s="19">
        <v>1</v>
      </c>
      <c r="AX25" s="19">
        <v>1.2</v>
      </c>
      <c r="AY25" s="3">
        <v>2</v>
      </c>
      <c r="AZ25" s="3">
        <v>1.5</v>
      </c>
      <c r="BA25" s="3">
        <v>0.2</v>
      </c>
      <c r="BB25" s="3">
        <v>0.6</v>
      </c>
      <c r="BC25" s="3">
        <v>0.6</v>
      </c>
      <c r="BD25" s="3">
        <v>0.7</v>
      </c>
      <c r="BE25" s="3">
        <v>2.2000000000000002</v>
      </c>
      <c r="BF25" s="3">
        <v>0.5</v>
      </c>
      <c r="BG25" s="3">
        <v>0.5</v>
      </c>
      <c r="BH25" s="3" t="s">
        <v>70</v>
      </c>
      <c r="BI25" s="3" t="s">
        <v>70</v>
      </c>
      <c r="BJ25" s="3">
        <v>0.2</v>
      </c>
      <c r="BK25" s="3">
        <v>0</v>
      </c>
      <c r="BL25" s="3" t="s">
        <v>71</v>
      </c>
      <c r="BM25" s="3" t="s">
        <v>71</v>
      </c>
      <c r="BN25" s="3" t="s">
        <v>71</v>
      </c>
      <c r="BO25" s="16" t="s">
        <v>71</v>
      </c>
      <c r="BP25" s="3" t="s">
        <v>71</v>
      </c>
      <c r="BQ25" s="3">
        <v>1.1000000000000001</v>
      </c>
      <c r="BR25" s="3">
        <v>0.5</v>
      </c>
      <c r="BS25" s="18">
        <v>0.2</v>
      </c>
    </row>
    <row r="26" spans="1:71" s="5" customFormat="1">
      <c r="A26" s="57"/>
      <c r="B26" s="8" t="s">
        <v>143</v>
      </c>
      <c r="C26" s="5" t="s">
        <v>144</v>
      </c>
      <c r="D26" s="5" t="s">
        <v>145</v>
      </c>
      <c r="E26" s="4">
        <f t="shared" si="0"/>
        <v>0.11019283746556474</v>
      </c>
      <c r="F26" s="4">
        <f t="shared" si="1"/>
        <v>1</v>
      </c>
      <c r="G26" s="4">
        <f t="shared" si="2"/>
        <v>2.4423963133640552</v>
      </c>
      <c r="H26" s="4">
        <f t="shared" si="5"/>
        <v>2.6923076923077032E-2</v>
      </c>
      <c r="I26" s="4">
        <f t="shared" si="6"/>
        <v>0.75471698113207553</v>
      </c>
      <c r="J26" s="4">
        <f t="shared" si="3"/>
        <v>1.005328596802842</v>
      </c>
      <c r="K26" s="4">
        <f t="shared" si="7"/>
        <v>1</v>
      </c>
      <c r="L26" s="4">
        <f t="shared" si="4"/>
        <v>9</v>
      </c>
      <c r="M26" s="4">
        <f t="shared" si="8"/>
        <v>1.5384615384615385</v>
      </c>
      <c r="N26" s="4">
        <f t="shared" si="24"/>
        <v>0.27548209366391185</v>
      </c>
      <c r="O26" s="4">
        <f t="shared" si="9"/>
        <v>0.31955922865013775</v>
      </c>
      <c r="P26" s="4" t="str">
        <f t="shared" si="10"/>
        <v>-</v>
      </c>
      <c r="Q26" s="4">
        <f t="shared" si="11"/>
        <v>0.11239193083573489</v>
      </c>
      <c r="R26" s="4">
        <f t="shared" si="12"/>
        <v>4.4077134986225903E-2</v>
      </c>
      <c r="S26" s="4">
        <f t="shared" si="13"/>
        <v>1</v>
      </c>
      <c r="T26" s="4">
        <f t="shared" si="14"/>
        <v>0.184</v>
      </c>
      <c r="U26" s="4">
        <f t="shared" si="15"/>
        <v>1.4374999999999998</v>
      </c>
      <c r="V26" s="4">
        <f t="shared" si="16"/>
        <v>7.2000000000000008E-2</v>
      </c>
      <c r="W26" s="4" t="str">
        <f t="shared" si="17"/>
        <v>-</v>
      </c>
      <c r="X26" s="4">
        <f t="shared" si="18"/>
        <v>28.274333882308138</v>
      </c>
      <c r="Y26" s="4">
        <f t="shared" si="19"/>
        <v>1.4513923821334587</v>
      </c>
      <c r="Z26" s="4">
        <f t="shared" si="25"/>
        <v>0.28341013824884798</v>
      </c>
      <c r="AA26" s="4">
        <f t="shared" si="20"/>
        <v>0.33179723502304148</v>
      </c>
      <c r="AB26" s="4">
        <f t="shared" si="26"/>
        <v>0.13364055299539171</v>
      </c>
      <c r="AC26" s="4">
        <f t="shared" si="27"/>
        <v>9.2165898617511524E-2</v>
      </c>
      <c r="AD26" s="4">
        <f t="shared" si="28"/>
        <v>0.10829493087557604</v>
      </c>
      <c r="AE26" s="4" t="str">
        <f t="shared" si="21"/>
        <v>?</v>
      </c>
      <c r="AF26" s="4" t="str">
        <f t="shared" si="22"/>
        <v>?</v>
      </c>
      <c r="AG26" s="4" t="str">
        <f t="shared" si="23"/>
        <v>?</v>
      </c>
      <c r="AH26" s="11">
        <v>36.299999999999997</v>
      </c>
      <c r="AI26" s="24">
        <v>36.299999999999997</v>
      </c>
      <c r="AJ26" s="27">
        <v>60</v>
      </c>
      <c r="AK26" s="27">
        <v>60</v>
      </c>
      <c r="AL26" s="4">
        <v>106</v>
      </c>
      <c r="AM26" s="4">
        <v>56.3</v>
      </c>
      <c r="AN26" s="4">
        <v>56.6</v>
      </c>
      <c r="AO26" s="4">
        <v>43.4</v>
      </c>
      <c r="AP26" s="24">
        <v>57</v>
      </c>
      <c r="AQ26" s="24">
        <v>80</v>
      </c>
      <c r="AR26" s="4">
        <v>9</v>
      </c>
      <c r="AS26" s="4" t="s">
        <v>70</v>
      </c>
      <c r="AT26" s="27">
        <v>36.299999999999997</v>
      </c>
      <c r="AU26" s="25">
        <v>4</v>
      </c>
      <c r="AV26" s="25">
        <v>14</v>
      </c>
      <c r="AW26" s="27">
        <v>9.1</v>
      </c>
      <c r="AX26" s="4">
        <v>10</v>
      </c>
      <c r="AY26" s="4">
        <v>11.6</v>
      </c>
      <c r="AZ26" s="4" t="s">
        <v>70</v>
      </c>
      <c r="BA26" s="4">
        <v>3.9</v>
      </c>
      <c r="BB26" s="4">
        <v>1.6</v>
      </c>
      <c r="BC26" s="24">
        <v>1.6</v>
      </c>
      <c r="BD26" s="4">
        <v>2.2999999999999998</v>
      </c>
      <c r="BE26" s="27">
        <v>12.5</v>
      </c>
      <c r="BF26" s="4">
        <v>0.9</v>
      </c>
      <c r="BG26" s="4">
        <v>0.9</v>
      </c>
      <c r="BH26" s="4" t="s">
        <v>70</v>
      </c>
      <c r="BI26" s="4" t="s">
        <v>70</v>
      </c>
      <c r="BJ26" s="4">
        <v>0</v>
      </c>
      <c r="BK26" s="4">
        <v>0</v>
      </c>
      <c r="BL26" s="27">
        <v>14.4</v>
      </c>
      <c r="BM26" s="27">
        <v>5.8</v>
      </c>
      <c r="BN26" s="27">
        <v>4.7</v>
      </c>
      <c r="BO26" s="28">
        <v>12.3</v>
      </c>
      <c r="BP26" s="25">
        <v>4</v>
      </c>
      <c r="BQ26" s="4" t="s">
        <v>71</v>
      </c>
      <c r="BR26" s="4" t="s">
        <v>71</v>
      </c>
      <c r="BS26" s="4" t="s">
        <v>71</v>
      </c>
    </row>
    <row r="27" spans="1:71">
      <c r="A27" s="56" t="s">
        <v>146</v>
      </c>
      <c r="B27" s="7" t="s">
        <v>147</v>
      </c>
      <c r="C27" s="34" t="s">
        <v>148</v>
      </c>
      <c r="D27" t="s">
        <v>149</v>
      </c>
      <c r="E27" s="3" t="str">
        <f t="shared" ref="E27" si="45">IF(AND(AT27&lt;&gt;"-",AU27&lt;&gt;"-"),IF(AND(AT27&lt;&gt;"?",AU27&lt;&gt;"?"),IF(AND(AT27&lt;&gt;"",AU27&lt;&gt;""),AU27/AT27,""),"?"),"-")</f>
        <v>?</v>
      </c>
      <c r="F27" s="3" t="str">
        <f t="shared" ref="F27" si="46">IF(AND(AI27&lt;&gt;"-",AT27&lt;&gt;"-"),IF(AND(AI27&lt;&gt;"?",AT27&lt;&gt;"?"),IF(AND(AI27&lt;&gt;"",AT27&lt;&gt;""),AT27/AI27,""),"?"),"-")</f>
        <v>?</v>
      </c>
      <c r="G27" s="3" t="str">
        <f>IF(AND(AO27&lt;&gt;"-",AL27&lt;&gt;"-"),IF(AND(AO27&lt;&gt;"?",AL27&lt;&gt;"?"),IF(AND(AO27&lt;&gt;"",AL27&lt;&gt;""),AL27/AO27,""),"?"),"-")</f>
        <v>?</v>
      </c>
      <c r="H27" s="3" t="str">
        <f t="shared" si="5"/>
        <v>?</v>
      </c>
      <c r="I27" s="3" t="str">
        <f t="shared" si="6"/>
        <v>?</v>
      </c>
      <c r="J27" s="3" t="str">
        <f t="shared" ref="J27" si="47">IF(AND(AM27&lt;&gt;"-",AN27&lt;&gt;"-"),IF(AND(AM27&lt;&gt;"?",AN27&lt;&gt;"?"),IF(AND(AM27&lt;&gt;"",AN27&lt;&gt;""),AN27/AM27,""),"?"),"-")</f>
        <v>?</v>
      </c>
      <c r="K27" s="3" t="str">
        <f t="shared" ref="K27" si="48">IF(AND(AH27&lt;&gt;"-",AI27&lt;&gt;"-"),IF(AND(AH27&lt;&gt;"?",AI27&lt;&gt;"?"),IF(AND(AH27&lt;&gt;"",AI27&lt;&gt;""),AI27/AH27,""),"?"),"-")</f>
        <v>?</v>
      </c>
      <c r="L27" s="3">
        <f t="shared" ref="L27" si="49">IF(AR27&lt;&gt;"",IF(AR27&lt;&gt;"?",AR27,"?"),"")</f>
        <v>3</v>
      </c>
      <c r="M27" s="3">
        <f t="shared" ref="M27" si="50">IF(AND(AW27&lt;&gt;"-",AV27&lt;&gt;"-"),IF(AND(AW27&lt;&gt;"?",AV27&lt;&gt;"?"),IF(AND(AW27&lt;&gt;"",AV27&lt;&gt;""),AV27/AW27,""),"?"),"-")</f>
        <v>1</v>
      </c>
      <c r="N27" s="3" t="str">
        <f t="shared" ref="N27" si="51">IF(AND(AH27&lt;&gt;"-",AX27&lt;&gt;"-"),IF(AND(AH27&lt;&gt;"?",AX27&lt;&gt;"?"),IF(AND(AH27&lt;&gt;"",AX27&lt;&gt;""),AX27/AH27,""),"?"),"-")</f>
        <v>?</v>
      </c>
      <c r="O27" s="3" t="str">
        <f t="shared" ref="O27" si="52">IF(AND(AH27&lt;&gt;"-",AY27&lt;&gt;"-"),IF(AND(AH27&lt;&gt;"?",AY27&lt;&gt;"?"),IF(AND(AH27&lt;&gt;"",AY27&lt;&gt;""),AY27/AH27,""),"?"),"-")</f>
        <v>?</v>
      </c>
      <c r="P27" s="3" t="str">
        <f t="shared" ref="P27" si="53">IF(AND(AH27&lt;&gt;"-",AZ27&lt;&gt;"-"),IF(AND(AH27&lt;&gt;"?",AZ27&lt;&gt;"?"),IF(AND(AH27&lt;&gt;"",AZ27&lt;&gt;""),AZ27/AH27,""),"?"),"-")</f>
        <v>?</v>
      </c>
      <c r="Q27" s="3" t="str">
        <f t="shared" ref="Q27" si="54">IF(AND(AH27&lt;&gt;"-",BA27&lt;&gt;"-",BB27&lt;&gt;"-"),IF(AND(AH27&lt;&gt;"?",BA27&lt;&gt;"?",BB27&lt;&gt;"?"),IF(AND(AH27&lt;&gt;"",BA27&lt;&gt;"",BB27&lt;&gt;""),BA27/(AH27-BB27),""),"?"),"-")</f>
        <v>?</v>
      </c>
      <c r="R27" s="3" t="str">
        <f t="shared" ref="R27" si="55">IF(AND(AH27&lt;&gt;"-",BB27&lt;&gt;"-"),IF(AND(AH27&lt;&gt;"?",BB27&lt;&gt;"?"),IF(AND(AH27&lt;&gt;"",BB27&lt;&gt;""),BB27/AH27,""),"?"),"-")</f>
        <v>?</v>
      </c>
      <c r="S27" s="3">
        <f t="shared" ref="S27" si="56">IF(AND(BB27&lt;&gt;"-",BC27&lt;&gt;"-"),IF(AND(BB27&lt;&gt;"?",BC27&lt;&gt;"?"),IF(AND(BB27&lt;&gt;"",BC27&lt;&gt;""),BC27/BB27,""),"?"),"-")</f>
        <v>1</v>
      </c>
      <c r="T27" s="3">
        <f t="shared" ref="T27" si="57">IF(AND(BE27&lt;&gt;"-",BD27&lt;&gt;"-"),IF(AND(BE27&lt;&gt;"?",BD27&lt;&gt;"?"),IF(AND(BE27&lt;&gt;"",BD27&lt;&gt;""),BD27/BE27,""),"?"),"-")</f>
        <v>1.2279411764705883</v>
      </c>
      <c r="U27" s="3">
        <f t="shared" ref="U27" si="58">IF(AND(BB27&lt;&gt;"-",BD27&lt;&gt;"-"),IF(AND(BB27&lt;&gt;"?",BD27&lt;&gt;"?"),IF(AND(BB27&lt;&gt;"",BD27&lt;&gt;""),BD27/BB27,""),"?"),"-")</f>
        <v>0.98235294117647054</v>
      </c>
      <c r="V27" s="3">
        <f>IF(AND(BE27&lt;&gt;"-",BG27&lt;&gt;"-"),IF(AND(BE27&lt;&gt;"?",BG27&lt;&gt;"?"),IF(AND(BE27&lt;&gt;"",BG27&lt;&gt;""),BG27/BE27,""),"?"),"-")</f>
        <v>1</v>
      </c>
      <c r="W27" s="3" t="str">
        <f t="shared" ref="W27" si="59">IF(AND(BG27&lt;&gt;"-",BI27&lt;&gt;"-"),IF(AND(BG27&lt;&gt;"?",BI27&lt;&gt;"?"),IF(AND(BG27&lt;&gt;"",BI27&lt;&gt;""),BI27/BG27,""),"?"),"-")</f>
        <v>-</v>
      </c>
      <c r="X27" s="3" t="str">
        <f t="shared" si="18"/>
        <v>?</v>
      </c>
      <c r="Y27" s="3" t="str">
        <f t="shared" si="19"/>
        <v>?</v>
      </c>
      <c r="Z27" s="3" t="str">
        <f t="shared" si="25"/>
        <v>?</v>
      </c>
      <c r="AA27" s="3" t="str">
        <f t="shared" si="20"/>
        <v>?</v>
      </c>
      <c r="AB27" s="3" t="str">
        <f t="shared" si="26"/>
        <v>?</v>
      </c>
      <c r="AC27" s="3" t="str">
        <f t="shared" si="27"/>
        <v>?</v>
      </c>
      <c r="AD27" s="3" t="str">
        <f t="shared" si="28"/>
        <v>?</v>
      </c>
      <c r="AE27" s="3" t="str">
        <f t="shared" ref="AE27" si="60">IF(BQ27&lt;&gt;"",BQ27,"")</f>
        <v>?</v>
      </c>
      <c r="AF27" s="3" t="str">
        <f t="shared" ref="AF27" si="61">IF(BR27&lt;&gt;"",IF(BR27&lt;&gt;"?",BR27/BQ27,"?"),"")</f>
        <v>?</v>
      </c>
      <c r="AG27" s="3" t="str">
        <f t="shared" ref="AG27" si="62">IF(AND(BQ27&lt;&gt;"-",BS27&lt;&gt;"-"),IF(AND(BQ27&lt;&gt;"?",BS27&lt;&gt;"?"),IF(AND(BQ27&lt;&gt;"",BS27&lt;&gt;""),BS27/BQ27,""),"?"),"-")</f>
        <v>?</v>
      </c>
      <c r="AH27" s="10" t="s">
        <v>71</v>
      </c>
      <c r="AI27" s="3" t="s">
        <v>71</v>
      </c>
      <c r="AJ27" s="3" t="s">
        <v>71</v>
      </c>
      <c r="AK27" s="3" t="s">
        <v>71</v>
      </c>
      <c r="AL27" s="3" t="s">
        <v>71</v>
      </c>
      <c r="AM27" s="3" t="s">
        <v>71</v>
      </c>
      <c r="AN27" s="3" t="s">
        <v>71</v>
      </c>
      <c r="AO27" s="3" t="s">
        <v>71</v>
      </c>
      <c r="AP27" s="3" t="s">
        <v>71</v>
      </c>
      <c r="AQ27" s="3" t="s">
        <v>71</v>
      </c>
      <c r="AR27" s="18">
        <v>3</v>
      </c>
      <c r="AS27" s="3" t="s">
        <v>70</v>
      </c>
      <c r="AT27" s="3" t="s">
        <v>71</v>
      </c>
      <c r="AU27" s="3" t="s">
        <v>71</v>
      </c>
      <c r="AV27" s="18">
        <v>13.6</v>
      </c>
      <c r="AW27" s="18">
        <v>13.6</v>
      </c>
      <c r="AX27" s="18">
        <v>13.6</v>
      </c>
      <c r="AY27" s="3" t="s">
        <v>71</v>
      </c>
      <c r="AZ27" s="3" t="s">
        <v>71</v>
      </c>
      <c r="BA27" s="18">
        <v>0</v>
      </c>
      <c r="BB27" s="3">
        <v>17</v>
      </c>
      <c r="BC27" s="3">
        <v>17</v>
      </c>
      <c r="BD27" s="3">
        <v>16.7</v>
      </c>
      <c r="BE27" s="18">
        <v>13.6</v>
      </c>
      <c r="BF27" s="18">
        <v>16.7</v>
      </c>
      <c r="BG27" s="18">
        <v>13.6</v>
      </c>
      <c r="BH27" s="3" t="s">
        <v>70</v>
      </c>
      <c r="BI27" s="3" t="s">
        <v>70</v>
      </c>
      <c r="BJ27" s="3">
        <v>0</v>
      </c>
      <c r="BK27" s="3">
        <v>0</v>
      </c>
      <c r="BL27" s="3" t="s">
        <v>71</v>
      </c>
      <c r="BM27" s="3" t="s">
        <v>71</v>
      </c>
      <c r="BN27" s="3" t="s">
        <v>71</v>
      </c>
      <c r="BO27" s="16" t="s">
        <v>71</v>
      </c>
      <c r="BP27" s="3" t="s">
        <v>71</v>
      </c>
      <c r="BQ27" s="3" t="s">
        <v>71</v>
      </c>
      <c r="BR27" s="3" t="s">
        <v>71</v>
      </c>
      <c r="BS27" s="3" t="s">
        <v>71</v>
      </c>
    </row>
    <row r="28" spans="1:71">
      <c r="A28" s="61"/>
      <c r="B28" s="7" t="s">
        <v>150</v>
      </c>
      <c r="C28" s="34" t="s">
        <v>151</v>
      </c>
      <c r="D28" t="s">
        <v>152</v>
      </c>
      <c r="E28" s="3" t="str">
        <f t="shared" si="0"/>
        <v>?</v>
      </c>
      <c r="F28" s="3" t="str">
        <f t="shared" si="1"/>
        <v>?</v>
      </c>
      <c r="G28" s="3" t="str">
        <f t="shared" si="2"/>
        <v>?</v>
      </c>
      <c r="H28" s="3" t="str">
        <f t="shared" si="5"/>
        <v>?</v>
      </c>
      <c r="I28" s="3" t="str">
        <f t="shared" si="6"/>
        <v>?</v>
      </c>
      <c r="J28" s="3" t="str">
        <f t="shared" si="3"/>
        <v>?</v>
      </c>
      <c r="K28" s="3">
        <f t="shared" si="7"/>
        <v>0.61538461538461542</v>
      </c>
      <c r="L28" s="3">
        <f t="shared" si="4"/>
        <v>15</v>
      </c>
      <c r="M28" s="3">
        <f t="shared" si="8"/>
        <v>0.35000000000000003</v>
      </c>
      <c r="N28" s="3">
        <f t="shared" si="24"/>
        <v>0.13230769230769229</v>
      </c>
      <c r="O28" s="3" t="str">
        <f t="shared" si="9"/>
        <v>?</v>
      </c>
      <c r="P28" s="3" t="str">
        <f t="shared" si="10"/>
        <v>?</v>
      </c>
      <c r="Q28" s="3">
        <f t="shared" si="11"/>
        <v>0</v>
      </c>
      <c r="R28" s="3">
        <f t="shared" si="12"/>
        <v>0.61538461538461542</v>
      </c>
      <c r="S28" s="3">
        <f>IF(AND(BB28&lt;&gt;"-",BC28&lt;&gt;"-"),IF(AND(BB28&lt;&gt;"?",BC28&lt;&gt;"?"),IF(AND(BB28&lt;&gt;"",BC28&lt;&gt;""),BC28/BB28,""),"?"),"-")</f>
        <v>0.65</v>
      </c>
      <c r="T28" s="3">
        <f t="shared" si="14"/>
        <v>6.166666666666667</v>
      </c>
      <c r="U28" s="3">
        <f t="shared" si="15"/>
        <v>0.92500000000000004</v>
      </c>
      <c r="V28" s="3">
        <f t="shared" si="16"/>
        <v>1.4333333333333333</v>
      </c>
      <c r="W28" s="3" t="str">
        <f t="shared" si="17"/>
        <v>-</v>
      </c>
      <c r="X28" s="3">
        <f t="shared" si="18"/>
        <v>20.420352248333653</v>
      </c>
      <c r="Y28" s="3">
        <f t="shared" si="19"/>
        <v>1.3100632293369894</v>
      </c>
      <c r="Z28" s="3" t="str">
        <f t="shared" si="25"/>
        <v>?</v>
      </c>
      <c r="AA28" s="3" t="str">
        <f t="shared" si="20"/>
        <v>?</v>
      </c>
      <c r="AB28" s="3" t="str">
        <f t="shared" si="26"/>
        <v>?</v>
      </c>
      <c r="AC28" s="3" t="str">
        <f t="shared" si="27"/>
        <v>?</v>
      </c>
      <c r="AD28" s="3" t="str">
        <f t="shared" si="28"/>
        <v>?</v>
      </c>
      <c r="AE28" s="3" t="str">
        <f t="shared" si="21"/>
        <v>?</v>
      </c>
      <c r="AF28" s="3" t="str">
        <f t="shared" si="22"/>
        <v>?</v>
      </c>
      <c r="AG28" s="3" t="str">
        <f t="shared" si="23"/>
        <v>?</v>
      </c>
      <c r="AH28" s="33">
        <v>65</v>
      </c>
      <c r="AI28" s="20">
        <v>40</v>
      </c>
      <c r="AJ28" s="20">
        <v>65</v>
      </c>
      <c r="AK28" s="20">
        <v>40</v>
      </c>
      <c r="AL28" s="3" t="s">
        <v>71</v>
      </c>
      <c r="AM28" s="3" t="s">
        <v>71</v>
      </c>
      <c r="AN28" s="3" t="s">
        <v>71</v>
      </c>
      <c r="AO28" s="3" t="s">
        <v>71</v>
      </c>
      <c r="AP28" s="3" t="s">
        <v>71</v>
      </c>
      <c r="AQ28" s="3" t="s">
        <v>71</v>
      </c>
      <c r="AR28" s="3">
        <v>15</v>
      </c>
      <c r="AS28" s="3" t="s">
        <v>70</v>
      </c>
      <c r="AT28" s="3" t="s">
        <v>71</v>
      </c>
      <c r="AU28" s="3" t="s">
        <v>71</v>
      </c>
      <c r="AV28" s="3">
        <v>4.2</v>
      </c>
      <c r="AW28" s="18">
        <v>12</v>
      </c>
      <c r="AX28" s="3">
        <v>8.6</v>
      </c>
      <c r="AY28" s="3" t="s">
        <v>71</v>
      </c>
      <c r="AZ28" s="3" t="s">
        <v>71</v>
      </c>
      <c r="BA28" s="3">
        <v>0</v>
      </c>
      <c r="BB28" s="3">
        <v>40</v>
      </c>
      <c r="BC28" s="3">
        <v>26</v>
      </c>
      <c r="BD28" s="3">
        <v>37</v>
      </c>
      <c r="BE28" s="3">
        <v>6</v>
      </c>
      <c r="BF28" s="3">
        <v>4.2</v>
      </c>
      <c r="BG28" s="3">
        <v>8.6</v>
      </c>
      <c r="BH28" s="3" t="s">
        <v>70</v>
      </c>
      <c r="BI28" s="3" t="s">
        <v>70</v>
      </c>
      <c r="BJ28" s="3">
        <v>0</v>
      </c>
      <c r="BK28" s="3">
        <v>0</v>
      </c>
      <c r="BL28" s="3" t="s">
        <v>71</v>
      </c>
      <c r="BM28" s="3" t="s">
        <v>71</v>
      </c>
      <c r="BN28" s="3" t="s">
        <v>71</v>
      </c>
      <c r="BO28" s="16" t="s">
        <v>71</v>
      </c>
      <c r="BP28" s="3" t="s">
        <v>71</v>
      </c>
      <c r="BQ28" s="3" t="s">
        <v>71</v>
      </c>
      <c r="BR28" s="3" t="s">
        <v>71</v>
      </c>
      <c r="BS28" s="3" t="s">
        <v>71</v>
      </c>
    </row>
    <row r="29" spans="1:71">
      <c r="A29" s="61"/>
      <c r="B29" s="7" t="s">
        <v>153</v>
      </c>
      <c r="C29" s="34" t="s">
        <v>154</v>
      </c>
      <c r="D29" t="s">
        <v>155</v>
      </c>
      <c r="E29" s="3" t="str">
        <f t="shared" ref="E29" si="63">IF(AND(AT29&lt;&gt;"-",AU29&lt;&gt;"-"),IF(AND(AT29&lt;&gt;"?",AU29&lt;&gt;"?"),IF(AND(AT29&lt;&gt;"",AU29&lt;&gt;""),AU29/AT29,""),"?"),"-")</f>
        <v>?</v>
      </c>
      <c r="F29" s="3" t="str">
        <f t="shared" ref="F29" si="64">IF(AND(AI29&lt;&gt;"-",AT29&lt;&gt;"-"),IF(AND(AI29&lt;&gt;"?",AT29&lt;&gt;"?"),IF(AND(AI29&lt;&gt;"",AT29&lt;&gt;""),AT29/AI29,""),"?"),"-")</f>
        <v>?</v>
      </c>
      <c r="G29" s="3" t="str">
        <f t="shared" ref="G29" si="65">IF(AND(AO29&lt;&gt;"-",AL29&lt;&gt;"-"),IF(AND(AO29&lt;&gt;"?",AL29&lt;&gt;"?"),IF(AND(AO29&lt;&gt;"",AL29&lt;&gt;""),AL29/AO29,""),"?"),"-")</f>
        <v>?</v>
      </c>
      <c r="H29" s="3" t="str">
        <f t="shared" si="5"/>
        <v>?</v>
      </c>
      <c r="I29" s="3" t="str">
        <f t="shared" si="6"/>
        <v>?</v>
      </c>
      <c r="J29" s="3" t="str">
        <f t="shared" ref="J29" si="66">IF(AND(AM29&lt;&gt;"-",AN29&lt;&gt;"-"),IF(AND(AM29&lt;&gt;"?",AN29&lt;&gt;"?"),IF(AND(AM29&lt;&gt;"",AN29&lt;&gt;""),AN29/AM29,""),"?"),"-")</f>
        <v>?</v>
      </c>
      <c r="K29" s="3" t="str">
        <f t="shared" ref="K29" si="67">IF(AND(AH29&lt;&gt;"-",AI29&lt;&gt;"-"),IF(AND(AH29&lt;&gt;"?",AI29&lt;&gt;"?"),IF(AND(AH29&lt;&gt;"",AI29&lt;&gt;""),AI29/AH29,""),"?"),"-")</f>
        <v>?</v>
      </c>
      <c r="L29" s="3">
        <f t="shared" ref="L29" si="68">IF(AR29&lt;&gt;"",IF(AR29&lt;&gt;"?",AR29,"?"),"")</f>
        <v>4</v>
      </c>
      <c r="M29" s="3" t="str">
        <f t="shared" ref="M29" si="69">IF(AND(AW29&lt;&gt;"-",AV29&lt;&gt;"-"),IF(AND(AW29&lt;&gt;"?",AV29&lt;&gt;"?"),IF(AND(AW29&lt;&gt;"",AV29&lt;&gt;""),AV29/AW29,""),"?"),"-")</f>
        <v>?</v>
      </c>
      <c r="N29" s="3" t="str">
        <f t="shared" ref="N29" si="70">IF(AND(AH29&lt;&gt;"-",AX29&lt;&gt;"-"),IF(AND(AH29&lt;&gt;"?",AX29&lt;&gt;"?"),IF(AND(AH29&lt;&gt;"",AX29&lt;&gt;""),AX29/AH29,""),"?"),"-")</f>
        <v>?</v>
      </c>
      <c r="O29" s="3" t="str">
        <f t="shared" ref="O29" si="71">IF(AND(AH29&lt;&gt;"-",AY29&lt;&gt;"-"),IF(AND(AH29&lt;&gt;"?",AY29&lt;&gt;"?"),IF(AND(AH29&lt;&gt;"",AY29&lt;&gt;""),AY29/AH29,""),"?"),"-")</f>
        <v>?</v>
      </c>
      <c r="P29" s="3" t="str">
        <f t="shared" ref="P29" si="72">IF(AND(AH29&lt;&gt;"-",AZ29&lt;&gt;"-"),IF(AND(AH29&lt;&gt;"?",AZ29&lt;&gt;"?"),IF(AND(AH29&lt;&gt;"",AZ29&lt;&gt;""),AZ29/AH29,""),"?"),"-")</f>
        <v>?</v>
      </c>
      <c r="Q29" s="3" t="str">
        <f t="shared" ref="Q29" si="73">IF(AND(AH29&lt;&gt;"-",BA29&lt;&gt;"-",BB29&lt;&gt;"-"),IF(AND(AH29&lt;&gt;"?",BA29&lt;&gt;"?",BB29&lt;&gt;"?"),IF(AND(AH29&lt;&gt;"",BA29&lt;&gt;"",BB29&lt;&gt;""),BA29/(AH29-BB29),""),"?"),"-")</f>
        <v>?</v>
      </c>
      <c r="R29" s="3" t="str">
        <f t="shared" ref="R29" si="74">IF(AND(AH29&lt;&gt;"-",BB29&lt;&gt;"-"),IF(AND(AH29&lt;&gt;"?",BB29&lt;&gt;"?"),IF(AND(AH29&lt;&gt;"",BB29&lt;&gt;""),BB29/AH29,""),"?"),"-")</f>
        <v>?</v>
      </c>
      <c r="S29" s="3">
        <f>IF(AND(BB29&lt;&gt;"-",BC29&lt;&gt;"-"),IF(AND(BB29&lt;&gt;"?",BC29&lt;&gt;"?"),IF(AND(BB29&lt;&gt;"",BC29&lt;&gt;""),BC29/BB29,""),"?"),"-")</f>
        <v>1.0344827586206897</v>
      </c>
      <c r="T29" s="3" t="str">
        <f t="shared" ref="T29" si="75">IF(AND(BE29&lt;&gt;"-",BD29&lt;&gt;"-"),IF(AND(BE29&lt;&gt;"?",BD29&lt;&gt;"?"),IF(AND(BE29&lt;&gt;"",BD29&lt;&gt;""),BD29/BE29,""),"?"),"-")</f>
        <v>?</v>
      </c>
      <c r="U29" s="3">
        <f t="shared" ref="U29" si="76">IF(AND(BB29&lt;&gt;"-",BD29&lt;&gt;"-"),IF(AND(BB29&lt;&gt;"?",BD29&lt;&gt;"?"),IF(AND(BB29&lt;&gt;"",BD29&lt;&gt;""),BD29/BB29,""),"?"),"-")</f>
        <v>1</v>
      </c>
      <c r="V29" s="3" t="str">
        <f t="shared" ref="V29" si="77">IF(AND(BE29&lt;&gt;"-",BG29&lt;&gt;"-"),IF(AND(BE29&lt;&gt;"?",BG29&lt;&gt;"?"),IF(AND(BE29&lt;&gt;"",BG29&lt;&gt;""),BG29/BE29,""),"?"),"-")</f>
        <v>?</v>
      </c>
      <c r="W29" s="3" t="str">
        <f t="shared" ref="W29" si="78">IF(AND(BG29&lt;&gt;"-",BI29&lt;&gt;"-"),IF(AND(BG29&lt;&gt;"?",BI29&lt;&gt;"?"),IF(AND(BG29&lt;&gt;"",BI29&lt;&gt;""),BI29/BG29,""),"?"),"-")</f>
        <v>-</v>
      </c>
      <c r="X29" s="3" t="str">
        <f t="shared" si="18"/>
        <v>?</v>
      </c>
      <c r="Y29" s="3" t="str">
        <f t="shared" si="19"/>
        <v>?</v>
      </c>
      <c r="Z29" s="3" t="str">
        <f t="shared" si="25"/>
        <v>?</v>
      </c>
      <c r="AA29" s="3" t="str">
        <f t="shared" si="20"/>
        <v>?</v>
      </c>
      <c r="AB29" s="3" t="str">
        <f t="shared" si="26"/>
        <v>?</v>
      </c>
      <c r="AC29" s="3" t="str">
        <f t="shared" si="27"/>
        <v>?</v>
      </c>
      <c r="AD29" s="3" t="str">
        <f t="shared" si="28"/>
        <v>?</v>
      </c>
      <c r="AE29" s="3" t="str">
        <f t="shared" ref="AE29" si="79">IF(BQ29&lt;&gt;"",BQ29,"")</f>
        <v>?</v>
      </c>
      <c r="AF29" s="3" t="str">
        <f t="shared" ref="AF29" si="80">IF(BR29&lt;&gt;"",IF(BR29&lt;&gt;"?",BR29/BQ29,"?"),"")</f>
        <v>?</v>
      </c>
      <c r="AG29" s="3" t="str">
        <f t="shared" ref="AG29" si="81">IF(AND(BQ29&lt;&gt;"-",BS29&lt;&gt;"-"),IF(AND(BQ29&lt;&gt;"?",BS29&lt;&gt;"?"),IF(AND(BQ29&lt;&gt;"",BS29&lt;&gt;""),BS29/BQ29,""),"?"),"-")</f>
        <v>?</v>
      </c>
      <c r="AH29" s="10" t="s">
        <v>71</v>
      </c>
      <c r="AI29" s="3" t="s">
        <v>71</v>
      </c>
      <c r="AJ29" s="3" t="s">
        <v>71</v>
      </c>
      <c r="AK29" s="3" t="s">
        <v>71</v>
      </c>
      <c r="AL29" s="3" t="s">
        <v>71</v>
      </c>
      <c r="AM29" s="3" t="s">
        <v>71</v>
      </c>
      <c r="AN29" s="3" t="s">
        <v>71</v>
      </c>
      <c r="AO29" s="3" t="s">
        <v>71</v>
      </c>
      <c r="AP29" s="3" t="s">
        <v>71</v>
      </c>
      <c r="AQ29" s="3" t="s">
        <v>71</v>
      </c>
      <c r="AR29" s="18">
        <v>4</v>
      </c>
      <c r="AS29" s="3" t="s">
        <v>70</v>
      </c>
      <c r="AT29" s="3" t="s">
        <v>71</v>
      </c>
      <c r="AU29" s="3" t="s">
        <v>71</v>
      </c>
      <c r="AV29" s="3" t="s">
        <v>71</v>
      </c>
      <c r="AW29" s="18" t="s">
        <v>71</v>
      </c>
      <c r="AX29" s="3" t="s">
        <v>71</v>
      </c>
      <c r="AY29" s="3" t="s">
        <v>71</v>
      </c>
      <c r="AZ29" s="3" t="s">
        <v>71</v>
      </c>
      <c r="BA29" s="18">
        <v>0</v>
      </c>
      <c r="BB29" s="3">
        <v>29</v>
      </c>
      <c r="BC29" s="3">
        <v>30</v>
      </c>
      <c r="BD29" s="3">
        <v>29</v>
      </c>
      <c r="BE29" s="3" t="s">
        <v>71</v>
      </c>
      <c r="BF29" s="3" t="s">
        <v>71</v>
      </c>
      <c r="BG29" s="3" t="s">
        <v>71</v>
      </c>
      <c r="BH29" s="3" t="s">
        <v>70</v>
      </c>
      <c r="BI29" s="3" t="s">
        <v>70</v>
      </c>
      <c r="BJ29" s="3">
        <v>0</v>
      </c>
      <c r="BK29" s="3">
        <v>0</v>
      </c>
      <c r="BL29" s="3" t="s">
        <v>71</v>
      </c>
      <c r="BM29" s="3" t="s">
        <v>71</v>
      </c>
      <c r="BN29" s="3" t="s">
        <v>71</v>
      </c>
      <c r="BO29" s="16" t="s">
        <v>71</v>
      </c>
      <c r="BP29" s="3" t="s">
        <v>71</v>
      </c>
      <c r="BQ29" s="3" t="s">
        <v>71</v>
      </c>
      <c r="BR29" s="3" t="s">
        <v>71</v>
      </c>
      <c r="BS29" s="3" t="s">
        <v>71</v>
      </c>
    </row>
    <row r="30" spans="1:71">
      <c r="A30" s="61"/>
      <c r="B30" s="7" t="s">
        <v>156</v>
      </c>
      <c r="C30" s="32" t="s">
        <v>157</v>
      </c>
      <c r="D30" t="s">
        <v>158</v>
      </c>
      <c r="E30" s="3" t="str">
        <f t="shared" si="0"/>
        <v>-</v>
      </c>
      <c r="F30" s="3" t="str">
        <f t="shared" si="1"/>
        <v>-</v>
      </c>
      <c r="G30" s="3">
        <f t="shared" si="2"/>
        <v>0.94444444444444442</v>
      </c>
      <c r="H30" s="3">
        <f t="shared" si="5"/>
        <v>0.1</v>
      </c>
      <c r="I30" s="3">
        <f t="shared" si="6"/>
        <v>0.41176470588235292</v>
      </c>
      <c r="J30" s="3">
        <f t="shared" si="3"/>
        <v>0.47368421052631576</v>
      </c>
      <c r="K30" s="3">
        <f t="shared" si="7"/>
        <v>0.55555555555555558</v>
      </c>
      <c r="L30" s="3">
        <f t="shared" si="4"/>
        <v>20</v>
      </c>
      <c r="M30" s="3">
        <f t="shared" si="8"/>
        <v>0.72222222222222221</v>
      </c>
      <c r="N30" s="3">
        <f t="shared" si="24"/>
        <v>8.8888888888888892E-2</v>
      </c>
      <c r="O30" s="3">
        <f t="shared" si="9"/>
        <v>0.16888888888888889</v>
      </c>
      <c r="P30" s="3">
        <f t="shared" si="10"/>
        <v>0.11888888888888888</v>
      </c>
      <c r="Q30" s="3">
        <f t="shared" si="11"/>
        <v>0</v>
      </c>
      <c r="R30" s="3">
        <f t="shared" si="12"/>
        <v>0.3888888888888889</v>
      </c>
      <c r="S30" s="3">
        <f t="shared" si="13"/>
        <v>0.8</v>
      </c>
      <c r="T30" s="3">
        <f t="shared" si="14"/>
        <v>5.5737704918032787</v>
      </c>
      <c r="U30" s="3">
        <f t="shared" si="15"/>
        <v>0.97142857142857142</v>
      </c>
      <c r="V30" s="3">
        <f t="shared" si="16"/>
        <v>1</v>
      </c>
      <c r="W30" s="3" t="str">
        <f t="shared" si="17"/>
        <v>-</v>
      </c>
      <c r="X30" s="3">
        <f t="shared" si="18"/>
        <v>116.63162726452104</v>
      </c>
      <c r="Y30" s="3">
        <f t="shared" si="19"/>
        <v>2.0668163350194027</v>
      </c>
      <c r="Z30" s="3" t="str">
        <f t="shared" si="25"/>
        <v>?</v>
      </c>
      <c r="AA30" s="3" t="str">
        <f t="shared" si="20"/>
        <v>?</v>
      </c>
      <c r="AB30" s="3" t="str">
        <f t="shared" si="26"/>
        <v>?</v>
      </c>
      <c r="AC30" s="3" t="str">
        <f t="shared" si="27"/>
        <v>?</v>
      </c>
      <c r="AD30" s="3" t="str">
        <f t="shared" si="28"/>
        <v>?</v>
      </c>
      <c r="AE30" s="3" t="str">
        <f t="shared" si="21"/>
        <v>?</v>
      </c>
      <c r="AF30" s="3" t="str">
        <f t="shared" si="22"/>
        <v>?</v>
      </c>
      <c r="AG30" s="3" t="str">
        <f t="shared" si="23"/>
        <v>?</v>
      </c>
      <c r="AH30" s="10">
        <v>90</v>
      </c>
      <c r="AI30" s="18">
        <v>50</v>
      </c>
      <c r="AJ30" s="20">
        <v>165</v>
      </c>
      <c r="AK30" s="20">
        <v>90</v>
      </c>
      <c r="AL30" s="3">
        <v>85</v>
      </c>
      <c r="AM30" s="18">
        <v>95</v>
      </c>
      <c r="AN30" s="18">
        <v>45</v>
      </c>
      <c r="AO30" s="3">
        <v>90</v>
      </c>
      <c r="AP30" s="18">
        <v>100</v>
      </c>
      <c r="AQ30" s="18">
        <v>35</v>
      </c>
      <c r="AR30" s="18">
        <v>20</v>
      </c>
      <c r="AS30" s="3" t="s">
        <v>70</v>
      </c>
      <c r="AT30" s="3" t="s">
        <v>70</v>
      </c>
      <c r="AU30" s="3" t="s">
        <v>70</v>
      </c>
      <c r="AV30" s="3">
        <v>6.5</v>
      </c>
      <c r="AW30" s="3">
        <v>9</v>
      </c>
      <c r="AX30" s="3">
        <v>8</v>
      </c>
      <c r="AY30" s="18">
        <v>15.2</v>
      </c>
      <c r="AZ30" s="3">
        <v>10.7</v>
      </c>
      <c r="BA30" s="3">
        <v>0</v>
      </c>
      <c r="BB30" s="19">
        <v>35</v>
      </c>
      <c r="BC30" s="19">
        <v>28</v>
      </c>
      <c r="BD30" s="19">
        <v>34</v>
      </c>
      <c r="BE30" s="19">
        <v>6.1</v>
      </c>
      <c r="BF30" s="19">
        <v>6.1</v>
      </c>
      <c r="BG30" s="19">
        <v>6.1</v>
      </c>
      <c r="BH30" s="3" t="s">
        <v>70</v>
      </c>
      <c r="BI30" s="3" t="s">
        <v>70</v>
      </c>
      <c r="BJ30" s="3">
        <v>0</v>
      </c>
      <c r="BK30" s="3">
        <v>0</v>
      </c>
      <c r="BL30" s="3" t="s">
        <v>71</v>
      </c>
      <c r="BM30" s="3" t="s">
        <v>71</v>
      </c>
      <c r="BN30" s="3" t="s">
        <v>71</v>
      </c>
      <c r="BO30" s="16" t="s">
        <v>71</v>
      </c>
      <c r="BP30" s="3" t="s">
        <v>71</v>
      </c>
      <c r="BQ30" s="3" t="s">
        <v>71</v>
      </c>
      <c r="BR30" s="3" t="s">
        <v>71</v>
      </c>
      <c r="BS30" s="3" t="s">
        <v>71</v>
      </c>
    </row>
    <row r="31" spans="1:71">
      <c r="A31" s="61"/>
      <c r="B31" s="7" t="s">
        <v>159</v>
      </c>
      <c r="C31" s="34" t="s">
        <v>148</v>
      </c>
      <c r="D31" t="s">
        <v>160</v>
      </c>
      <c r="E31" s="3" t="str">
        <f t="shared" si="0"/>
        <v>?</v>
      </c>
      <c r="F31" s="3" t="str">
        <f t="shared" si="1"/>
        <v>?</v>
      </c>
      <c r="G31" s="3" t="str">
        <f t="shared" si="2"/>
        <v>?</v>
      </c>
      <c r="H31" s="3" t="str">
        <f t="shared" si="5"/>
        <v>?</v>
      </c>
      <c r="I31" s="3" t="str">
        <f t="shared" si="6"/>
        <v>?</v>
      </c>
      <c r="J31" s="3" t="str">
        <f t="shared" si="3"/>
        <v>?</v>
      </c>
      <c r="K31" s="3">
        <f t="shared" si="7"/>
        <v>1</v>
      </c>
      <c r="L31" s="3">
        <f t="shared" si="4"/>
        <v>6</v>
      </c>
      <c r="M31" s="3">
        <f t="shared" si="8"/>
        <v>1</v>
      </c>
      <c r="N31" s="3">
        <f t="shared" si="24"/>
        <v>0.18181818181818182</v>
      </c>
      <c r="O31" s="3">
        <f t="shared" si="9"/>
        <v>0.2309090909090909</v>
      </c>
      <c r="P31" s="3" t="str">
        <f t="shared" si="10"/>
        <v>-</v>
      </c>
      <c r="Q31" s="3">
        <f t="shared" si="11"/>
        <v>0</v>
      </c>
      <c r="R31" s="3">
        <f t="shared" si="12"/>
        <v>0.41818181818181815</v>
      </c>
      <c r="S31" s="3">
        <f t="shared" si="13"/>
        <v>1</v>
      </c>
      <c r="T31" s="3">
        <f t="shared" si="14"/>
        <v>2.15</v>
      </c>
      <c r="U31" s="3">
        <f t="shared" si="15"/>
        <v>0.93478260869565222</v>
      </c>
      <c r="V31" s="3">
        <f t="shared" si="16"/>
        <v>1.5</v>
      </c>
      <c r="W31" s="3" t="str">
        <f t="shared" si="17"/>
        <v>-</v>
      </c>
      <c r="X31" s="3">
        <f t="shared" si="18"/>
        <v>122.7184630308513</v>
      </c>
      <c r="Y31" s="3">
        <f t="shared" si="19"/>
        <v>2.0889099073822841</v>
      </c>
      <c r="Z31" s="3" t="str">
        <f t="shared" si="25"/>
        <v>?</v>
      </c>
      <c r="AA31" s="3" t="str">
        <f t="shared" si="20"/>
        <v>?</v>
      </c>
      <c r="AB31" s="3" t="str">
        <f t="shared" si="26"/>
        <v>?</v>
      </c>
      <c r="AC31" s="3" t="str">
        <f t="shared" si="27"/>
        <v>?</v>
      </c>
      <c r="AD31" s="3" t="str">
        <f t="shared" si="28"/>
        <v>?</v>
      </c>
      <c r="AE31" s="3" t="str">
        <f t="shared" si="21"/>
        <v>?</v>
      </c>
      <c r="AF31" s="3" t="str">
        <f t="shared" si="22"/>
        <v>?</v>
      </c>
      <c r="AG31" s="3" t="str">
        <f t="shared" si="23"/>
        <v>?</v>
      </c>
      <c r="AH31" s="10">
        <v>55</v>
      </c>
      <c r="AI31" s="18">
        <v>55</v>
      </c>
      <c r="AJ31" s="3">
        <v>125</v>
      </c>
      <c r="AK31" s="18">
        <v>125</v>
      </c>
      <c r="AL31" s="3" t="s">
        <v>71</v>
      </c>
      <c r="AM31" s="3" t="s">
        <v>71</v>
      </c>
      <c r="AN31" s="3" t="s">
        <v>71</v>
      </c>
      <c r="AO31" s="3" t="s">
        <v>71</v>
      </c>
      <c r="AP31" s="3" t="s">
        <v>71</v>
      </c>
      <c r="AQ31" s="3" t="s">
        <v>71</v>
      </c>
      <c r="AR31" s="3">
        <v>6</v>
      </c>
      <c r="AS31" s="3" t="s">
        <v>70</v>
      </c>
      <c r="AT31" s="3" t="s">
        <v>71</v>
      </c>
      <c r="AU31" s="3" t="s">
        <v>71</v>
      </c>
      <c r="AV31" s="3">
        <v>11.7</v>
      </c>
      <c r="AW31" s="3">
        <v>11.7</v>
      </c>
      <c r="AX31" s="18">
        <v>10</v>
      </c>
      <c r="AY31" s="18">
        <v>12.7</v>
      </c>
      <c r="AZ31" s="3" t="s">
        <v>70</v>
      </c>
      <c r="BA31" s="3">
        <v>0</v>
      </c>
      <c r="BB31" s="3">
        <v>23</v>
      </c>
      <c r="BC31" s="3">
        <v>23</v>
      </c>
      <c r="BD31" s="3">
        <v>21.5</v>
      </c>
      <c r="BE31" s="3">
        <v>10</v>
      </c>
      <c r="BF31" s="3">
        <v>15</v>
      </c>
      <c r="BG31" s="3">
        <v>15</v>
      </c>
      <c r="BH31" s="3" t="s">
        <v>70</v>
      </c>
      <c r="BI31" s="3" t="s">
        <v>70</v>
      </c>
      <c r="BJ31" s="3">
        <v>0</v>
      </c>
      <c r="BK31" s="3">
        <v>0</v>
      </c>
      <c r="BL31" s="3" t="s">
        <v>71</v>
      </c>
      <c r="BM31" s="38" t="s">
        <v>71</v>
      </c>
      <c r="BN31" s="3" t="s">
        <v>71</v>
      </c>
      <c r="BO31" s="16" t="s">
        <v>71</v>
      </c>
      <c r="BP31" s="3" t="s">
        <v>71</v>
      </c>
      <c r="BQ31" s="3" t="s">
        <v>71</v>
      </c>
      <c r="BR31" s="38" t="s">
        <v>71</v>
      </c>
      <c r="BS31" s="3" t="s">
        <v>71</v>
      </c>
    </row>
    <row r="32" spans="1:71">
      <c r="A32" s="61"/>
      <c r="B32" s="7" t="s">
        <v>161</v>
      </c>
      <c r="C32" s="32" t="s">
        <v>162</v>
      </c>
      <c r="D32" t="s">
        <v>163</v>
      </c>
      <c r="E32" s="3" t="str">
        <f t="shared" si="0"/>
        <v>?</v>
      </c>
      <c r="F32" s="3" t="str">
        <f t="shared" si="1"/>
        <v>?</v>
      </c>
      <c r="G32" s="3" t="str">
        <f t="shared" si="2"/>
        <v>?</v>
      </c>
      <c r="H32" s="3" t="str">
        <f t="shared" si="5"/>
        <v>?</v>
      </c>
      <c r="I32" s="3" t="str">
        <f t="shared" si="6"/>
        <v>?</v>
      </c>
      <c r="J32" s="3" t="str">
        <f t="shared" si="3"/>
        <v>?</v>
      </c>
      <c r="K32" s="3">
        <f t="shared" si="7"/>
        <v>1.1555555555555554</v>
      </c>
      <c r="L32" s="3">
        <f t="shared" si="4"/>
        <v>20</v>
      </c>
      <c r="M32" s="3">
        <f t="shared" si="8"/>
        <v>0.8571428571428571</v>
      </c>
      <c r="N32" s="3">
        <f t="shared" si="24"/>
        <v>6.6666666666666666E-2</v>
      </c>
      <c r="O32" s="3">
        <f t="shared" si="9"/>
        <v>0.2</v>
      </c>
      <c r="P32" s="3" t="str">
        <f t="shared" si="10"/>
        <v>?</v>
      </c>
      <c r="Q32" s="3">
        <f t="shared" si="11"/>
        <v>0</v>
      </c>
      <c r="R32" s="3">
        <f t="shared" si="12"/>
        <v>0.55555555555555558</v>
      </c>
      <c r="S32" s="3">
        <f t="shared" si="13"/>
        <v>1.36</v>
      </c>
      <c r="T32" s="3">
        <f t="shared" si="14"/>
        <v>7.833333333333333</v>
      </c>
      <c r="U32" s="3">
        <f t="shared" si="15"/>
        <v>0.94</v>
      </c>
      <c r="V32" s="3">
        <f t="shared" si="16"/>
        <v>1</v>
      </c>
      <c r="W32" s="3" t="str">
        <f t="shared" si="17"/>
        <v>-</v>
      </c>
      <c r="X32" s="3">
        <f t="shared" si="18"/>
        <v>153.15264186250241</v>
      </c>
      <c r="Y32" s="3">
        <f t="shared" si="19"/>
        <v>2.1851244927286895</v>
      </c>
      <c r="Z32" s="3" t="str">
        <f t="shared" si="25"/>
        <v>?</v>
      </c>
      <c r="AA32" s="3" t="str">
        <f t="shared" si="20"/>
        <v>?</v>
      </c>
      <c r="AB32" s="3" t="str">
        <f t="shared" si="26"/>
        <v>?</v>
      </c>
      <c r="AC32" s="3" t="str">
        <f t="shared" si="27"/>
        <v>?</v>
      </c>
      <c r="AD32" s="3" t="str">
        <f t="shared" si="28"/>
        <v>?</v>
      </c>
      <c r="AE32" s="3">
        <f t="shared" si="21"/>
        <v>12</v>
      </c>
      <c r="AF32" s="3">
        <f t="shared" si="22"/>
        <v>0.33333333333333331</v>
      </c>
      <c r="AG32" s="3">
        <f t="shared" si="23"/>
        <v>0.5</v>
      </c>
      <c r="AH32" s="33">
        <v>45</v>
      </c>
      <c r="AI32" s="20">
        <v>52</v>
      </c>
      <c r="AJ32" s="20">
        <v>130</v>
      </c>
      <c r="AK32" s="20">
        <v>150</v>
      </c>
      <c r="AL32" s="3" t="s">
        <v>71</v>
      </c>
      <c r="AM32" s="3" t="s">
        <v>71</v>
      </c>
      <c r="AN32" s="3" t="s">
        <v>71</v>
      </c>
      <c r="AO32" s="3" t="s">
        <v>71</v>
      </c>
      <c r="AP32" s="3" t="s">
        <v>71</v>
      </c>
      <c r="AQ32" s="3" t="s">
        <v>71</v>
      </c>
      <c r="AR32" s="20">
        <v>20</v>
      </c>
      <c r="AS32" s="3" t="s">
        <v>70</v>
      </c>
      <c r="AT32" s="3" t="s">
        <v>71</v>
      </c>
      <c r="AU32" s="3" t="s">
        <v>71</v>
      </c>
      <c r="AV32" s="20">
        <v>3</v>
      </c>
      <c r="AW32" s="20">
        <v>3.5</v>
      </c>
      <c r="AX32" s="19">
        <v>3</v>
      </c>
      <c r="AY32" s="20">
        <v>9</v>
      </c>
      <c r="AZ32" s="3" t="s">
        <v>71</v>
      </c>
      <c r="BA32" s="3">
        <v>0</v>
      </c>
      <c r="BB32" s="19">
        <v>25</v>
      </c>
      <c r="BC32" s="19">
        <v>34</v>
      </c>
      <c r="BD32" s="20">
        <v>23.5</v>
      </c>
      <c r="BE32" s="19">
        <v>3</v>
      </c>
      <c r="BF32" s="20">
        <v>3</v>
      </c>
      <c r="BG32" s="20">
        <v>3</v>
      </c>
      <c r="BH32" s="3" t="s">
        <v>70</v>
      </c>
      <c r="BI32" s="3" t="s">
        <v>70</v>
      </c>
      <c r="BJ32" s="3">
        <v>0</v>
      </c>
      <c r="BK32" s="3">
        <v>0</v>
      </c>
      <c r="BL32" s="3" t="s">
        <v>71</v>
      </c>
      <c r="BM32" s="3" t="s">
        <v>71</v>
      </c>
      <c r="BN32" s="3" t="s">
        <v>71</v>
      </c>
      <c r="BO32" s="16" t="s">
        <v>71</v>
      </c>
      <c r="BP32" s="3" t="s">
        <v>71</v>
      </c>
      <c r="BQ32" s="20">
        <v>12</v>
      </c>
      <c r="BR32" s="20">
        <v>4</v>
      </c>
      <c r="BS32" s="20">
        <v>6</v>
      </c>
    </row>
    <row r="33" spans="1:71">
      <c r="A33" s="61"/>
      <c r="B33" s="7" t="s">
        <v>164</v>
      </c>
      <c r="C33" s="32" t="s">
        <v>165</v>
      </c>
      <c r="D33" t="s">
        <v>166</v>
      </c>
      <c r="E33" s="3" t="str">
        <f t="shared" ref="E33" si="82">IF(AND(AT33&lt;&gt;"-",AU33&lt;&gt;"-"),IF(AND(AT33&lt;&gt;"?",AU33&lt;&gt;"?"),IF(AND(AT33&lt;&gt;"",AU33&lt;&gt;""),AU33/AT33,""),"?"),"-")</f>
        <v>?</v>
      </c>
      <c r="F33" s="3" t="str">
        <f t="shared" ref="F33" si="83">IF(AND(AI33&lt;&gt;"-",AT33&lt;&gt;"-"),IF(AND(AI33&lt;&gt;"?",AT33&lt;&gt;"?"),IF(AND(AI33&lt;&gt;"",AT33&lt;&gt;""),AT33/AI33,""),"?"),"-")</f>
        <v>?</v>
      </c>
      <c r="G33" s="3" t="str">
        <f t="shared" ref="G33" si="84">IF(AND(AO33&lt;&gt;"-",AL33&lt;&gt;"-"),IF(AND(AO33&lt;&gt;"?",AL33&lt;&gt;"?"),IF(AND(AO33&lt;&gt;"",AL33&lt;&gt;""),AL33/AO33,""),"?"),"-")</f>
        <v>?</v>
      </c>
      <c r="H33" s="3" t="str">
        <f t="shared" si="5"/>
        <v>?</v>
      </c>
      <c r="I33" s="3" t="str">
        <f t="shared" si="6"/>
        <v>?</v>
      </c>
      <c r="J33" s="3" t="str">
        <f t="shared" ref="J33" si="85">IF(AND(AM33&lt;&gt;"-",AN33&lt;&gt;"-"),IF(AND(AM33&lt;&gt;"?",AN33&lt;&gt;"?"),IF(AND(AM33&lt;&gt;"",AN33&lt;&gt;""),AN33/AM33,""),"?"),"-")</f>
        <v>?</v>
      </c>
      <c r="K33" s="3">
        <f t="shared" ref="K33" si="86">IF(AND(AH33&lt;&gt;"-",AI33&lt;&gt;"-"),IF(AND(AH33&lt;&gt;"?",AI33&lt;&gt;"?"),IF(AND(AH33&lt;&gt;"",AI33&lt;&gt;""),AI33/AH33,""),"?"),"-")</f>
        <v>1.5333333333333334</v>
      </c>
      <c r="L33" s="3">
        <f t="shared" ref="L33" si="87">IF(AR33&lt;&gt;"",IF(AR33&lt;&gt;"?",AR33,"?"),"")</f>
        <v>4</v>
      </c>
      <c r="M33" s="3">
        <f t="shared" ref="M33" si="88">IF(AND(AW33&lt;&gt;"-",AV33&lt;&gt;"-"),IF(AND(AW33&lt;&gt;"?",AV33&lt;&gt;"?"),IF(AND(AW33&lt;&gt;"",AV33&lt;&gt;""),AV33/AW33,""),"?"),"-")</f>
        <v>1</v>
      </c>
      <c r="N33" s="3">
        <f t="shared" ref="N33" si="89">IF(AND(AH33&lt;&gt;"-",AX33&lt;&gt;"-"),IF(AND(AH33&lt;&gt;"?",AX33&lt;&gt;"?"),IF(AND(AH33&lt;&gt;"",AX33&lt;&gt;""),AX33/AH33,""),"?"),"-")</f>
        <v>0.16666666666666666</v>
      </c>
      <c r="O33" s="3" t="str">
        <f t="shared" ref="O33" si="90">IF(AND(AH33&lt;&gt;"-",AY33&lt;&gt;"-"),IF(AND(AH33&lt;&gt;"?",AY33&lt;&gt;"?"),IF(AND(AH33&lt;&gt;"",AY33&lt;&gt;""),AY33/AH33,""),"?"),"-")</f>
        <v>?</v>
      </c>
      <c r="P33" s="3" t="str">
        <f t="shared" ref="P33" si="91">IF(AND(AH33&lt;&gt;"-",AZ33&lt;&gt;"-"),IF(AND(AH33&lt;&gt;"?",AZ33&lt;&gt;"?"),IF(AND(AH33&lt;&gt;"",AZ33&lt;&gt;""),AZ33/AH33,""),"?"),"-")</f>
        <v>-</v>
      </c>
      <c r="Q33" s="3">
        <f t="shared" ref="Q33" si="92">IF(AND(AH33&lt;&gt;"-",BA33&lt;&gt;"-",BB33&lt;&gt;"-"),IF(AND(AH33&lt;&gt;"?",BA33&lt;&gt;"?",BB33&lt;&gt;"?"),IF(AND(AH33&lt;&gt;"",BA33&lt;&gt;"",BB33&lt;&gt;""),BA33/(AH33-BB33),""),"?"),"-")</f>
        <v>0</v>
      </c>
      <c r="R33" s="3">
        <f t="shared" ref="R33" si="93">IF(AND(AH33&lt;&gt;"-",BB33&lt;&gt;"-"),IF(AND(AH33&lt;&gt;"?",BB33&lt;&gt;"?"),IF(AND(AH33&lt;&gt;"",BB33&lt;&gt;""),BB33/AH33,""),"?"),"-")</f>
        <v>0.66666666666666663</v>
      </c>
      <c r="S33" s="3">
        <f t="shared" ref="S33" si="94">IF(AND(BB33&lt;&gt;"-",BC33&lt;&gt;"-"),IF(AND(BB33&lt;&gt;"?",BC33&lt;&gt;"?"),IF(AND(BB33&lt;&gt;"",BC33&lt;&gt;""),BC33/BB33,""),"?"),"-")</f>
        <v>1.2</v>
      </c>
      <c r="T33" s="3">
        <f t="shared" ref="T33" si="95">IF(AND(BE33&lt;&gt;"-",BD33&lt;&gt;"-"),IF(AND(BE33&lt;&gt;"?",BD33&lt;&gt;"?"),IF(AND(BE33&lt;&gt;"",BD33&lt;&gt;""),BD33/BE33,""),"?"),"-")</f>
        <v>4</v>
      </c>
      <c r="U33" s="3">
        <f t="shared" ref="U33" si="96">IF(AND(BB33&lt;&gt;"-",BD33&lt;&gt;"-"),IF(AND(BB33&lt;&gt;"?",BD33&lt;&gt;"?"),IF(AND(BB33&lt;&gt;"",BD33&lt;&gt;""),BD33/BB33,""),"?"),"-")</f>
        <v>1</v>
      </c>
      <c r="V33" s="3">
        <f t="shared" ref="V33" si="97">IF(AND(BE33&lt;&gt;"-",BG33&lt;&gt;"-"),IF(AND(BE33&lt;&gt;"?",BG33&lt;&gt;"?"),IF(AND(BE33&lt;&gt;"",BG33&lt;&gt;""),BG33/BE33,""),"?"),"-")</f>
        <v>1</v>
      </c>
      <c r="W33" s="3" t="str">
        <f t="shared" ref="W33" si="98">IF(AND(BG33&lt;&gt;"-",BI33&lt;&gt;"-"),IF(AND(BG33&lt;&gt;"?",BI33&lt;&gt;"?"),IF(AND(BG33&lt;&gt;"",BI33&lt;&gt;""),BI33/BG33,""),"?"),"-")</f>
        <v>-</v>
      </c>
      <c r="X33" s="3">
        <f t="shared" si="18"/>
        <v>57.176986295334238</v>
      </c>
      <c r="Y33" s="3">
        <f t="shared" si="19"/>
        <v>1.7572212606792086</v>
      </c>
      <c r="Z33" s="3" t="str">
        <f t="shared" si="25"/>
        <v>?</v>
      </c>
      <c r="AA33" s="3" t="str">
        <f t="shared" si="20"/>
        <v>?</v>
      </c>
      <c r="AB33" s="3" t="str">
        <f t="shared" si="26"/>
        <v>?</v>
      </c>
      <c r="AC33" s="3" t="str">
        <f t="shared" si="27"/>
        <v>?</v>
      </c>
      <c r="AD33" s="3" t="str">
        <f t="shared" si="28"/>
        <v>?</v>
      </c>
      <c r="AE33" s="3" t="str">
        <f t="shared" ref="AE33" si="99">IF(BQ33&lt;&gt;"",BQ33,"")</f>
        <v>?</v>
      </c>
      <c r="AF33" s="3" t="str">
        <f t="shared" ref="AF33" si="100">IF(BR33&lt;&gt;"",IF(BR33&lt;&gt;"?",BR33/BQ33,"?"),"")</f>
        <v>?</v>
      </c>
      <c r="AG33" s="3" t="str">
        <f t="shared" ref="AG33" si="101">IF(AND(BQ33&lt;&gt;"-",BS33&lt;&gt;"-"),IF(AND(BQ33&lt;&gt;"?",BS33&lt;&gt;"?"),IF(AND(BQ33&lt;&gt;"",BS33&lt;&gt;""),BS33/BQ33,""),"?"),"-")</f>
        <v>?</v>
      </c>
      <c r="AH33" s="10">
        <v>30</v>
      </c>
      <c r="AI33" s="3">
        <v>46</v>
      </c>
      <c r="AJ33" s="19">
        <v>70</v>
      </c>
      <c r="AK33" s="19">
        <v>104</v>
      </c>
      <c r="AL33" s="3" t="s">
        <v>71</v>
      </c>
      <c r="AM33" s="3" t="s">
        <v>71</v>
      </c>
      <c r="AN33" s="3" t="s">
        <v>71</v>
      </c>
      <c r="AO33" s="3" t="s">
        <v>71</v>
      </c>
      <c r="AP33" s="3" t="s">
        <v>71</v>
      </c>
      <c r="AQ33" s="3" t="s">
        <v>71</v>
      </c>
      <c r="AR33" s="3">
        <v>4</v>
      </c>
      <c r="AS33" s="3" t="s">
        <v>70</v>
      </c>
      <c r="AT33" s="3" t="s">
        <v>71</v>
      </c>
      <c r="AU33" s="3" t="s">
        <v>71</v>
      </c>
      <c r="AV33" s="3">
        <v>5</v>
      </c>
      <c r="AW33" s="3">
        <v>5</v>
      </c>
      <c r="AX33" s="3">
        <v>5</v>
      </c>
      <c r="AY33" s="3" t="s">
        <v>71</v>
      </c>
      <c r="AZ33" s="3" t="s">
        <v>70</v>
      </c>
      <c r="BA33" s="3">
        <v>0</v>
      </c>
      <c r="BB33" s="3">
        <v>20</v>
      </c>
      <c r="BC33" s="3">
        <v>24</v>
      </c>
      <c r="BD33" s="3">
        <v>20</v>
      </c>
      <c r="BE33" s="3">
        <v>5</v>
      </c>
      <c r="BF33" s="18">
        <v>5</v>
      </c>
      <c r="BG33" s="18">
        <v>5</v>
      </c>
      <c r="BH33" s="3" t="s">
        <v>70</v>
      </c>
      <c r="BI33" s="3" t="s">
        <v>70</v>
      </c>
      <c r="BJ33" s="3">
        <v>0</v>
      </c>
      <c r="BK33" s="3">
        <v>0</v>
      </c>
      <c r="BL33" s="3" t="s">
        <v>71</v>
      </c>
      <c r="BM33" s="3" t="s">
        <v>71</v>
      </c>
      <c r="BN33" s="3" t="s">
        <v>71</v>
      </c>
      <c r="BO33" s="16" t="s">
        <v>71</v>
      </c>
      <c r="BP33" s="3" t="s">
        <v>71</v>
      </c>
      <c r="BQ33" s="3" t="s">
        <v>71</v>
      </c>
      <c r="BR33" s="3" t="s">
        <v>71</v>
      </c>
      <c r="BS33" s="3" t="s">
        <v>71</v>
      </c>
    </row>
    <row r="34" spans="1:71" s="5" customFormat="1">
      <c r="A34" s="57"/>
      <c r="B34" s="8" t="s">
        <v>167</v>
      </c>
      <c r="C34" s="49" t="s">
        <v>168</v>
      </c>
      <c r="D34" s="5" t="s">
        <v>169</v>
      </c>
      <c r="E34" s="4" t="str">
        <f t="shared" si="0"/>
        <v>-</v>
      </c>
      <c r="F34" s="4" t="str">
        <f t="shared" si="1"/>
        <v>-</v>
      </c>
      <c r="G34" s="4" t="str">
        <f t="shared" si="2"/>
        <v>?</v>
      </c>
      <c r="H34" s="4" t="str">
        <f t="shared" si="5"/>
        <v>?</v>
      </c>
      <c r="I34" s="4" t="str">
        <f t="shared" si="6"/>
        <v>?</v>
      </c>
      <c r="J34" s="4" t="str">
        <f t="shared" si="3"/>
        <v>?</v>
      </c>
      <c r="K34" s="4">
        <f t="shared" si="7"/>
        <v>1</v>
      </c>
      <c r="L34" s="4">
        <f t="shared" si="4"/>
        <v>7</v>
      </c>
      <c r="M34" s="4">
        <f t="shared" si="8"/>
        <v>1</v>
      </c>
      <c r="N34" s="4">
        <f t="shared" si="24"/>
        <v>0.25914634146341464</v>
      </c>
      <c r="O34" s="4">
        <f t="shared" si="9"/>
        <v>0.13414634146341467</v>
      </c>
      <c r="P34" s="4" t="str">
        <f t="shared" si="10"/>
        <v>-</v>
      </c>
      <c r="Q34" s="4">
        <f t="shared" si="11"/>
        <v>0</v>
      </c>
      <c r="R34" s="4">
        <f t="shared" si="12"/>
        <v>0.42682926829268297</v>
      </c>
      <c r="S34" s="4">
        <f t="shared" si="13"/>
        <v>1</v>
      </c>
      <c r="T34" s="4">
        <f t="shared" si="14"/>
        <v>1.6470588235294117</v>
      </c>
      <c r="U34" s="4">
        <f t="shared" si="15"/>
        <v>1</v>
      </c>
      <c r="V34" s="4">
        <f t="shared" si="16"/>
        <v>1.7529411764705882</v>
      </c>
      <c r="W34" s="4" t="str">
        <f t="shared" si="17"/>
        <v>-</v>
      </c>
      <c r="X34" s="4">
        <f t="shared" si="18"/>
        <v>38.484510006474963</v>
      </c>
      <c r="Y34" s="4">
        <f t="shared" si="19"/>
        <v>1.585285961394685</v>
      </c>
      <c r="Z34" s="4" t="str">
        <f t="shared" si="25"/>
        <v>?</v>
      </c>
      <c r="AA34" s="4" t="str">
        <f t="shared" si="20"/>
        <v>?</v>
      </c>
      <c r="AB34" s="4" t="str">
        <f t="shared" si="26"/>
        <v>?</v>
      </c>
      <c r="AC34" s="4" t="str">
        <f t="shared" si="27"/>
        <v>?</v>
      </c>
      <c r="AD34" s="4" t="str">
        <f t="shared" si="28"/>
        <v>?</v>
      </c>
      <c r="AE34" s="4">
        <f t="shared" si="21"/>
        <v>22</v>
      </c>
      <c r="AF34" s="4">
        <f t="shared" si="22"/>
        <v>2.2727272727272729</v>
      </c>
      <c r="AG34" s="4">
        <f t="shared" si="23"/>
        <v>1</v>
      </c>
      <c r="AH34" s="11">
        <v>32.799999999999997</v>
      </c>
      <c r="AI34" s="4">
        <v>32.799999999999997</v>
      </c>
      <c r="AJ34" s="27">
        <v>70</v>
      </c>
      <c r="AK34" s="27">
        <v>70</v>
      </c>
      <c r="AL34" s="4" t="s">
        <v>71</v>
      </c>
      <c r="AM34" s="4" t="s">
        <v>71</v>
      </c>
      <c r="AN34" s="4" t="s">
        <v>71</v>
      </c>
      <c r="AO34" s="4" t="s">
        <v>71</v>
      </c>
      <c r="AP34" s="4" t="s">
        <v>71</v>
      </c>
      <c r="AQ34" s="4" t="s">
        <v>71</v>
      </c>
      <c r="AR34" s="27">
        <v>7</v>
      </c>
      <c r="AS34" s="4" t="s">
        <v>70</v>
      </c>
      <c r="AT34" s="4" t="s">
        <v>70</v>
      </c>
      <c r="AU34" s="4" t="s">
        <v>70</v>
      </c>
      <c r="AV34" s="4">
        <v>8.5</v>
      </c>
      <c r="AW34" s="4">
        <v>8.5</v>
      </c>
      <c r="AX34" s="4">
        <v>8.5</v>
      </c>
      <c r="AY34" s="4">
        <v>4.4000000000000004</v>
      </c>
      <c r="AZ34" s="4" t="s">
        <v>70</v>
      </c>
      <c r="BA34" s="4">
        <v>0</v>
      </c>
      <c r="BB34" s="4">
        <v>14</v>
      </c>
      <c r="BC34" s="4">
        <v>14</v>
      </c>
      <c r="BD34" s="4">
        <v>14</v>
      </c>
      <c r="BE34" s="4">
        <v>8.5</v>
      </c>
      <c r="BF34" s="27">
        <v>14.9</v>
      </c>
      <c r="BG34" s="27">
        <v>14.9</v>
      </c>
      <c r="BH34" s="4" t="s">
        <v>70</v>
      </c>
      <c r="BI34" s="4" t="s">
        <v>70</v>
      </c>
      <c r="BJ34" s="4">
        <v>0</v>
      </c>
      <c r="BK34" s="4">
        <v>0</v>
      </c>
      <c r="BL34" s="4" t="s">
        <v>71</v>
      </c>
      <c r="BM34" s="4" t="s">
        <v>71</v>
      </c>
      <c r="BN34" s="4" t="s">
        <v>71</v>
      </c>
      <c r="BO34" s="17" t="s">
        <v>71</v>
      </c>
      <c r="BP34" s="4" t="s">
        <v>71</v>
      </c>
      <c r="BQ34" s="27">
        <v>22</v>
      </c>
      <c r="BR34" s="27">
        <v>50</v>
      </c>
      <c r="BS34" s="27">
        <v>22</v>
      </c>
    </row>
    <row r="35" spans="1:71">
      <c r="A35" s="61" t="s">
        <v>170</v>
      </c>
      <c r="B35" s="7" t="s">
        <v>171</v>
      </c>
      <c r="C35" s="32" t="s">
        <v>172</v>
      </c>
      <c r="D35" t="s">
        <v>173</v>
      </c>
      <c r="E35" s="3" t="str">
        <f t="shared" ref="E35:E61" si="102">IF(AND(AT35&lt;&gt;"-",AU35&lt;&gt;"-"),IF(AND(AT35&lt;&gt;"?",AU35&lt;&gt;"?"),IF(AND(AT35&lt;&gt;"",AU35&lt;&gt;""),AU35/AT35,""),"?"),"-")</f>
        <v>-</v>
      </c>
      <c r="F35" s="3" t="str">
        <f t="shared" ref="F35:F61" si="103">IF(AND(AI35&lt;&gt;"-",AT35&lt;&gt;"-"),IF(AND(AI35&lt;&gt;"?",AT35&lt;&gt;"?"),IF(AND(AI35&lt;&gt;"",AT35&lt;&gt;""),AT35/AI35,""),"?"),"-")</f>
        <v>-</v>
      </c>
      <c r="G35" s="3">
        <f t="shared" ref="G35:G61" si="104">IF(AND(AO35&lt;&gt;"-",AL35&lt;&gt;"-"),IF(AND(AO35&lt;&gt;"?",AL35&lt;&gt;"?"),IF(AND(AO35&lt;&gt;"",AL35&lt;&gt;""),AL35/AO35,""),"?"),"-")</f>
        <v>1.4285714285714286</v>
      </c>
      <c r="H35" s="3" t="str">
        <f t="shared" si="5"/>
        <v>-</v>
      </c>
      <c r="I35" s="3" t="str">
        <f t="shared" si="6"/>
        <v>-</v>
      </c>
      <c r="J35" s="3">
        <f t="shared" ref="J35:J64" si="105">IF(AND(AM35&lt;&gt;"-",AN35&lt;&gt;"-"),IF(AND(AM35&lt;&gt;"?",AN35&lt;&gt;"?"),IF(AND(AM35&lt;&gt;"",AN35&lt;&gt;""),AN35/AM35,""),"?"),"-")</f>
        <v>1.125</v>
      </c>
      <c r="K35" s="3">
        <f t="shared" si="7"/>
        <v>1.1428571428571428</v>
      </c>
      <c r="L35" s="3">
        <f t="shared" ref="L35:L61" si="106">IF(AR35&lt;&gt;"",IF(AR35&lt;&gt;"?",AR35,"?"),"")</f>
        <v>8</v>
      </c>
      <c r="M35" s="3">
        <f t="shared" si="8"/>
        <v>1</v>
      </c>
      <c r="N35" s="3">
        <f t="shared" ref="N35:N61" si="107">IF(AND(AH35&lt;&gt;"-",AX35&lt;&gt;"-"),IF(AND(AH35&lt;&gt;"?",AX35&lt;&gt;"?"),IF(AND(AH35&lt;&gt;"",AX35&lt;&gt;""),AX35/AH35,""),"?"),"-")</f>
        <v>0.10857142857142857</v>
      </c>
      <c r="O35" s="3">
        <f t="shared" ref="O35:O61" si="108">IF(AND(AH35&lt;&gt;"-",AY35&lt;&gt;"-"),IF(AND(AH35&lt;&gt;"?",AY35&lt;&gt;"?"),IF(AND(AH35&lt;&gt;"",AY35&lt;&gt;""),AY35/AH35,""),"?"),"-")</f>
        <v>0.2</v>
      </c>
      <c r="P35" s="3" t="str">
        <f t="shared" ref="P35:P61" si="109">IF(AND(AH35&lt;&gt;"-",AZ35&lt;&gt;"-"),IF(AND(AH35&lt;&gt;"?",AZ35&lt;&gt;"?"),IF(AND(AH35&lt;&gt;"",AZ35&lt;&gt;""),AZ35/AH35,""),"?"),"-")</f>
        <v>-</v>
      </c>
      <c r="Q35" s="3">
        <f t="shared" ref="Q35:Q61" si="110">IF(AND(AH35&lt;&gt;"-",BA35&lt;&gt;"-",BB35&lt;&gt;"-"),IF(AND(AH35&lt;&gt;"?",BA35&lt;&gt;"?",BB35&lt;&gt;"?"),IF(AND(AH35&lt;&gt;"",BA35&lt;&gt;"",BB35&lt;&gt;""),BA35/(AH35-BB35),""),"?"),"-")</f>
        <v>0</v>
      </c>
      <c r="R35" s="3">
        <f t="shared" ref="R35:R61" si="111">IF(AND(AH35&lt;&gt;"-",BB35&lt;&gt;"-"),IF(AND(AH35&lt;&gt;"?",BB35&lt;&gt;"?"),IF(AND(AH35&lt;&gt;"",BB35&lt;&gt;""),BB35/AH35,""),"?"),"-")</f>
        <v>0.24285714285714285</v>
      </c>
      <c r="S35" s="3">
        <f t="shared" si="13"/>
        <v>1.0823529411764705</v>
      </c>
      <c r="T35" s="3">
        <f t="shared" si="14"/>
        <v>1.6511627906976745</v>
      </c>
      <c r="U35" s="3">
        <f t="shared" si="15"/>
        <v>0.83529411764705874</v>
      </c>
      <c r="V35" s="3">
        <f t="shared" si="16"/>
        <v>0.20930232558139536</v>
      </c>
      <c r="W35" s="3" t="str">
        <f t="shared" si="17"/>
        <v>-</v>
      </c>
      <c r="X35" s="3">
        <f t="shared" si="18"/>
        <v>14.137166941154069</v>
      </c>
      <c r="Y35" s="3">
        <f t="shared" si="19"/>
        <v>1.1503623864694774</v>
      </c>
      <c r="Z35" s="3">
        <f t="shared" si="25"/>
        <v>0.31428571428571428</v>
      </c>
      <c r="AA35" s="3">
        <f t="shared" si="20"/>
        <v>8.2857142857142851E-2</v>
      </c>
      <c r="AB35" s="3">
        <f t="shared" si="26"/>
        <v>5.1428571428571428E-2</v>
      </c>
      <c r="AC35" s="3" t="str">
        <f t="shared" si="27"/>
        <v>?</v>
      </c>
      <c r="AD35" s="3" t="str">
        <f t="shared" si="28"/>
        <v>?</v>
      </c>
      <c r="AE35" s="3" t="str">
        <f t="shared" si="21"/>
        <v>?</v>
      </c>
      <c r="AF35" s="3" t="str">
        <f t="shared" si="22"/>
        <v>?</v>
      </c>
      <c r="AG35" s="3" t="str">
        <f t="shared" si="23"/>
        <v>?</v>
      </c>
      <c r="AH35" s="10">
        <v>35</v>
      </c>
      <c r="AI35" s="3">
        <v>40</v>
      </c>
      <c r="AJ35" s="3">
        <v>40</v>
      </c>
      <c r="AK35" s="3">
        <v>45</v>
      </c>
      <c r="AL35" s="18">
        <v>50</v>
      </c>
      <c r="AM35" s="20">
        <v>40</v>
      </c>
      <c r="AN35" s="20">
        <v>45</v>
      </c>
      <c r="AO35" s="3">
        <v>35</v>
      </c>
      <c r="AP35" s="3" t="s">
        <v>70</v>
      </c>
      <c r="AQ35" s="3" t="s">
        <v>70</v>
      </c>
      <c r="AR35" s="3">
        <v>8</v>
      </c>
      <c r="AS35" s="3" t="s">
        <v>70</v>
      </c>
      <c r="AT35" s="3" t="s">
        <v>70</v>
      </c>
      <c r="AU35" s="3" t="s">
        <v>70</v>
      </c>
      <c r="AV35" s="3">
        <v>4.3</v>
      </c>
      <c r="AW35" s="3">
        <v>4.3</v>
      </c>
      <c r="AX35" s="3">
        <v>3.8</v>
      </c>
      <c r="AY35" s="3">
        <v>7</v>
      </c>
      <c r="AZ35" s="3" t="s">
        <v>70</v>
      </c>
      <c r="BA35" s="3">
        <v>0</v>
      </c>
      <c r="BB35" s="3">
        <v>8.5</v>
      </c>
      <c r="BC35" s="3">
        <v>9.1999999999999993</v>
      </c>
      <c r="BD35" s="3">
        <v>7.1</v>
      </c>
      <c r="BE35" s="3">
        <v>4.3</v>
      </c>
      <c r="BF35" s="3">
        <v>2.2999999999999998</v>
      </c>
      <c r="BG35" s="3">
        <v>0.9</v>
      </c>
      <c r="BH35" s="3" t="s">
        <v>70</v>
      </c>
      <c r="BI35" s="3" t="s">
        <v>70</v>
      </c>
      <c r="BJ35" s="3">
        <v>0</v>
      </c>
      <c r="BK35" s="3">
        <v>0</v>
      </c>
      <c r="BL35" s="19">
        <v>2.9</v>
      </c>
      <c r="BM35" s="19">
        <v>1.8</v>
      </c>
      <c r="BN35" s="3" t="s">
        <v>71</v>
      </c>
      <c r="BO35" s="22">
        <v>11</v>
      </c>
      <c r="BP35" s="3" t="s">
        <v>71</v>
      </c>
      <c r="BQ35" s="3" t="s">
        <v>71</v>
      </c>
      <c r="BR35" s="3" t="s">
        <v>71</v>
      </c>
      <c r="BS35" s="3" t="s">
        <v>71</v>
      </c>
    </row>
    <row r="36" spans="1:71">
      <c r="A36" s="61"/>
      <c r="B36" s="7" t="s">
        <v>174</v>
      </c>
      <c r="C36" s="34" t="s">
        <v>175</v>
      </c>
      <c r="D36" t="s">
        <v>176</v>
      </c>
      <c r="E36" s="3" t="str">
        <f t="shared" si="102"/>
        <v>?</v>
      </c>
      <c r="F36" s="3" t="str">
        <f t="shared" si="103"/>
        <v>?</v>
      </c>
      <c r="G36" s="3" t="str">
        <f t="shared" si="104"/>
        <v>?</v>
      </c>
      <c r="H36" s="3" t="str">
        <f t="shared" si="5"/>
        <v>?</v>
      </c>
      <c r="I36" s="3" t="str">
        <f t="shared" si="6"/>
        <v>?</v>
      </c>
      <c r="J36" s="3" t="str">
        <f t="shared" si="105"/>
        <v>?</v>
      </c>
      <c r="K36" s="3">
        <f t="shared" si="7"/>
        <v>0.88560885608856088</v>
      </c>
      <c r="L36" s="3">
        <f t="shared" si="106"/>
        <v>15</v>
      </c>
      <c r="M36" s="3">
        <f t="shared" si="8"/>
        <v>0.30769230769230771</v>
      </c>
      <c r="N36" s="3">
        <f t="shared" si="107"/>
        <v>6.6420664206642069E-2</v>
      </c>
      <c r="O36" s="3">
        <f t="shared" si="108"/>
        <v>0.26199261992619921</v>
      </c>
      <c r="P36" s="3" t="str">
        <f t="shared" si="109"/>
        <v>?</v>
      </c>
      <c r="Q36" s="3">
        <f t="shared" si="110"/>
        <v>0.23076923076923075</v>
      </c>
      <c r="R36" s="3">
        <f t="shared" si="111"/>
        <v>0.13653136531365315</v>
      </c>
      <c r="S36" s="3" t="str">
        <f t="shared" si="13"/>
        <v>?</v>
      </c>
      <c r="T36" s="3">
        <f t="shared" si="14"/>
        <v>1.6428571428571428</v>
      </c>
      <c r="U36" s="3">
        <f t="shared" si="15"/>
        <v>0.62162162162162149</v>
      </c>
      <c r="V36" s="3">
        <f t="shared" si="16"/>
        <v>7.1428571428571438E-2</v>
      </c>
      <c r="W36" s="3" t="str">
        <f t="shared" si="17"/>
        <v>-</v>
      </c>
      <c r="X36" s="3">
        <f t="shared" si="18"/>
        <v>5.1082296547370039</v>
      </c>
      <c r="Y36" s="3">
        <f t="shared" si="19"/>
        <v>0.70827041395218326</v>
      </c>
      <c r="Z36" s="3" t="str">
        <f t="shared" si="25"/>
        <v>?</v>
      </c>
      <c r="AA36" s="3" t="str">
        <f t="shared" si="20"/>
        <v>?</v>
      </c>
      <c r="AB36" s="3" t="str">
        <f t="shared" si="26"/>
        <v>?</v>
      </c>
      <c r="AC36" s="3" t="str">
        <f t="shared" si="27"/>
        <v>?</v>
      </c>
      <c r="AD36" s="3" t="str">
        <f t="shared" si="28"/>
        <v>?</v>
      </c>
      <c r="AE36" s="3" t="str">
        <f t="shared" si="21"/>
        <v>?</v>
      </c>
      <c r="AF36" s="3" t="str">
        <f t="shared" si="22"/>
        <v>?</v>
      </c>
      <c r="AG36" s="3" t="str">
        <f t="shared" si="23"/>
        <v>?</v>
      </c>
      <c r="AH36" s="10">
        <v>27.1</v>
      </c>
      <c r="AI36" s="18">
        <v>24</v>
      </c>
      <c r="AJ36" s="18">
        <v>27.1</v>
      </c>
      <c r="AK36" s="18">
        <v>24</v>
      </c>
      <c r="AL36" s="3" t="s">
        <v>71</v>
      </c>
      <c r="AM36" s="3" t="s">
        <v>71</v>
      </c>
      <c r="AN36" s="3" t="s">
        <v>71</v>
      </c>
      <c r="AO36" s="3" t="s">
        <v>71</v>
      </c>
      <c r="AP36" s="3" t="s">
        <v>71</v>
      </c>
      <c r="AQ36" s="3" t="s">
        <v>71</v>
      </c>
      <c r="AR36" s="18">
        <v>15</v>
      </c>
      <c r="AS36" s="3" t="s">
        <v>70</v>
      </c>
      <c r="AT36" s="3" t="s">
        <v>71</v>
      </c>
      <c r="AU36" s="3" t="s">
        <v>71</v>
      </c>
      <c r="AV36" s="3">
        <v>0.8</v>
      </c>
      <c r="AW36" s="3">
        <v>2.6</v>
      </c>
      <c r="AX36" s="3">
        <v>1.8</v>
      </c>
      <c r="AY36" s="3">
        <v>7.1</v>
      </c>
      <c r="AZ36" s="3" t="s">
        <v>71</v>
      </c>
      <c r="BA36" s="3">
        <v>5.4</v>
      </c>
      <c r="BB36" s="3">
        <v>3.7</v>
      </c>
      <c r="BC36" s="3" t="s">
        <v>71</v>
      </c>
      <c r="BD36" s="3">
        <v>2.2999999999999998</v>
      </c>
      <c r="BE36" s="3">
        <v>1.4</v>
      </c>
      <c r="BF36" s="3">
        <v>0.1</v>
      </c>
      <c r="BG36" s="3">
        <v>0.1</v>
      </c>
      <c r="BH36" s="3" t="s">
        <v>70</v>
      </c>
      <c r="BI36" s="3" t="s">
        <v>70</v>
      </c>
      <c r="BJ36" s="3">
        <v>0</v>
      </c>
      <c r="BK36" s="3">
        <v>0</v>
      </c>
      <c r="BL36" s="3" t="s">
        <v>71</v>
      </c>
      <c r="BM36" s="3" t="s">
        <v>71</v>
      </c>
      <c r="BN36" s="3" t="s">
        <v>71</v>
      </c>
      <c r="BO36" s="16" t="s">
        <v>71</v>
      </c>
      <c r="BP36" s="3" t="s">
        <v>71</v>
      </c>
      <c r="BQ36" s="3" t="s">
        <v>71</v>
      </c>
      <c r="BR36" s="3" t="s">
        <v>71</v>
      </c>
      <c r="BS36" s="3" t="s">
        <v>71</v>
      </c>
    </row>
    <row r="37" spans="1:71">
      <c r="A37" s="61"/>
      <c r="B37" s="7" t="s">
        <v>177</v>
      </c>
      <c r="C37" s="32" t="s">
        <v>178</v>
      </c>
      <c r="D37" t="s">
        <v>179</v>
      </c>
      <c r="E37" s="3" t="str">
        <f t="shared" si="102"/>
        <v>-</v>
      </c>
      <c r="F37" s="3" t="str">
        <f t="shared" si="103"/>
        <v>-</v>
      </c>
      <c r="G37" s="3" t="str">
        <f t="shared" si="104"/>
        <v>?</v>
      </c>
      <c r="H37" s="3" t="str">
        <f t="shared" si="5"/>
        <v>?</v>
      </c>
      <c r="I37" s="3" t="str">
        <f t="shared" si="6"/>
        <v>?</v>
      </c>
      <c r="J37" s="3" t="str">
        <f t="shared" si="105"/>
        <v>?</v>
      </c>
      <c r="K37" s="3">
        <f t="shared" si="7"/>
        <v>0.86206896551724133</v>
      </c>
      <c r="L37" s="3">
        <f t="shared" si="106"/>
        <v>40</v>
      </c>
      <c r="M37" s="3">
        <f t="shared" si="8"/>
        <v>0.63157894736842102</v>
      </c>
      <c r="N37" s="3">
        <f t="shared" si="107"/>
        <v>3.4482758620689655E-2</v>
      </c>
      <c r="O37" s="3">
        <f t="shared" si="108"/>
        <v>0.1206896551724138</v>
      </c>
      <c r="P37" s="3" t="str">
        <f t="shared" si="109"/>
        <v>-</v>
      </c>
      <c r="Q37" s="3">
        <f t="shared" si="110"/>
        <v>2.7522935779816512E-2</v>
      </c>
      <c r="R37" s="3">
        <f t="shared" si="111"/>
        <v>0.24827586206896551</v>
      </c>
      <c r="S37" s="3">
        <f t="shared" si="13"/>
        <v>1.0833333333333333</v>
      </c>
      <c r="T37" s="3">
        <f t="shared" si="14"/>
        <v>4.833333333333333</v>
      </c>
      <c r="U37" s="3">
        <f t="shared" si="15"/>
        <v>0.80555555555555547</v>
      </c>
      <c r="V37" s="3">
        <f t="shared" si="16"/>
        <v>8.3333333333333343E-2</v>
      </c>
      <c r="W37" s="3" t="str">
        <f t="shared" si="17"/>
        <v>-</v>
      </c>
      <c r="X37" s="3">
        <f t="shared" si="18"/>
        <v>14.608405839192537</v>
      </c>
      <c r="Y37" s="3">
        <f t="shared" si="19"/>
        <v>1.1646028255840877</v>
      </c>
      <c r="Z37" s="3" t="str">
        <f t="shared" si="25"/>
        <v>?</v>
      </c>
      <c r="AA37" s="3" t="str">
        <f t="shared" si="20"/>
        <v>?</v>
      </c>
      <c r="AB37" s="3" t="str">
        <f t="shared" si="26"/>
        <v>?</v>
      </c>
      <c r="AC37" s="3" t="str">
        <f t="shared" si="27"/>
        <v>?</v>
      </c>
      <c r="AD37" s="3" t="str">
        <f t="shared" si="28"/>
        <v>?</v>
      </c>
      <c r="AE37" s="3" t="str">
        <f t="shared" si="21"/>
        <v>&lt;4</v>
      </c>
      <c r="AF37" s="3" t="str">
        <f t="shared" si="22"/>
        <v>?</v>
      </c>
      <c r="AG37" s="3" t="str">
        <f t="shared" si="23"/>
        <v>?</v>
      </c>
      <c r="AH37" s="10">
        <v>29</v>
      </c>
      <c r="AI37" s="3">
        <v>25</v>
      </c>
      <c r="AJ37" s="20">
        <v>46.5</v>
      </c>
      <c r="AK37" s="19">
        <v>40</v>
      </c>
      <c r="AL37" s="3" t="s">
        <v>71</v>
      </c>
      <c r="AM37" s="3" t="s">
        <v>71</v>
      </c>
      <c r="AN37" s="3" t="s">
        <v>71</v>
      </c>
      <c r="AO37" s="3" t="s">
        <v>71</v>
      </c>
      <c r="AP37" s="3" t="s">
        <v>71</v>
      </c>
      <c r="AQ37" s="3" t="s">
        <v>71</v>
      </c>
      <c r="AR37" s="3">
        <v>40</v>
      </c>
      <c r="AS37" s="3" t="s">
        <v>70</v>
      </c>
      <c r="AT37" s="3" t="s">
        <v>70</v>
      </c>
      <c r="AU37" s="3" t="s">
        <v>70</v>
      </c>
      <c r="AV37" s="3">
        <v>1.2</v>
      </c>
      <c r="AW37" s="3">
        <v>1.9</v>
      </c>
      <c r="AX37" s="3">
        <v>1</v>
      </c>
      <c r="AY37" s="18">
        <v>3.5</v>
      </c>
      <c r="AZ37" s="3" t="s">
        <v>70</v>
      </c>
      <c r="BA37" s="3">
        <v>0.6</v>
      </c>
      <c r="BB37" s="3">
        <v>7.2</v>
      </c>
      <c r="BC37" s="19">
        <v>7.8</v>
      </c>
      <c r="BD37" s="3">
        <v>5.8</v>
      </c>
      <c r="BE37" s="3">
        <v>1.2</v>
      </c>
      <c r="BF37" s="3">
        <v>0.1</v>
      </c>
      <c r="BG37" s="3">
        <v>0.1</v>
      </c>
      <c r="BH37" s="3" t="s">
        <v>70</v>
      </c>
      <c r="BI37" s="3" t="s">
        <v>70</v>
      </c>
      <c r="BJ37" s="3">
        <v>0</v>
      </c>
      <c r="BK37" s="3">
        <v>0</v>
      </c>
      <c r="BL37" s="3" t="s">
        <v>71</v>
      </c>
      <c r="BM37" s="3" t="s">
        <v>71</v>
      </c>
      <c r="BN37" s="3" t="s">
        <v>71</v>
      </c>
      <c r="BO37" s="16" t="s">
        <v>71</v>
      </c>
      <c r="BP37" s="3" t="s">
        <v>71</v>
      </c>
      <c r="BQ37" s="3" t="s">
        <v>180</v>
      </c>
      <c r="BR37" s="3" t="s">
        <v>71</v>
      </c>
      <c r="BS37" s="3" t="s">
        <v>71</v>
      </c>
    </row>
    <row r="38" spans="1:71">
      <c r="A38" s="61"/>
      <c r="B38" s="7" t="s">
        <v>181</v>
      </c>
      <c r="C38" s="32" t="s">
        <v>182</v>
      </c>
      <c r="D38" t="s">
        <v>183</v>
      </c>
      <c r="E38" s="3" t="str">
        <f t="shared" si="102"/>
        <v>?</v>
      </c>
      <c r="F38" s="3" t="str">
        <f t="shared" si="103"/>
        <v>?</v>
      </c>
      <c r="G38" s="3">
        <f t="shared" si="104"/>
        <v>1.3333333333333333</v>
      </c>
      <c r="H38" s="3" t="str">
        <f t="shared" si="5"/>
        <v>-</v>
      </c>
      <c r="I38" s="3" t="str">
        <f t="shared" si="6"/>
        <v>-</v>
      </c>
      <c r="J38" s="3">
        <f t="shared" si="105"/>
        <v>1.0571428571428572</v>
      </c>
      <c r="K38" s="3">
        <f t="shared" si="7"/>
        <v>1.0499999999999998</v>
      </c>
      <c r="L38" s="3">
        <f t="shared" si="106"/>
        <v>5</v>
      </c>
      <c r="M38" s="3">
        <f t="shared" si="8"/>
        <v>1</v>
      </c>
      <c r="N38" s="3">
        <f t="shared" si="107"/>
        <v>6.6666666666666666E-2</v>
      </c>
      <c r="O38" s="3">
        <f t="shared" si="108"/>
        <v>0.19444444444444445</v>
      </c>
      <c r="P38" s="3" t="str">
        <f t="shared" si="109"/>
        <v>-</v>
      </c>
      <c r="Q38" s="3">
        <f t="shared" si="110"/>
        <v>3.2000000000000001E-2</v>
      </c>
      <c r="R38" s="3">
        <f t="shared" si="111"/>
        <v>0.30555555555555558</v>
      </c>
      <c r="S38" s="3">
        <f t="shared" si="13"/>
        <v>1.1454545454545455</v>
      </c>
      <c r="T38" s="3">
        <f t="shared" si="14"/>
        <v>3.25</v>
      </c>
      <c r="U38" s="3">
        <f t="shared" si="15"/>
        <v>0.70909090909090911</v>
      </c>
      <c r="V38" s="3">
        <f t="shared" si="16"/>
        <v>0.33333333333333337</v>
      </c>
      <c r="W38" s="3" t="str">
        <f t="shared" si="17"/>
        <v>-</v>
      </c>
      <c r="X38" s="3">
        <f t="shared" si="18"/>
        <v>2.6719245518781189</v>
      </c>
      <c r="Y38" s="3">
        <f t="shared" si="19"/>
        <v>0.42682419064272165</v>
      </c>
      <c r="Z38" s="3" t="str">
        <f t="shared" si="25"/>
        <v>?</v>
      </c>
      <c r="AA38" s="3" t="str">
        <f t="shared" si="20"/>
        <v>?</v>
      </c>
      <c r="AB38" s="3" t="str">
        <f t="shared" si="26"/>
        <v>?</v>
      </c>
      <c r="AC38" s="3" t="str">
        <f t="shared" si="27"/>
        <v>?</v>
      </c>
      <c r="AD38" s="3" t="str">
        <f t="shared" si="28"/>
        <v>?</v>
      </c>
      <c r="AE38" s="3" t="str">
        <f t="shared" si="21"/>
        <v>?</v>
      </c>
      <c r="AF38" s="3" t="str">
        <f t="shared" si="22"/>
        <v>?</v>
      </c>
      <c r="AG38" s="3" t="str">
        <f t="shared" si="23"/>
        <v>?</v>
      </c>
      <c r="AH38" s="10">
        <v>18</v>
      </c>
      <c r="AI38" s="3">
        <v>18.899999999999999</v>
      </c>
      <c r="AJ38" s="18">
        <v>18</v>
      </c>
      <c r="AK38" s="18">
        <v>18.899999999999999</v>
      </c>
      <c r="AL38" s="19">
        <v>22</v>
      </c>
      <c r="AM38" s="20">
        <v>17.5</v>
      </c>
      <c r="AN38" s="20">
        <v>18.5</v>
      </c>
      <c r="AO38" s="20">
        <v>16.5</v>
      </c>
      <c r="AP38" s="3" t="s">
        <v>70</v>
      </c>
      <c r="AQ38" s="3" t="s">
        <v>70</v>
      </c>
      <c r="AR38" s="3">
        <v>5</v>
      </c>
      <c r="AS38" s="3" t="s">
        <v>70</v>
      </c>
      <c r="AT38" s="3" t="s">
        <v>71</v>
      </c>
      <c r="AU38" s="3" t="s">
        <v>71</v>
      </c>
      <c r="AV38" s="3">
        <v>1.3</v>
      </c>
      <c r="AW38" s="3">
        <v>1.3</v>
      </c>
      <c r="AX38" s="3">
        <v>1.2</v>
      </c>
      <c r="AY38" s="18">
        <v>3.5</v>
      </c>
      <c r="AZ38" s="3" t="s">
        <v>70</v>
      </c>
      <c r="BA38" s="20">
        <v>0.4</v>
      </c>
      <c r="BB38" s="3">
        <v>5.5</v>
      </c>
      <c r="BC38" s="18">
        <v>6.3</v>
      </c>
      <c r="BD38" s="20">
        <v>3.9</v>
      </c>
      <c r="BE38" s="3">
        <v>1.2</v>
      </c>
      <c r="BF38" s="3">
        <v>0.4</v>
      </c>
      <c r="BG38" s="3">
        <v>0.4</v>
      </c>
      <c r="BH38" s="3" t="s">
        <v>70</v>
      </c>
      <c r="BI38" s="3" t="s">
        <v>70</v>
      </c>
      <c r="BJ38" s="3">
        <v>0</v>
      </c>
      <c r="BK38" s="3">
        <v>0</v>
      </c>
      <c r="BL38" s="3" t="s">
        <v>71</v>
      </c>
      <c r="BM38" s="3" t="s">
        <v>71</v>
      </c>
      <c r="BN38" s="3" t="s">
        <v>71</v>
      </c>
      <c r="BO38" s="16" t="s">
        <v>71</v>
      </c>
      <c r="BP38" s="3" t="s">
        <v>71</v>
      </c>
      <c r="BQ38" s="3" t="s">
        <v>71</v>
      </c>
      <c r="BR38" s="3" t="s">
        <v>71</v>
      </c>
      <c r="BS38" s="3" t="s">
        <v>71</v>
      </c>
    </row>
    <row r="39" spans="1:71">
      <c r="A39" s="61"/>
      <c r="B39" s="7" t="s">
        <v>184</v>
      </c>
      <c r="C39" s="32" t="s">
        <v>185</v>
      </c>
      <c r="D39" t="s">
        <v>186</v>
      </c>
      <c r="E39" s="3" t="str">
        <f t="shared" si="102"/>
        <v>?</v>
      </c>
      <c r="F39" s="3" t="str">
        <f t="shared" si="103"/>
        <v>?</v>
      </c>
      <c r="G39" s="3" t="str">
        <f t="shared" si="104"/>
        <v>?</v>
      </c>
      <c r="H39" s="3" t="str">
        <f t="shared" si="5"/>
        <v>?</v>
      </c>
      <c r="I39" s="3" t="str">
        <f t="shared" si="6"/>
        <v>?</v>
      </c>
      <c r="J39" s="3" t="str">
        <f t="shared" si="105"/>
        <v>?</v>
      </c>
      <c r="K39" s="3" t="str">
        <f t="shared" si="7"/>
        <v>?</v>
      </c>
      <c r="L39" s="3">
        <f t="shared" si="106"/>
        <v>7</v>
      </c>
      <c r="M39" s="3">
        <f t="shared" si="8"/>
        <v>1</v>
      </c>
      <c r="N39" s="3">
        <f t="shared" si="107"/>
        <v>5.1351351351351347E-2</v>
      </c>
      <c r="O39" s="3">
        <f t="shared" si="108"/>
        <v>0.14864864864864866</v>
      </c>
      <c r="P39" s="3" t="str">
        <f t="shared" si="109"/>
        <v>?</v>
      </c>
      <c r="Q39" s="3">
        <f t="shared" si="110"/>
        <v>0.37818181818181817</v>
      </c>
      <c r="R39" s="3">
        <f t="shared" si="111"/>
        <v>0.25675675675675674</v>
      </c>
      <c r="S39" s="3" t="str">
        <f t="shared" si="13"/>
        <v>?</v>
      </c>
      <c r="T39" s="3">
        <f t="shared" si="14"/>
        <v>3.8947368421052637</v>
      </c>
      <c r="U39" s="3">
        <f t="shared" si="15"/>
        <v>0.77894736842105272</v>
      </c>
      <c r="V39" s="3">
        <f t="shared" si="16"/>
        <v>0.10526315789473685</v>
      </c>
      <c r="W39" s="3" t="str">
        <f t="shared" si="17"/>
        <v>-</v>
      </c>
      <c r="X39" s="3">
        <f t="shared" si="18"/>
        <v>12.566370614359172</v>
      </c>
      <c r="Y39" s="3">
        <f t="shared" si="19"/>
        <v>1.0992098640220962</v>
      </c>
      <c r="Z39" s="3" t="str">
        <f t="shared" si="25"/>
        <v>?</v>
      </c>
      <c r="AA39" s="3" t="str">
        <f t="shared" si="20"/>
        <v>?</v>
      </c>
      <c r="AB39" s="3" t="str">
        <f t="shared" si="26"/>
        <v>?</v>
      </c>
      <c r="AC39" s="3" t="str">
        <f t="shared" si="27"/>
        <v>?</v>
      </c>
      <c r="AD39" s="3" t="str">
        <f t="shared" si="28"/>
        <v>?</v>
      </c>
      <c r="AE39" s="3" t="str">
        <f t="shared" si="21"/>
        <v>?</v>
      </c>
      <c r="AF39" s="3" t="str">
        <f t="shared" si="22"/>
        <v>?</v>
      </c>
      <c r="AG39" s="3" t="str">
        <f t="shared" si="23"/>
        <v>?</v>
      </c>
      <c r="AH39" s="10">
        <v>37</v>
      </c>
      <c r="AI39" s="3" t="s">
        <v>71</v>
      </c>
      <c r="AJ39" s="20">
        <v>40</v>
      </c>
      <c r="AK39" s="20">
        <v>40</v>
      </c>
      <c r="AL39" s="3" t="s">
        <v>71</v>
      </c>
      <c r="AM39" s="3" t="s">
        <v>71</v>
      </c>
      <c r="AN39" s="3" t="s">
        <v>71</v>
      </c>
      <c r="AO39" s="3" t="s">
        <v>71</v>
      </c>
      <c r="AP39" s="3" t="s">
        <v>71</v>
      </c>
      <c r="AQ39" s="3" t="s">
        <v>71</v>
      </c>
      <c r="AR39" s="18">
        <v>7</v>
      </c>
      <c r="AS39" s="3" t="s">
        <v>70</v>
      </c>
      <c r="AT39" s="3" t="s">
        <v>71</v>
      </c>
      <c r="AU39" s="3" t="s">
        <v>71</v>
      </c>
      <c r="AV39" s="18">
        <v>2.2999999999999998</v>
      </c>
      <c r="AW39" s="18">
        <v>2.2999999999999998</v>
      </c>
      <c r="AX39" s="3">
        <v>1.9</v>
      </c>
      <c r="AY39" s="3">
        <v>5.5</v>
      </c>
      <c r="AZ39" s="3" t="s">
        <v>71</v>
      </c>
      <c r="BA39" s="3">
        <v>10.4</v>
      </c>
      <c r="BB39" s="3">
        <v>9.5</v>
      </c>
      <c r="BC39" s="3" t="s">
        <v>71</v>
      </c>
      <c r="BD39" s="3">
        <v>7.4</v>
      </c>
      <c r="BE39" s="3">
        <v>1.9</v>
      </c>
      <c r="BF39" s="3">
        <v>0.2</v>
      </c>
      <c r="BG39" s="3">
        <v>0.2</v>
      </c>
      <c r="BH39" s="3" t="s">
        <v>70</v>
      </c>
      <c r="BI39" s="3" t="s">
        <v>70</v>
      </c>
      <c r="BJ39" s="3">
        <v>0</v>
      </c>
      <c r="BK39" s="3">
        <v>0</v>
      </c>
      <c r="BL39" s="3" t="s">
        <v>71</v>
      </c>
      <c r="BM39" s="3" t="s">
        <v>71</v>
      </c>
      <c r="BN39" s="3" t="s">
        <v>71</v>
      </c>
      <c r="BO39" s="16" t="s">
        <v>71</v>
      </c>
      <c r="BP39" s="3" t="s">
        <v>71</v>
      </c>
      <c r="BQ39" s="3" t="s">
        <v>71</v>
      </c>
      <c r="BR39" s="3" t="s">
        <v>71</v>
      </c>
      <c r="BS39" s="3" t="s">
        <v>71</v>
      </c>
    </row>
    <row r="40" spans="1:71">
      <c r="A40" s="61"/>
      <c r="B40" s="7" t="s">
        <v>187</v>
      </c>
      <c r="C40" s="32" t="s">
        <v>188</v>
      </c>
      <c r="D40" t="s">
        <v>189</v>
      </c>
      <c r="E40" s="3" t="str">
        <f t="shared" si="102"/>
        <v>?</v>
      </c>
      <c r="F40" s="3" t="str">
        <f t="shared" si="103"/>
        <v>?</v>
      </c>
      <c r="G40" s="3" t="str">
        <f t="shared" si="104"/>
        <v>?</v>
      </c>
      <c r="H40" s="3" t="str">
        <f t="shared" si="5"/>
        <v>?</v>
      </c>
      <c r="I40" s="3" t="str">
        <f t="shared" si="6"/>
        <v>?</v>
      </c>
      <c r="J40" s="3" t="str">
        <f t="shared" si="105"/>
        <v>?</v>
      </c>
      <c r="K40" s="3">
        <f t="shared" si="7"/>
        <v>0.66666666666666663</v>
      </c>
      <c r="L40" s="3">
        <f t="shared" si="106"/>
        <v>4</v>
      </c>
      <c r="M40" s="3">
        <f t="shared" si="8"/>
        <v>0.81818181818181812</v>
      </c>
      <c r="N40" s="3">
        <f t="shared" si="107"/>
        <v>7.4999999999999997E-2</v>
      </c>
      <c r="O40" s="3">
        <f t="shared" si="108"/>
        <v>0.16666666666666666</v>
      </c>
      <c r="P40" s="3" t="str">
        <f t="shared" si="109"/>
        <v>?</v>
      </c>
      <c r="Q40" s="3">
        <f t="shared" si="110"/>
        <v>9.0909090909090912E-2</v>
      </c>
      <c r="R40" s="3">
        <f t="shared" si="111"/>
        <v>0.26666666666666666</v>
      </c>
      <c r="S40" s="3">
        <f t="shared" si="13"/>
        <v>1</v>
      </c>
      <c r="T40" s="3">
        <f t="shared" si="14"/>
        <v>3.1111111111111107</v>
      </c>
      <c r="U40" s="3">
        <f t="shared" si="15"/>
        <v>0.87499999999999989</v>
      </c>
      <c r="V40" s="3">
        <f t="shared" si="16"/>
        <v>0.22222222222222224</v>
      </c>
      <c r="W40" s="3" t="str">
        <f t="shared" si="17"/>
        <v>-</v>
      </c>
      <c r="X40" s="3">
        <f t="shared" si="18"/>
        <v>1.1545353001942489</v>
      </c>
      <c r="Y40" s="3">
        <f t="shared" si="19"/>
        <v>6.2407216114347512E-2</v>
      </c>
      <c r="Z40" s="3" t="str">
        <f t="shared" si="25"/>
        <v>?</v>
      </c>
      <c r="AA40" s="3" t="str">
        <f t="shared" si="20"/>
        <v>?</v>
      </c>
      <c r="AB40" s="3" t="str">
        <f t="shared" si="26"/>
        <v>?</v>
      </c>
      <c r="AC40" s="3" t="str">
        <f t="shared" si="27"/>
        <v>?</v>
      </c>
      <c r="AD40" s="3" t="str">
        <f t="shared" si="28"/>
        <v>?</v>
      </c>
      <c r="AE40" s="3" t="str">
        <f t="shared" si="21"/>
        <v>?</v>
      </c>
      <c r="AF40" s="3" t="str">
        <f t="shared" si="22"/>
        <v>?</v>
      </c>
      <c r="AG40" s="3" t="str">
        <f t="shared" si="23"/>
        <v>?</v>
      </c>
      <c r="AH40" s="10">
        <v>12</v>
      </c>
      <c r="AI40" s="18">
        <v>8</v>
      </c>
      <c r="AJ40" s="3">
        <v>14.7</v>
      </c>
      <c r="AK40" s="18">
        <v>10</v>
      </c>
      <c r="AL40" s="3" t="s">
        <v>71</v>
      </c>
      <c r="AM40" s="3" t="s">
        <v>71</v>
      </c>
      <c r="AN40" s="3" t="s">
        <v>71</v>
      </c>
      <c r="AO40" s="3" t="s">
        <v>71</v>
      </c>
      <c r="AP40" s="3" t="s">
        <v>71</v>
      </c>
      <c r="AQ40" s="3" t="s">
        <v>71</v>
      </c>
      <c r="AR40" s="18">
        <v>4</v>
      </c>
      <c r="AS40" s="3" t="s">
        <v>70</v>
      </c>
      <c r="AT40" s="3" t="s">
        <v>71</v>
      </c>
      <c r="AU40" s="3" t="s">
        <v>71</v>
      </c>
      <c r="AV40" s="3">
        <v>0.9</v>
      </c>
      <c r="AW40" s="3">
        <v>1.1000000000000001</v>
      </c>
      <c r="AX40" s="3">
        <v>0.9</v>
      </c>
      <c r="AY40" s="3">
        <v>2</v>
      </c>
      <c r="AZ40" s="3" t="s">
        <v>71</v>
      </c>
      <c r="BA40" s="3">
        <v>0.8</v>
      </c>
      <c r="BB40" s="3">
        <v>3.2</v>
      </c>
      <c r="BC40" s="18">
        <v>3.2</v>
      </c>
      <c r="BD40" s="3">
        <v>2.8</v>
      </c>
      <c r="BE40" s="3">
        <v>0.9</v>
      </c>
      <c r="BF40" s="3">
        <v>0.2</v>
      </c>
      <c r="BG40" s="3">
        <v>0.2</v>
      </c>
      <c r="BH40" s="3" t="s">
        <v>70</v>
      </c>
      <c r="BI40" s="3" t="s">
        <v>70</v>
      </c>
      <c r="BJ40" s="3">
        <v>0</v>
      </c>
      <c r="BK40" s="3">
        <v>0</v>
      </c>
      <c r="BL40" s="3" t="s">
        <v>71</v>
      </c>
      <c r="BM40" s="3" t="s">
        <v>71</v>
      </c>
      <c r="BN40" s="3" t="s">
        <v>71</v>
      </c>
      <c r="BO40" s="16" t="s">
        <v>71</v>
      </c>
      <c r="BP40" s="3" t="s">
        <v>71</v>
      </c>
      <c r="BQ40" s="3" t="s">
        <v>71</v>
      </c>
      <c r="BR40" s="3" t="s">
        <v>71</v>
      </c>
      <c r="BS40" s="3" t="s">
        <v>71</v>
      </c>
    </row>
    <row r="41" spans="1:71">
      <c r="A41" s="61"/>
      <c r="B41" s="7" t="s">
        <v>190</v>
      </c>
      <c r="C41" s="32" t="s">
        <v>191</v>
      </c>
      <c r="D41" t="s">
        <v>192</v>
      </c>
      <c r="E41" s="3" t="str">
        <f t="shared" si="102"/>
        <v>?</v>
      </c>
      <c r="F41" s="3" t="str">
        <f t="shared" si="103"/>
        <v>?</v>
      </c>
      <c r="G41" s="3" t="str">
        <f t="shared" si="104"/>
        <v>?</v>
      </c>
      <c r="H41" s="3" t="str">
        <f t="shared" si="5"/>
        <v>?</v>
      </c>
      <c r="I41" s="3" t="str">
        <f t="shared" si="6"/>
        <v>?</v>
      </c>
      <c r="J41" s="3" t="str">
        <f t="shared" si="105"/>
        <v>?</v>
      </c>
      <c r="K41" s="3">
        <f t="shared" si="7"/>
        <v>1</v>
      </c>
      <c r="L41" s="3">
        <f t="shared" si="106"/>
        <v>11</v>
      </c>
      <c r="M41" s="3">
        <f t="shared" si="8"/>
        <v>1</v>
      </c>
      <c r="N41" s="3">
        <f t="shared" si="107"/>
        <v>6.097560975609756E-2</v>
      </c>
      <c r="O41" s="3" t="str">
        <f t="shared" si="108"/>
        <v>?</v>
      </c>
      <c r="P41" s="3" t="str">
        <f t="shared" si="109"/>
        <v>-</v>
      </c>
      <c r="Q41" s="3">
        <f t="shared" si="110"/>
        <v>0</v>
      </c>
      <c r="R41" s="3">
        <f t="shared" si="111"/>
        <v>0.3048780487804878</v>
      </c>
      <c r="S41" s="3">
        <f t="shared" si="13"/>
        <v>1</v>
      </c>
      <c r="T41" s="3">
        <f t="shared" si="14"/>
        <v>4.5999999999999996</v>
      </c>
      <c r="U41" s="3">
        <f t="shared" si="15"/>
        <v>0.92</v>
      </c>
      <c r="V41" s="3">
        <f t="shared" si="16"/>
        <v>0.27999999999999997</v>
      </c>
      <c r="W41" s="3" t="str">
        <f t="shared" si="17"/>
        <v>-</v>
      </c>
      <c r="X41" s="3">
        <f t="shared" si="18"/>
        <v>13.202543126711104</v>
      </c>
      <c r="Y41" s="3">
        <f t="shared" si="19"/>
        <v>1.1206575948056423</v>
      </c>
      <c r="Z41" s="3" t="str">
        <f t="shared" si="25"/>
        <v>?</v>
      </c>
      <c r="AA41" s="3" t="str">
        <f t="shared" si="20"/>
        <v>?</v>
      </c>
      <c r="AB41" s="3" t="str">
        <f t="shared" si="26"/>
        <v>?</v>
      </c>
      <c r="AC41" s="3" t="str">
        <f t="shared" si="27"/>
        <v>?</v>
      </c>
      <c r="AD41" s="3" t="str">
        <f t="shared" si="28"/>
        <v>?</v>
      </c>
      <c r="AE41" s="3" t="str">
        <f t="shared" si="21"/>
        <v>?</v>
      </c>
      <c r="AF41" s="3" t="str">
        <f t="shared" si="22"/>
        <v>?</v>
      </c>
      <c r="AG41" s="3" t="str">
        <f t="shared" si="23"/>
        <v>?</v>
      </c>
      <c r="AH41" s="10">
        <v>41</v>
      </c>
      <c r="AI41" s="18">
        <v>41</v>
      </c>
      <c r="AJ41" s="18">
        <v>41</v>
      </c>
      <c r="AK41" s="18">
        <v>41</v>
      </c>
      <c r="AL41" s="3" t="s">
        <v>71</v>
      </c>
      <c r="AM41" s="3" t="s">
        <v>71</v>
      </c>
      <c r="AN41" s="3" t="s">
        <v>71</v>
      </c>
      <c r="AO41" s="3" t="s">
        <v>71</v>
      </c>
      <c r="AP41" s="3" t="s">
        <v>71</v>
      </c>
      <c r="AQ41" s="3" t="s">
        <v>71</v>
      </c>
      <c r="AR41" s="3">
        <v>11</v>
      </c>
      <c r="AS41" s="3" t="s">
        <v>70</v>
      </c>
      <c r="AT41" s="3" t="s">
        <v>71</v>
      </c>
      <c r="AU41" s="3" t="s">
        <v>71</v>
      </c>
      <c r="AV41" s="18">
        <v>3</v>
      </c>
      <c r="AW41" s="18">
        <v>3</v>
      </c>
      <c r="AX41" s="3">
        <v>2.5</v>
      </c>
      <c r="AY41" s="3" t="s">
        <v>71</v>
      </c>
      <c r="AZ41" s="3" t="s">
        <v>70</v>
      </c>
      <c r="BA41" s="18">
        <v>0</v>
      </c>
      <c r="BB41" s="18">
        <v>12.5</v>
      </c>
      <c r="BC41" s="18">
        <v>12.5</v>
      </c>
      <c r="BD41" s="18">
        <v>11.5</v>
      </c>
      <c r="BE41" s="3">
        <v>2.5</v>
      </c>
      <c r="BF41" s="3">
        <v>0.7</v>
      </c>
      <c r="BG41" s="3">
        <v>0.7</v>
      </c>
      <c r="BH41" s="3" t="s">
        <v>70</v>
      </c>
      <c r="BI41" s="3" t="s">
        <v>70</v>
      </c>
      <c r="BJ41" s="3">
        <v>0</v>
      </c>
      <c r="BK41" s="3">
        <v>0</v>
      </c>
      <c r="BL41" s="3" t="s">
        <v>71</v>
      </c>
      <c r="BM41" s="3" t="s">
        <v>71</v>
      </c>
      <c r="BN41" s="3" t="s">
        <v>71</v>
      </c>
      <c r="BO41" s="16" t="s">
        <v>71</v>
      </c>
      <c r="BP41" s="3" t="s">
        <v>71</v>
      </c>
      <c r="BQ41" s="3" t="s">
        <v>71</v>
      </c>
      <c r="BR41" s="3" t="s">
        <v>71</v>
      </c>
      <c r="BS41" s="3" t="s">
        <v>71</v>
      </c>
    </row>
    <row r="42" spans="1:71">
      <c r="A42" s="61"/>
      <c r="B42" s="7" t="s">
        <v>193</v>
      </c>
      <c r="C42" s="32" t="s">
        <v>194</v>
      </c>
      <c r="D42" t="s">
        <v>195</v>
      </c>
      <c r="E42" s="3" t="str">
        <f t="shared" si="102"/>
        <v>?</v>
      </c>
      <c r="F42" s="3" t="str">
        <f t="shared" si="103"/>
        <v>?</v>
      </c>
      <c r="G42" s="3">
        <f t="shared" si="104"/>
        <v>1.6279069767441861</v>
      </c>
      <c r="H42" s="3">
        <f t="shared" si="5"/>
        <v>8.9285714285714288E-2</v>
      </c>
      <c r="I42" s="3">
        <f t="shared" si="6"/>
        <v>0.2</v>
      </c>
      <c r="J42" s="3">
        <f t="shared" si="105"/>
        <v>0.97560975609756095</v>
      </c>
      <c r="K42" s="3">
        <f t="shared" si="7"/>
        <v>0.97142857142857142</v>
      </c>
      <c r="L42" s="3">
        <f t="shared" si="106"/>
        <v>7</v>
      </c>
      <c r="M42" s="3">
        <f t="shared" si="8"/>
        <v>1.3571428571428572</v>
      </c>
      <c r="N42" s="3">
        <f t="shared" si="107"/>
        <v>9.7142857142857142E-2</v>
      </c>
      <c r="O42" s="3">
        <f t="shared" si="108"/>
        <v>0.2</v>
      </c>
      <c r="P42" s="3">
        <f t="shared" si="109"/>
        <v>5.1428571428571428E-2</v>
      </c>
      <c r="Q42" s="3">
        <f t="shared" si="110"/>
        <v>0</v>
      </c>
      <c r="R42" s="3">
        <f t="shared" si="111"/>
        <v>0.17142857142857143</v>
      </c>
      <c r="S42" s="3">
        <f t="shared" si="13"/>
        <v>1</v>
      </c>
      <c r="T42" s="3">
        <f t="shared" si="14"/>
        <v>1.8571428571428574</v>
      </c>
      <c r="U42" s="3">
        <f t="shared" si="15"/>
        <v>0.8666666666666667</v>
      </c>
      <c r="V42" s="3">
        <f t="shared" si="16"/>
        <v>0.28571428571428575</v>
      </c>
      <c r="W42" s="3" t="str">
        <f t="shared" si="17"/>
        <v>-</v>
      </c>
      <c r="X42" s="3">
        <f t="shared" si="18"/>
        <v>3.974114706791088</v>
      </c>
      <c r="Y42" s="3">
        <f t="shared" si="19"/>
        <v>0.59924039820597053</v>
      </c>
      <c r="Z42" s="3">
        <f t="shared" si="25"/>
        <v>0.24651162790697673</v>
      </c>
      <c r="AA42" s="3">
        <f t="shared" si="20"/>
        <v>0.2744186046511628</v>
      </c>
      <c r="AB42" s="3">
        <f t="shared" si="26"/>
        <v>0.13953488372093023</v>
      </c>
      <c r="AC42" s="3" t="str">
        <f t="shared" si="27"/>
        <v>?</v>
      </c>
      <c r="AD42" s="3" t="str">
        <f t="shared" si="28"/>
        <v>?</v>
      </c>
      <c r="AE42" s="3" t="str">
        <f t="shared" si="21"/>
        <v>?</v>
      </c>
      <c r="AF42" s="3" t="str">
        <f t="shared" si="22"/>
        <v>?</v>
      </c>
      <c r="AG42" s="3" t="str">
        <f t="shared" si="23"/>
        <v>?</v>
      </c>
      <c r="AH42" s="10">
        <v>17.5</v>
      </c>
      <c r="AI42" s="3">
        <v>17</v>
      </c>
      <c r="AJ42" s="3">
        <v>23</v>
      </c>
      <c r="AK42" s="3">
        <v>22</v>
      </c>
      <c r="AL42" s="3">
        <v>35</v>
      </c>
      <c r="AM42" s="18">
        <v>20.5</v>
      </c>
      <c r="AN42" s="3">
        <v>20</v>
      </c>
      <c r="AO42" s="3">
        <v>21.5</v>
      </c>
      <c r="AP42" s="3">
        <v>23</v>
      </c>
      <c r="AQ42" s="3">
        <v>7</v>
      </c>
      <c r="AR42" s="18">
        <v>7</v>
      </c>
      <c r="AS42" s="3" t="s">
        <v>70</v>
      </c>
      <c r="AT42" s="3" t="s">
        <v>71</v>
      </c>
      <c r="AU42" s="3" t="s">
        <v>71</v>
      </c>
      <c r="AV42" s="3">
        <v>1.9</v>
      </c>
      <c r="AW42" s="3">
        <v>1.4</v>
      </c>
      <c r="AX42" s="3">
        <v>1.7</v>
      </c>
      <c r="AY42" s="19">
        <v>3.5</v>
      </c>
      <c r="AZ42" s="3">
        <v>0.9</v>
      </c>
      <c r="BA42" s="3">
        <v>0</v>
      </c>
      <c r="BB42" s="3">
        <v>3</v>
      </c>
      <c r="BC42" s="3">
        <v>3</v>
      </c>
      <c r="BD42" s="19">
        <v>2.6</v>
      </c>
      <c r="BE42" s="19">
        <v>1.4</v>
      </c>
      <c r="BF42" s="19">
        <v>0.4</v>
      </c>
      <c r="BG42" s="19">
        <v>0.4</v>
      </c>
      <c r="BH42" s="3" t="s">
        <v>70</v>
      </c>
      <c r="BI42" s="3" t="s">
        <v>70</v>
      </c>
      <c r="BJ42" s="3">
        <v>0</v>
      </c>
      <c r="BK42" s="3">
        <v>0</v>
      </c>
      <c r="BL42" s="3">
        <v>5.9</v>
      </c>
      <c r="BM42" s="18">
        <v>3</v>
      </c>
      <c r="BN42" s="3" t="s">
        <v>71</v>
      </c>
      <c r="BO42" s="16">
        <v>5.3</v>
      </c>
      <c r="BP42" s="3" t="s">
        <v>71</v>
      </c>
      <c r="BQ42" s="3" t="s">
        <v>71</v>
      </c>
      <c r="BR42" s="3" t="s">
        <v>71</v>
      </c>
      <c r="BS42" s="3" t="s">
        <v>71</v>
      </c>
    </row>
    <row r="43" spans="1:71">
      <c r="A43" s="61"/>
      <c r="B43" s="7" t="s">
        <v>196</v>
      </c>
      <c r="C43" s="32" t="s">
        <v>197</v>
      </c>
      <c r="D43" t="s">
        <v>198</v>
      </c>
      <c r="E43" s="3" t="str">
        <f t="shared" si="102"/>
        <v>-</v>
      </c>
      <c r="F43" s="3" t="str">
        <f t="shared" si="103"/>
        <v>-</v>
      </c>
      <c r="G43" s="3">
        <f t="shared" si="104"/>
        <v>1.7714285714285714</v>
      </c>
      <c r="H43" s="3" t="str">
        <f t="shared" si="5"/>
        <v>-</v>
      </c>
      <c r="I43" s="3" t="str">
        <f t="shared" si="6"/>
        <v>-</v>
      </c>
      <c r="J43" s="3">
        <f t="shared" si="105"/>
        <v>1.0222222222222221</v>
      </c>
      <c r="K43" s="3">
        <f t="shared" si="7"/>
        <v>1.0428571428571429</v>
      </c>
      <c r="L43" s="3">
        <f t="shared" si="106"/>
        <v>9</v>
      </c>
      <c r="M43" s="3">
        <f t="shared" si="8"/>
        <v>1.2285714285714284</v>
      </c>
      <c r="N43" s="3">
        <f t="shared" si="107"/>
        <v>0.12000000000000001</v>
      </c>
      <c r="O43" s="3">
        <f t="shared" si="108"/>
        <v>0.19142857142857142</v>
      </c>
      <c r="P43" s="3" t="str">
        <f t="shared" si="109"/>
        <v>-</v>
      </c>
      <c r="Q43" s="3">
        <f t="shared" si="110"/>
        <v>0</v>
      </c>
      <c r="R43" s="3">
        <f t="shared" si="111"/>
        <v>0.18857142857142856</v>
      </c>
      <c r="S43" s="3">
        <f t="shared" si="13"/>
        <v>1</v>
      </c>
      <c r="T43" s="3">
        <f t="shared" si="14"/>
        <v>1.0465116279069768</v>
      </c>
      <c r="U43" s="3">
        <f t="shared" si="15"/>
        <v>0.68181818181818188</v>
      </c>
      <c r="V43" s="3">
        <f t="shared" si="16"/>
        <v>6.9767441860465115E-2</v>
      </c>
      <c r="W43" s="3" t="str">
        <f t="shared" si="17"/>
        <v>-</v>
      </c>
      <c r="X43" s="3">
        <f t="shared" si="18"/>
        <v>16.257741982327179</v>
      </c>
      <c r="Y43" s="3">
        <f t="shared" si="19"/>
        <v>1.2110602268230892</v>
      </c>
      <c r="Z43" s="3" t="str">
        <f t="shared" si="25"/>
        <v>?</v>
      </c>
      <c r="AA43" s="3" t="str">
        <f t="shared" si="20"/>
        <v>?</v>
      </c>
      <c r="AB43" s="3" t="str">
        <f t="shared" si="26"/>
        <v>?</v>
      </c>
      <c r="AC43" s="3" t="str">
        <f t="shared" si="27"/>
        <v>?</v>
      </c>
      <c r="AD43" s="3" t="str">
        <f t="shared" si="28"/>
        <v>?</v>
      </c>
      <c r="AE43" s="3" t="str">
        <f t="shared" si="21"/>
        <v>?</v>
      </c>
      <c r="AF43" s="3" t="str">
        <f t="shared" si="22"/>
        <v>?</v>
      </c>
      <c r="AG43" s="3" t="str">
        <f t="shared" si="23"/>
        <v>?</v>
      </c>
      <c r="AH43" s="10">
        <v>35</v>
      </c>
      <c r="AI43" s="3">
        <v>36.5</v>
      </c>
      <c r="AJ43" s="3">
        <v>45</v>
      </c>
      <c r="AK43" s="3">
        <v>46</v>
      </c>
      <c r="AL43" s="3">
        <v>62</v>
      </c>
      <c r="AM43" s="3">
        <v>45</v>
      </c>
      <c r="AN43" s="3">
        <v>46</v>
      </c>
      <c r="AO43" s="3">
        <v>35</v>
      </c>
      <c r="AP43" s="3" t="s">
        <v>70</v>
      </c>
      <c r="AQ43" s="3" t="s">
        <v>70</v>
      </c>
      <c r="AR43" s="19">
        <v>9</v>
      </c>
      <c r="AS43" s="3" t="s">
        <v>70</v>
      </c>
      <c r="AT43" s="3" t="s">
        <v>70</v>
      </c>
      <c r="AU43" s="3" t="s">
        <v>70</v>
      </c>
      <c r="AV43" s="3">
        <v>4.3</v>
      </c>
      <c r="AW43" s="3">
        <v>3.5</v>
      </c>
      <c r="AX43" s="19">
        <v>4.2</v>
      </c>
      <c r="AY43" s="3">
        <v>6.7</v>
      </c>
      <c r="AZ43" s="3" t="s">
        <v>70</v>
      </c>
      <c r="BA43" s="3">
        <v>0</v>
      </c>
      <c r="BB43" s="19">
        <v>6.6</v>
      </c>
      <c r="BC43" s="19">
        <v>6.6</v>
      </c>
      <c r="BD43" s="19">
        <v>4.5</v>
      </c>
      <c r="BE43" s="19">
        <v>4.3</v>
      </c>
      <c r="BF43" s="19">
        <v>0.3</v>
      </c>
      <c r="BG43" s="19">
        <v>0.3</v>
      </c>
      <c r="BH43" s="3" t="s">
        <v>70</v>
      </c>
      <c r="BI43" s="3" t="s">
        <v>70</v>
      </c>
      <c r="BJ43" s="3">
        <v>0</v>
      </c>
      <c r="BK43" s="3">
        <v>0</v>
      </c>
      <c r="BL43" s="3" t="s">
        <v>71</v>
      </c>
      <c r="BM43" s="3" t="s">
        <v>71</v>
      </c>
      <c r="BN43" s="3" t="s">
        <v>71</v>
      </c>
      <c r="BO43" s="16" t="s">
        <v>71</v>
      </c>
      <c r="BP43" s="3" t="s">
        <v>71</v>
      </c>
      <c r="BQ43" s="3" t="s">
        <v>71</v>
      </c>
      <c r="BR43" s="3" t="s">
        <v>71</v>
      </c>
      <c r="BS43" s="3" t="s">
        <v>71</v>
      </c>
    </row>
    <row r="44" spans="1:71" s="5" customFormat="1">
      <c r="A44" s="61"/>
      <c r="B44" s="8" t="s">
        <v>199</v>
      </c>
      <c r="C44" s="5" t="s">
        <v>200</v>
      </c>
      <c r="D44" s="5" t="s">
        <v>201</v>
      </c>
      <c r="E44" s="4" t="str">
        <f t="shared" si="102"/>
        <v>?</v>
      </c>
      <c r="F44" s="4" t="str">
        <f t="shared" si="103"/>
        <v>?</v>
      </c>
      <c r="G44" s="4" t="str">
        <f t="shared" si="104"/>
        <v>?</v>
      </c>
      <c r="H44" s="4" t="str">
        <f t="shared" si="5"/>
        <v>?</v>
      </c>
      <c r="I44" s="4" t="str">
        <f t="shared" si="6"/>
        <v>?</v>
      </c>
      <c r="J44" s="4" t="str">
        <f t="shared" si="105"/>
        <v>?</v>
      </c>
      <c r="K44" s="4">
        <f t="shared" si="7"/>
        <v>0.77894736842105272</v>
      </c>
      <c r="L44" s="4">
        <f t="shared" si="106"/>
        <v>13</v>
      </c>
      <c r="M44" s="4">
        <f t="shared" si="8"/>
        <v>0.76923076923076916</v>
      </c>
      <c r="N44" s="4">
        <f t="shared" si="107"/>
        <v>5.789473684210527E-2</v>
      </c>
      <c r="O44" s="4">
        <f t="shared" si="108"/>
        <v>0.26315789473684209</v>
      </c>
      <c r="P44" s="4" t="str">
        <f t="shared" si="109"/>
        <v>?</v>
      </c>
      <c r="Q44" s="4">
        <f t="shared" si="110"/>
        <v>0.10714285714285714</v>
      </c>
      <c r="R44" s="4">
        <f t="shared" si="111"/>
        <v>0.26315789473684209</v>
      </c>
      <c r="S44" s="4">
        <f t="shared" si="13"/>
        <v>1</v>
      </c>
      <c r="T44" s="4">
        <f t="shared" si="14"/>
        <v>4.2</v>
      </c>
      <c r="U44" s="4">
        <f t="shared" si="15"/>
        <v>0.84000000000000008</v>
      </c>
      <c r="V44" s="4">
        <f t="shared" si="16"/>
        <v>0.3</v>
      </c>
      <c r="W44" s="4" t="str">
        <f t="shared" si="17"/>
        <v>-</v>
      </c>
      <c r="X44" s="4">
        <f t="shared" si="18"/>
        <v>2.2085396354736244</v>
      </c>
      <c r="Y44" s="4">
        <f t="shared" si="19"/>
        <v>0.34410519771395776</v>
      </c>
      <c r="Z44" s="4" t="str">
        <f t="shared" si="25"/>
        <v>?</v>
      </c>
      <c r="AA44" s="4" t="str">
        <f t="shared" si="20"/>
        <v>?</v>
      </c>
      <c r="AB44" s="4" t="str">
        <f t="shared" si="26"/>
        <v>?</v>
      </c>
      <c r="AC44" s="4" t="str">
        <f t="shared" si="27"/>
        <v>?</v>
      </c>
      <c r="AD44" s="4" t="str">
        <f t="shared" si="28"/>
        <v>?</v>
      </c>
      <c r="AE44" s="4" t="str">
        <f t="shared" si="21"/>
        <v>?</v>
      </c>
      <c r="AF44" s="4" t="str">
        <f t="shared" si="22"/>
        <v>?</v>
      </c>
      <c r="AG44" s="4" t="str">
        <f t="shared" si="23"/>
        <v>?</v>
      </c>
      <c r="AH44" s="11">
        <v>19</v>
      </c>
      <c r="AI44" s="24">
        <v>14.8</v>
      </c>
      <c r="AJ44" s="4">
        <v>19</v>
      </c>
      <c r="AK44" s="4">
        <v>14.8</v>
      </c>
      <c r="AL44" s="4" t="s">
        <v>71</v>
      </c>
      <c r="AM44" s="4" t="s">
        <v>71</v>
      </c>
      <c r="AN44" s="4" t="s">
        <v>71</v>
      </c>
      <c r="AO44" s="4" t="s">
        <v>71</v>
      </c>
      <c r="AP44" s="4" t="s">
        <v>71</v>
      </c>
      <c r="AQ44" s="4" t="s">
        <v>71</v>
      </c>
      <c r="AR44" s="24">
        <v>13</v>
      </c>
      <c r="AS44" s="4" t="s">
        <v>70</v>
      </c>
      <c r="AT44" s="4" t="s">
        <v>71</v>
      </c>
      <c r="AU44" s="4" t="s">
        <v>71</v>
      </c>
      <c r="AV44" s="4">
        <v>1</v>
      </c>
      <c r="AW44" s="4">
        <v>1.3</v>
      </c>
      <c r="AX44" s="4">
        <v>1.1000000000000001</v>
      </c>
      <c r="AY44" s="4">
        <v>5</v>
      </c>
      <c r="AZ44" s="4" t="s">
        <v>71</v>
      </c>
      <c r="BA44" s="4">
        <v>1.5</v>
      </c>
      <c r="BB44" s="4">
        <v>5</v>
      </c>
      <c r="BC44" s="24">
        <v>5</v>
      </c>
      <c r="BD44" s="4">
        <v>4.2</v>
      </c>
      <c r="BE44" s="4">
        <v>1</v>
      </c>
      <c r="BF44" s="24">
        <v>0.3</v>
      </c>
      <c r="BG44" s="24">
        <v>0.3</v>
      </c>
      <c r="BH44" s="4" t="s">
        <v>70</v>
      </c>
      <c r="BI44" s="4" t="s">
        <v>70</v>
      </c>
      <c r="BJ44" s="4">
        <v>0</v>
      </c>
      <c r="BK44" s="4">
        <v>0</v>
      </c>
      <c r="BL44" s="4" t="s">
        <v>71</v>
      </c>
      <c r="BM44" s="4" t="s">
        <v>71</v>
      </c>
      <c r="BN44" s="4" t="s">
        <v>71</v>
      </c>
      <c r="BO44" s="17" t="s">
        <v>71</v>
      </c>
      <c r="BP44" s="4" t="s">
        <v>71</v>
      </c>
      <c r="BQ44" s="4" t="s">
        <v>71</v>
      </c>
      <c r="BR44" s="4" t="s">
        <v>71</v>
      </c>
      <c r="BS44" s="4" t="s">
        <v>71</v>
      </c>
    </row>
    <row r="45" spans="1:71">
      <c r="A45" s="56" t="s">
        <v>202</v>
      </c>
      <c r="B45" s="7" t="s">
        <v>203</v>
      </c>
      <c r="C45" s="34" t="s">
        <v>204</v>
      </c>
      <c r="D45" t="s">
        <v>205</v>
      </c>
      <c r="E45" s="3" t="str">
        <f t="shared" si="102"/>
        <v>-</v>
      </c>
      <c r="F45" s="3" t="str">
        <f t="shared" si="103"/>
        <v>-</v>
      </c>
      <c r="G45" s="3" t="str">
        <f t="shared" si="104"/>
        <v>?</v>
      </c>
      <c r="H45" s="3" t="str">
        <f t="shared" si="5"/>
        <v>-</v>
      </c>
      <c r="I45" s="3" t="str">
        <f t="shared" si="6"/>
        <v>-</v>
      </c>
      <c r="J45" s="3" t="str">
        <f t="shared" si="105"/>
        <v>?</v>
      </c>
      <c r="K45" s="3">
        <f t="shared" si="7"/>
        <v>1</v>
      </c>
      <c r="L45" s="3">
        <f t="shared" si="106"/>
        <v>9</v>
      </c>
      <c r="M45" s="3">
        <f t="shared" si="8"/>
        <v>1</v>
      </c>
      <c r="N45" s="3">
        <f t="shared" si="107"/>
        <v>9.1666666666666674E-2</v>
      </c>
      <c r="O45" s="3">
        <f t="shared" si="108"/>
        <v>0.14166666666666666</v>
      </c>
      <c r="P45" s="3">
        <f t="shared" si="109"/>
        <v>7.4999999999999997E-2</v>
      </c>
      <c r="Q45" s="3">
        <f t="shared" si="110"/>
        <v>4.4642857142857144E-2</v>
      </c>
      <c r="R45" s="3">
        <f t="shared" si="111"/>
        <v>6.6666666666666666E-2</v>
      </c>
      <c r="S45" s="3">
        <f t="shared" si="13"/>
        <v>0.74999999999999989</v>
      </c>
      <c r="T45" s="3">
        <f t="shared" si="14"/>
        <v>1.1818181818181817</v>
      </c>
      <c r="U45" s="3">
        <f t="shared" si="15"/>
        <v>1.625</v>
      </c>
      <c r="V45" s="3">
        <f t="shared" si="16"/>
        <v>0.18181818181818182</v>
      </c>
      <c r="W45" s="3" t="str">
        <f t="shared" si="17"/>
        <v>-</v>
      </c>
      <c r="X45" s="3">
        <f t="shared" si="18"/>
        <v>1.3273228961416876</v>
      </c>
      <c r="Y45" s="3">
        <f t="shared" si="19"/>
        <v>0.122976585979845</v>
      </c>
      <c r="Z45" s="3" t="str">
        <f t="shared" si="25"/>
        <v>?</v>
      </c>
      <c r="AA45" s="3" t="str">
        <f t="shared" si="20"/>
        <v>?</v>
      </c>
      <c r="AB45" s="3" t="str">
        <f t="shared" si="26"/>
        <v>?</v>
      </c>
      <c r="AC45" s="3" t="str">
        <f t="shared" si="27"/>
        <v>?</v>
      </c>
      <c r="AD45" s="3" t="str">
        <f t="shared" si="28"/>
        <v>?</v>
      </c>
      <c r="AE45" s="3" t="str">
        <f t="shared" si="21"/>
        <v>?</v>
      </c>
      <c r="AF45" s="3" t="str">
        <f t="shared" si="22"/>
        <v>?</v>
      </c>
      <c r="AG45" s="3" t="str">
        <f t="shared" si="23"/>
        <v>?</v>
      </c>
      <c r="AH45" s="10">
        <v>12</v>
      </c>
      <c r="AI45" s="3">
        <v>12</v>
      </c>
      <c r="AJ45" s="18">
        <v>13</v>
      </c>
      <c r="AK45" s="18">
        <v>13</v>
      </c>
      <c r="AL45" s="3" t="s">
        <v>71</v>
      </c>
      <c r="AM45" s="3" t="s">
        <v>71</v>
      </c>
      <c r="AN45" s="3" t="s">
        <v>71</v>
      </c>
      <c r="AO45" s="3" t="s">
        <v>71</v>
      </c>
      <c r="AP45" s="3" t="s">
        <v>70</v>
      </c>
      <c r="AQ45" s="3" t="s">
        <v>70</v>
      </c>
      <c r="AR45" s="3">
        <v>9</v>
      </c>
      <c r="AS45" s="3" t="s">
        <v>70</v>
      </c>
      <c r="AT45" s="3" t="s">
        <v>70</v>
      </c>
      <c r="AU45" s="3" t="s">
        <v>70</v>
      </c>
      <c r="AV45" s="3">
        <v>1.2</v>
      </c>
      <c r="AW45" s="3">
        <v>1.2</v>
      </c>
      <c r="AX45" s="3">
        <v>1.1000000000000001</v>
      </c>
      <c r="AY45" s="18">
        <v>1.7</v>
      </c>
      <c r="AZ45" s="3">
        <v>0.9</v>
      </c>
      <c r="BA45" s="3">
        <v>0.5</v>
      </c>
      <c r="BB45" s="3">
        <v>0.8</v>
      </c>
      <c r="BC45" s="3">
        <v>0.6</v>
      </c>
      <c r="BD45" s="3">
        <v>1.3</v>
      </c>
      <c r="BE45" s="3">
        <v>1.1000000000000001</v>
      </c>
      <c r="BF45" s="3">
        <v>0.2</v>
      </c>
      <c r="BG45" s="3">
        <v>0.2</v>
      </c>
      <c r="BH45" s="3" t="s">
        <v>70</v>
      </c>
      <c r="BI45" s="3" t="s">
        <v>70</v>
      </c>
      <c r="BJ45" s="3">
        <v>0</v>
      </c>
      <c r="BK45" s="3">
        <v>0</v>
      </c>
      <c r="BL45" s="3" t="s">
        <v>71</v>
      </c>
      <c r="BM45" s="3" t="s">
        <v>71</v>
      </c>
      <c r="BN45" s="3" t="s">
        <v>71</v>
      </c>
      <c r="BO45" s="16" t="s">
        <v>71</v>
      </c>
      <c r="BP45" s="3" t="s">
        <v>71</v>
      </c>
      <c r="BQ45" s="3" t="s">
        <v>71</v>
      </c>
      <c r="BR45" s="3" t="s">
        <v>71</v>
      </c>
      <c r="BS45" s="3" t="s">
        <v>71</v>
      </c>
    </row>
    <row r="46" spans="1:71">
      <c r="A46" s="61"/>
      <c r="B46" s="7" t="s">
        <v>206</v>
      </c>
      <c r="C46" s="32" t="s">
        <v>207</v>
      </c>
      <c r="D46" t="s">
        <v>208</v>
      </c>
      <c r="E46" s="3" t="str">
        <f t="shared" si="102"/>
        <v>?</v>
      </c>
      <c r="F46" s="3" t="str">
        <f t="shared" si="103"/>
        <v>?</v>
      </c>
      <c r="G46" s="3">
        <f t="shared" si="104"/>
        <v>1.10625</v>
      </c>
      <c r="H46" s="3" t="str">
        <f t="shared" si="5"/>
        <v>-</v>
      </c>
      <c r="I46" s="3" t="str">
        <f t="shared" si="6"/>
        <v>-</v>
      </c>
      <c r="J46" s="3">
        <f t="shared" si="105"/>
        <v>1</v>
      </c>
      <c r="K46" s="3">
        <f t="shared" si="7"/>
        <v>1</v>
      </c>
      <c r="L46" s="3">
        <f t="shared" si="106"/>
        <v>7</v>
      </c>
      <c r="M46" s="3">
        <f t="shared" si="8"/>
        <v>1</v>
      </c>
      <c r="N46" s="3">
        <f t="shared" si="107"/>
        <v>0.26250000000000001</v>
      </c>
      <c r="O46" s="3">
        <f t="shared" si="108"/>
        <v>0.21249999999999999</v>
      </c>
      <c r="P46" s="3" t="str">
        <f t="shared" si="109"/>
        <v>-</v>
      </c>
      <c r="Q46" s="3">
        <f t="shared" si="110"/>
        <v>7.2580645161290328E-2</v>
      </c>
      <c r="R46" s="3">
        <f t="shared" si="111"/>
        <v>0.22500000000000001</v>
      </c>
      <c r="S46" s="3">
        <f t="shared" si="13"/>
        <v>1</v>
      </c>
      <c r="T46" s="3">
        <f t="shared" si="14"/>
        <v>1.0238095238095237</v>
      </c>
      <c r="U46" s="3">
        <f t="shared" si="15"/>
        <v>1.1944444444444444</v>
      </c>
      <c r="V46" s="3">
        <f t="shared" si="16"/>
        <v>0.26190476190476192</v>
      </c>
      <c r="W46" s="3" t="str">
        <f t="shared" si="17"/>
        <v>-</v>
      </c>
      <c r="X46" s="3">
        <f t="shared" si="18"/>
        <v>2.2965827695904788</v>
      </c>
      <c r="Y46" s="3">
        <f t="shared" si="19"/>
        <v>0.3610821021504792</v>
      </c>
      <c r="Z46" s="3" t="str">
        <f t="shared" si="25"/>
        <v>?</v>
      </c>
      <c r="AA46" s="3" t="str">
        <f t="shared" si="20"/>
        <v>?</v>
      </c>
      <c r="AB46" s="3" t="str">
        <f t="shared" si="26"/>
        <v>?</v>
      </c>
      <c r="AC46" s="3" t="str">
        <f t="shared" si="27"/>
        <v>?</v>
      </c>
      <c r="AD46" s="3" t="str">
        <f t="shared" si="28"/>
        <v>?</v>
      </c>
      <c r="AE46" s="3" t="str">
        <f t="shared" si="21"/>
        <v>?</v>
      </c>
      <c r="AF46" s="3" t="str">
        <f t="shared" si="22"/>
        <v>?</v>
      </c>
      <c r="AG46" s="3" t="str">
        <f t="shared" si="23"/>
        <v>?</v>
      </c>
      <c r="AH46" s="10">
        <v>16</v>
      </c>
      <c r="AI46" s="3">
        <v>16</v>
      </c>
      <c r="AJ46" s="19">
        <v>17.100000000000001</v>
      </c>
      <c r="AK46" s="19">
        <v>17.100000000000001</v>
      </c>
      <c r="AL46" s="19">
        <v>17.7</v>
      </c>
      <c r="AM46" s="19">
        <v>17.100000000000001</v>
      </c>
      <c r="AN46" s="19">
        <v>17.100000000000001</v>
      </c>
      <c r="AO46" s="19">
        <v>16</v>
      </c>
      <c r="AP46" s="3" t="s">
        <v>70</v>
      </c>
      <c r="AQ46" s="3" t="s">
        <v>70</v>
      </c>
      <c r="AR46" s="3">
        <v>7</v>
      </c>
      <c r="AS46" s="3" t="s">
        <v>70</v>
      </c>
      <c r="AT46" s="3" t="s">
        <v>71</v>
      </c>
      <c r="AU46" s="3" t="s">
        <v>71</v>
      </c>
      <c r="AV46" s="3">
        <v>4.3</v>
      </c>
      <c r="AW46" s="3">
        <v>4.3</v>
      </c>
      <c r="AX46" s="3">
        <v>4.2</v>
      </c>
      <c r="AY46" s="18">
        <v>3.4</v>
      </c>
      <c r="AZ46" s="3" t="s">
        <v>70</v>
      </c>
      <c r="BA46" s="3">
        <v>0.9</v>
      </c>
      <c r="BB46" s="3">
        <v>3.6</v>
      </c>
      <c r="BC46" s="3">
        <v>3.6</v>
      </c>
      <c r="BD46" s="3">
        <v>4.3</v>
      </c>
      <c r="BE46" s="3">
        <v>4.2</v>
      </c>
      <c r="BF46" s="18">
        <v>0.6</v>
      </c>
      <c r="BG46" s="3">
        <v>1.1000000000000001</v>
      </c>
      <c r="BH46" s="3" t="s">
        <v>70</v>
      </c>
      <c r="BI46" s="3" t="s">
        <v>70</v>
      </c>
      <c r="BJ46" s="3">
        <v>0</v>
      </c>
      <c r="BK46" s="3">
        <v>0</v>
      </c>
      <c r="BL46" s="3" t="s">
        <v>71</v>
      </c>
      <c r="BM46" s="3" t="s">
        <v>71</v>
      </c>
      <c r="BN46" s="3" t="s">
        <v>71</v>
      </c>
      <c r="BO46" s="16" t="s">
        <v>71</v>
      </c>
      <c r="BP46" s="3" t="s">
        <v>71</v>
      </c>
      <c r="BQ46" s="3" t="s">
        <v>71</v>
      </c>
      <c r="BR46" s="3" t="s">
        <v>71</v>
      </c>
      <c r="BS46" s="3" t="s">
        <v>71</v>
      </c>
    </row>
    <row r="47" spans="1:71">
      <c r="A47" s="61"/>
      <c r="B47" s="7" t="s">
        <v>209</v>
      </c>
      <c r="C47" s="34" t="s">
        <v>148</v>
      </c>
      <c r="D47" t="s">
        <v>210</v>
      </c>
      <c r="E47" s="3" t="str">
        <f t="shared" si="102"/>
        <v>?</v>
      </c>
      <c r="F47" s="3" t="str">
        <f t="shared" si="103"/>
        <v>?</v>
      </c>
      <c r="G47" s="3" t="str">
        <f t="shared" si="104"/>
        <v>?</v>
      </c>
      <c r="H47" s="3" t="str">
        <f t="shared" si="5"/>
        <v>?</v>
      </c>
      <c r="I47" s="3" t="str">
        <f t="shared" si="6"/>
        <v>?</v>
      </c>
      <c r="J47" s="3" t="str">
        <f t="shared" si="105"/>
        <v>?</v>
      </c>
      <c r="K47" s="3">
        <f t="shared" si="7"/>
        <v>1</v>
      </c>
      <c r="L47" s="3">
        <f t="shared" si="106"/>
        <v>3</v>
      </c>
      <c r="M47" s="3">
        <f t="shared" si="8"/>
        <v>1</v>
      </c>
      <c r="N47" s="3">
        <f t="shared" si="107"/>
        <v>0.3</v>
      </c>
      <c r="O47" s="3">
        <f t="shared" si="108"/>
        <v>0.16</v>
      </c>
      <c r="P47" s="3" t="str">
        <f t="shared" si="109"/>
        <v>?</v>
      </c>
      <c r="Q47" s="3">
        <f t="shared" si="110"/>
        <v>0.48648648648648646</v>
      </c>
      <c r="R47" s="3">
        <f t="shared" si="111"/>
        <v>0.26</v>
      </c>
      <c r="S47" s="3" t="str">
        <f t="shared" si="13"/>
        <v>?</v>
      </c>
      <c r="T47" s="3">
        <f t="shared" si="14"/>
        <v>1.3333333333333333</v>
      </c>
      <c r="U47" s="3">
        <f t="shared" si="15"/>
        <v>1.5384615384615383</v>
      </c>
      <c r="V47" s="3">
        <f t="shared" si="16"/>
        <v>0.19999999999999998</v>
      </c>
      <c r="W47" s="3" t="str">
        <f t="shared" si="17"/>
        <v>-</v>
      </c>
      <c r="X47" s="3">
        <f t="shared" si="18"/>
        <v>0.19634954084936207</v>
      </c>
      <c r="Y47" s="3">
        <f t="shared" si="19"/>
        <v>-0.70697010996179099</v>
      </c>
      <c r="Z47" s="3" t="str">
        <f t="shared" si="25"/>
        <v>?</v>
      </c>
      <c r="AA47" s="3" t="str">
        <f t="shared" si="20"/>
        <v>?</v>
      </c>
      <c r="AB47" s="3" t="str">
        <f t="shared" si="26"/>
        <v>?</v>
      </c>
      <c r="AC47" s="3" t="str">
        <f t="shared" si="27"/>
        <v>?</v>
      </c>
      <c r="AD47" s="3" t="str">
        <f t="shared" si="28"/>
        <v>?</v>
      </c>
      <c r="AE47" s="3" t="str">
        <f t="shared" si="21"/>
        <v>&lt;4</v>
      </c>
      <c r="AF47" s="3" t="str">
        <f t="shared" si="22"/>
        <v>?</v>
      </c>
      <c r="AG47" s="3" t="str">
        <f t="shared" si="23"/>
        <v>?</v>
      </c>
      <c r="AH47" s="10">
        <v>5</v>
      </c>
      <c r="AI47" s="18">
        <v>5</v>
      </c>
      <c r="AJ47" s="18">
        <v>5</v>
      </c>
      <c r="AK47" s="18">
        <v>5</v>
      </c>
      <c r="AL47" s="3" t="s">
        <v>71</v>
      </c>
      <c r="AM47" s="3" t="s">
        <v>71</v>
      </c>
      <c r="AN47" s="3" t="s">
        <v>71</v>
      </c>
      <c r="AO47" s="3" t="s">
        <v>71</v>
      </c>
      <c r="AP47" s="3" t="s">
        <v>71</v>
      </c>
      <c r="AQ47" s="3" t="s">
        <v>71</v>
      </c>
      <c r="AR47" s="18">
        <v>3</v>
      </c>
      <c r="AS47" s="3" t="s">
        <v>70</v>
      </c>
      <c r="AT47" s="3" t="s">
        <v>71</v>
      </c>
      <c r="AU47" s="3" t="s">
        <v>71</v>
      </c>
      <c r="AV47" s="3">
        <v>1.5</v>
      </c>
      <c r="AW47" s="3">
        <v>1.5</v>
      </c>
      <c r="AX47" s="3">
        <v>1.5</v>
      </c>
      <c r="AY47" s="18">
        <v>0.8</v>
      </c>
      <c r="AZ47" s="3" t="s">
        <v>71</v>
      </c>
      <c r="BA47" s="18">
        <v>1.8</v>
      </c>
      <c r="BB47" s="3">
        <v>1.3</v>
      </c>
      <c r="BC47" s="3" t="s">
        <v>71</v>
      </c>
      <c r="BD47" s="3">
        <v>2</v>
      </c>
      <c r="BE47" s="3">
        <v>1.5</v>
      </c>
      <c r="BF47" s="3">
        <v>0.3</v>
      </c>
      <c r="BG47" s="3">
        <v>0.3</v>
      </c>
      <c r="BH47" s="3" t="s">
        <v>70</v>
      </c>
      <c r="BI47" s="3" t="s">
        <v>70</v>
      </c>
      <c r="BJ47" s="3">
        <v>0</v>
      </c>
      <c r="BK47" s="3">
        <v>0</v>
      </c>
      <c r="BL47" s="3" t="s">
        <v>71</v>
      </c>
      <c r="BM47" s="3" t="s">
        <v>71</v>
      </c>
      <c r="BN47" s="3" t="s">
        <v>71</v>
      </c>
      <c r="BO47" s="16" t="s">
        <v>71</v>
      </c>
      <c r="BP47" s="3" t="s">
        <v>71</v>
      </c>
      <c r="BQ47" s="3" t="s">
        <v>180</v>
      </c>
      <c r="BR47" s="3" t="s">
        <v>71</v>
      </c>
      <c r="BS47" s="3" t="s">
        <v>71</v>
      </c>
    </row>
    <row r="48" spans="1:71">
      <c r="A48" s="61"/>
      <c r="B48" s="7" t="s">
        <v>211</v>
      </c>
      <c r="C48" s="34" t="s">
        <v>212</v>
      </c>
      <c r="D48" t="s">
        <v>213</v>
      </c>
      <c r="E48" s="3" t="str">
        <f t="shared" si="102"/>
        <v>?</v>
      </c>
      <c r="F48" s="3" t="str">
        <f t="shared" si="103"/>
        <v>?</v>
      </c>
      <c r="G48" s="3" t="str">
        <f t="shared" si="104"/>
        <v>?</v>
      </c>
      <c r="H48" s="3" t="str">
        <f t="shared" si="5"/>
        <v>?</v>
      </c>
      <c r="I48" s="3" t="str">
        <f t="shared" si="6"/>
        <v>?</v>
      </c>
      <c r="J48" s="3" t="str">
        <f t="shared" si="105"/>
        <v>?</v>
      </c>
      <c r="K48" s="3">
        <f t="shared" si="7"/>
        <v>1</v>
      </c>
      <c r="L48" s="3">
        <f t="shared" si="106"/>
        <v>11</v>
      </c>
      <c r="M48" s="3">
        <f t="shared" si="8"/>
        <v>1.263157894736842</v>
      </c>
      <c r="N48" s="3">
        <f t="shared" si="107"/>
        <v>0.14285714285714285</v>
      </c>
      <c r="O48" s="3">
        <f t="shared" si="108"/>
        <v>0.19999999999999998</v>
      </c>
      <c r="P48" s="3" t="str">
        <f t="shared" si="109"/>
        <v>?</v>
      </c>
      <c r="Q48" s="3">
        <f t="shared" si="110"/>
        <v>0.24137931034482757</v>
      </c>
      <c r="R48" s="3">
        <f t="shared" si="111"/>
        <v>0.17142857142857143</v>
      </c>
      <c r="S48" s="3">
        <f t="shared" si="13"/>
        <v>1</v>
      </c>
      <c r="T48" s="3">
        <f t="shared" si="14"/>
        <v>2.5499999999999998</v>
      </c>
      <c r="U48" s="3">
        <f t="shared" si="15"/>
        <v>2.125</v>
      </c>
      <c r="V48" s="3">
        <f t="shared" si="16"/>
        <v>0.2</v>
      </c>
      <c r="W48" s="3">
        <f t="shared" si="17"/>
        <v>1.25</v>
      </c>
      <c r="X48" s="3">
        <f t="shared" si="18"/>
        <v>1.5393804002589986</v>
      </c>
      <c r="Y48" s="3">
        <f t="shared" si="19"/>
        <v>0.18734595272264748</v>
      </c>
      <c r="Z48" s="3" t="str">
        <f t="shared" si="25"/>
        <v>?</v>
      </c>
      <c r="AA48" s="3" t="str">
        <f t="shared" si="20"/>
        <v>?</v>
      </c>
      <c r="AB48" s="3" t="str">
        <f t="shared" si="26"/>
        <v>?</v>
      </c>
      <c r="AC48" s="3" t="str">
        <f t="shared" si="27"/>
        <v>?</v>
      </c>
      <c r="AD48" s="3" t="str">
        <f t="shared" si="28"/>
        <v>?</v>
      </c>
      <c r="AE48" s="3" t="str">
        <f t="shared" si="21"/>
        <v>?</v>
      </c>
      <c r="AF48" s="3" t="str">
        <f t="shared" si="22"/>
        <v>?</v>
      </c>
      <c r="AG48" s="3" t="str">
        <f t="shared" si="23"/>
        <v>?</v>
      </c>
      <c r="AH48" s="10">
        <v>14</v>
      </c>
      <c r="AI48" s="18">
        <v>14</v>
      </c>
      <c r="AJ48" s="18">
        <v>14</v>
      </c>
      <c r="AK48" s="18">
        <v>14</v>
      </c>
      <c r="AL48" s="3" t="s">
        <v>71</v>
      </c>
      <c r="AM48" s="3" t="s">
        <v>71</v>
      </c>
      <c r="AN48" s="3" t="s">
        <v>71</v>
      </c>
      <c r="AO48" s="3" t="s">
        <v>71</v>
      </c>
      <c r="AP48" s="3" t="s">
        <v>71</v>
      </c>
      <c r="AQ48" s="3" t="s">
        <v>71</v>
      </c>
      <c r="AR48" s="18">
        <v>11</v>
      </c>
      <c r="AS48" s="3" t="s">
        <v>70</v>
      </c>
      <c r="AT48" s="3" t="s">
        <v>71</v>
      </c>
      <c r="AU48" s="3" t="s">
        <v>71</v>
      </c>
      <c r="AV48" s="3">
        <v>2.4</v>
      </c>
      <c r="AW48" s="18">
        <v>1.9</v>
      </c>
      <c r="AX48" s="3">
        <v>2</v>
      </c>
      <c r="AY48" s="18">
        <v>2.8</v>
      </c>
      <c r="AZ48" s="3" t="s">
        <v>71</v>
      </c>
      <c r="BA48" s="3">
        <v>2.8</v>
      </c>
      <c r="BB48" s="3">
        <v>2.4</v>
      </c>
      <c r="BC48" s="18">
        <v>2.4</v>
      </c>
      <c r="BD48" s="3">
        <v>5.0999999999999996</v>
      </c>
      <c r="BE48" s="3">
        <v>2</v>
      </c>
      <c r="BF48" s="3">
        <v>0.4</v>
      </c>
      <c r="BG48" s="3">
        <v>0.4</v>
      </c>
      <c r="BH48" s="3">
        <v>0.5</v>
      </c>
      <c r="BI48" s="3">
        <v>0.5</v>
      </c>
      <c r="BJ48" s="3">
        <v>0.4</v>
      </c>
      <c r="BK48" s="3">
        <v>0.1</v>
      </c>
      <c r="BL48" s="3" t="s">
        <v>71</v>
      </c>
      <c r="BM48" s="3" t="s">
        <v>71</v>
      </c>
      <c r="BN48" s="3" t="s">
        <v>71</v>
      </c>
      <c r="BO48" s="16" t="s">
        <v>71</v>
      </c>
      <c r="BP48" s="3" t="s">
        <v>71</v>
      </c>
      <c r="BQ48" s="3" t="s">
        <v>71</v>
      </c>
      <c r="BR48" s="3" t="s">
        <v>71</v>
      </c>
      <c r="BS48" s="3" t="s">
        <v>71</v>
      </c>
    </row>
    <row r="49" spans="1:71">
      <c r="A49" s="61"/>
      <c r="B49" s="7" t="s">
        <v>214</v>
      </c>
      <c r="C49" t="s">
        <v>215</v>
      </c>
      <c r="D49" t="s">
        <v>216</v>
      </c>
      <c r="E49" s="3" t="str">
        <f t="shared" si="102"/>
        <v>-</v>
      </c>
      <c r="F49" s="3" t="str">
        <f t="shared" si="103"/>
        <v>-</v>
      </c>
      <c r="G49" s="3">
        <f t="shared" si="104"/>
        <v>0.66666666666666663</v>
      </c>
      <c r="H49" s="3" t="str">
        <f t="shared" si="5"/>
        <v>-</v>
      </c>
      <c r="I49" s="3" t="str">
        <f t="shared" si="6"/>
        <v>-</v>
      </c>
      <c r="J49" s="3">
        <f t="shared" si="105"/>
        <v>0.84873949579831931</v>
      </c>
      <c r="K49" s="3">
        <f t="shared" si="7"/>
        <v>0.84761904761904761</v>
      </c>
      <c r="L49" s="3">
        <f t="shared" si="106"/>
        <v>10</v>
      </c>
      <c r="M49" s="3">
        <f t="shared" si="8"/>
        <v>0.57142857142857151</v>
      </c>
      <c r="N49" s="3">
        <f t="shared" si="107"/>
        <v>0.10476190476190476</v>
      </c>
      <c r="O49" s="3">
        <f t="shared" si="108"/>
        <v>0.25714285714285717</v>
      </c>
      <c r="P49" s="3">
        <f t="shared" si="109"/>
        <v>9.5238095238095233E-2</v>
      </c>
      <c r="Q49" s="3">
        <f t="shared" si="110"/>
        <v>5.2631578947368418E-2</v>
      </c>
      <c r="R49" s="3">
        <f t="shared" si="111"/>
        <v>9.5238095238095233E-2</v>
      </c>
      <c r="S49" s="3">
        <f t="shared" si="13"/>
        <v>1</v>
      </c>
      <c r="T49" s="3">
        <f t="shared" si="14"/>
        <v>2</v>
      </c>
      <c r="U49" s="3">
        <f t="shared" si="15"/>
        <v>1.6</v>
      </c>
      <c r="V49" s="3">
        <f t="shared" si="16"/>
        <v>0.125</v>
      </c>
      <c r="W49" s="3">
        <f t="shared" si="17"/>
        <v>0.39999999999999997</v>
      </c>
      <c r="X49" s="3">
        <f t="shared" si="18"/>
        <v>0.94397005258739297</v>
      </c>
      <c r="Y49" s="3">
        <f t="shared" si="19"/>
        <v>-2.5041783458655271E-2</v>
      </c>
      <c r="Z49" s="3" t="str">
        <f t="shared" si="25"/>
        <v>?</v>
      </c>
      <c r="AA49" s="3" t="str">
        <f t="shared" si="20"/>
        <v>?</v>
      </c>
      <c r="AB49" s="3" t="str">
        <f t="shared" si="26"/>
        <v>?</v>
      </c>
      <c r="AC49" s="3" t="str">
        <f t="shared" si="27"/>
        <v>?</v>
      </c>
      <c r="AD49" s="3" t="str">
        <f t="shared" si="28"/>
        <v>?</v>
      </c>
      <c r="AE49" s="3">
        <f t="shared" si="21"/>
        <v>1.3</v>
      </c>
      <c r="AF49" s="3">
        <f t="shared" si="22"/>
        <v>0.15384615384615385</v>
      </c>
      <c r="AG49" s="3" t="str">
        <f t="shared" si="23"/>
        <v>?</v>
      </c>
      <c r="AH49" s="10">
        <v>10.5</v>
      </c>
      <c r="AI49" s="19">
        <v>8.9</v>
      </c>
      <c r="AJ49" s="19">
        <v>11.9</v>
      </c>
      <c r="AK49" s="19">
        <v>10.1</v>
      </c>
      <c r="AL49" s="19">
        <v>7</v>
      </c>
      <c r="AM49" s="19">
        <v>11.9</v>
      </c>
      <c r="AN49" s="19">
        <v>10.1</v>
      </c>
      <c r="AO49" s="19">
        <v>10.5</v>
      </c>
      <c r="AP49" s="3" t="s">
        <v>70</v>
      </c>
      <c r="AQ49" s="3" t="s">
        <v>70</v>
      </c>
      <c r="AR49" s="3">
        <v>10</v>
      </c>
      <c r="AS49" s="3" t="s">
        <v>70</v>
      </c>
      <c r="AT49" s="3" t="s">
        <v>70</v>
      </c>
      <c r="AU49" s="3" t="s">
        <v>70</v>
      </c>
      <c r="AV49" s="19">
        <v>0.8</v>
      </c>
      <c r="AW49" s="19">
        <v>1.4</v>
      </c>
      <c r="AX49" s="3">
        <v>1.1000000000000001</v>
      </c>
      <c r="AY49" s="3">
        <v>2.7</v>
      </c>
      <c r="AZ49" s="20">
        <v>1</v>
      </c>
      <c r="BA49" s="3">
        <v>0.5</v>
      </c>
      <c r="BB49" s="3">
        <v>1</v>
      </c>
      <c r="BC49" s="18">
        <v>1</v>
      </c>
      <c r="BD49" s="3">
        <v>1.6</v>
      </c>
      <c r="BE49" s="3">
        <v>0.8</v>
      </c>
      <c r="BF49" s="3">
        <v>0.08</v>
      </c>
      <c r="BG49" s="3">
        <v>0.1</v>
      </c>
      <c r="BH49" s="19">
        <v>0.06</v>
      </c>
      <c r="BI49" s="19">
        <v>0.04</v>
      </c>
      <c r="BJ49" s="19">
        <v>0.5</v>
      </c>
      <c r="BK49" s="3">
        <v>0</v>
      </c>
      <c r="BL49" s="3" t="s">
        <v>71</v>
      </c>
      <c r="BM49" s="3" t="s">
        <v>71</v>
      </c>
      <c r="BN49" s="3" t="s">
        <v>71</v>
      </c>
      <c r="BO49" s="16" t="s">
        <v>71</v>
      </c>
      <c r="BP49" s="3" t="s">
        <v>71</v>
      </c>
      <c r="BQ49" s="20">
        <v>1.3</v>
      </c>
      <c r="BR49" s="20">
        <v>0.2</v>
      </c>
      <c r="BS49" s="3" t="s">
        <v>71</v>
      </c>
    </row>
    <row r="50" spans="1:71">
      <c r="A50" s="61"/>
      <c r="B50" s="7" t="s">
        <v>217</v>
      </c>
      <c r="C50" t="s">
        <v>218</v>
      </c>
      <c r="D50" t="s">
        <v>219</v>
      </c>
      <c r="E50" s="3" t="str">
        <f t="shared" si="102"/>
        <v>?</v>
      </c>
      <c r="F50" s="3" t="str">
        <f t="shared" si="103"/>
        <v>?</v>
      </c>
      <c r="G50" s="3" t="str">
        <f t="shared" si="104"/>
        <v>?</v>
      </c>
      <c r="H50" s="3" t="str">
        <f t="shared" si="5"/>
        <v>?</v>
      </c>
      <c r="I50" s="3" t="str">
        <f t="shared" si="6"/>
        <v>?</v>
      </c>
      <c r="J50" s="3" t="str">
        <f t="shared" si="105"/>
        <v>?</v>
      </c>
      <c r="K50" s="3">
        <f t="shared" si="7"/>
        <v>1</v>
      </c>
      <c r="L50" s="3">
        <f t="shared" si="106"/>
        <v>6</v>
      </c>
      <c r="M50" s="3">
        <f t="shared" si="8"/>
        <v>1</v>
      </c>
      <c r="N50" s="3">
        <f t="shared" si="107"/>
        <v>0.1072961373390558</v>
      </c>
      <c r="O50" s="3">
        <f t="shared" si="108"/>
        <v>0.18025751072961374</v>
      </c>
      <c r="P50" s="3" t="str">
        <f t="shared" si="109"/>
        <v>-</v>
      </c>
      <c r="Q50" s="3">
        <f t="shared" si="110"/>
        <v>0.19282511210762329</v>
      </c>
      <c r="R50" s="3">
        <f t="shared" si="111"/>
        <v>4.2918454935622317E-2</v>
      </c>
      <c r="S50" s="3">
        <f t="shared" si="13"/>
        <v>1</v>
      </c>
      <c r="T50" s="3">
        <f t="shared" si="14"/>
        <v>1.8</v>
      </c>
      <c r="U50" s="3">
        <f t="shared" si="15"/>
        <v>4.5</v>
      </c>
      <c r="V50" s="3">
        <f t="shared" si="16"/>
        <v>0.12</v>
      </c>
      <c r="W50" s="3">
        <f t="shared" si="17"/>
        <v>2</v>
      </c>
      <c r="X50" s="3">
        <f t="shared" si="18"/>
        <v>4.908738521234052</v>
      </c>
      <c r="Y50" s="3">
        <f t="shared" si="19"/>
        <v>0.69096989871024672</v>
      </c>
      <c r="Z50" s="3" t="str">
        <f t="shared" si="25"/>
        <v>?</v>
      </c>
      <c r="AA50" s="3" t="str">
        <f t="shared" si="20"/>
        <v>?</v>
      </c>
      <c r="AB50" s="3" t="str">
        <f t="shared" si="26"/>
        <v>?</v>
      </c>
      <c r="AC50" s="3" t="str">
        <f t="shared" si="27"/>
        <v>?</v>
      </c>
      <c r="AD50" s="3" t="str">
        <f t="shared" si="28"/>
        <v>?</v>
      </c>
      <c r="AE50" s="3" t="str">
        <f t="shared" si="21"/>
        <v>?</v>
      </c>
      <c r="AF50" s="3" t="str">
        <f t="shared" si="22"/>
        <v>?</v>
      </c>
      <c r="AG50" s="3" t="str">
        <f t="shared" si="23"/>
        <v>?</v>
      </c>
      <c r="AH50" s="10">
        <v>23.3</v>
      </c>
      <c r="AI50" s="18">
        <v>23.3</v>
      </c>
      <c r="AJ50" s="3">
        <v>25</v>
      </c>
      <c r="AK50" s="3">
        <v>25</v>
      </c>
      <c r="AL50" s="3" t="s">
        <v>71</v>
      </c>
      <c r="AM50" s="3" t="s">
        <v>71</v>
      </c>
      <c r="AN50" s="3" t="s">
        <v>71</v>
      </c>
      <c r="AO50" s="3" t="s">
        <v>71</v>
      </c>
      <c r="AP50" s="3" t="s">
        <v>71</v>
      </c>
      <c r="AQ50" s="3" t="s">
        <v>71</v>
      </c>
      <c r="AR50" s="3">
        <v>6</v>
      </c>
      <c r="AS50" s="3" t="s">
        <v>70</v>
      </c>
      <c r="AT50" s="3" t="s">
        <v>71</v>
      </c>
      <c r="AU50" s="3" t="s">
        <v>71</v>
      </c>
      <c r="AV50" s="3">
        <v>2.5</v>
      </c>
      <c r="AW50" s="3">
        <v>2.5</v>
      </c>
      <c r="AX50" s="3">
        <v>2.5</v>
      </c>
      <c r="AY50" s="3">
        <v>4.2</v>
      </c>
      <c r="AZ50" s="3" t="s">
        <v>70</v>
      </c>
      <c r="BA50" s="3">
        <v>4.3</v>
      </c>
      <c r="BB50" s="3">
        <v>1</v>
      </c>
      <c r="BC50" s="18">
        <v>1</v>
      </c>
      <c r="BD50" s="3">
        <v>4.5</v>
      </c>
      <c r="BE50" s="3">
        <v>2.5</v>
      </c>
      <c r="BF50" s="3">
        <v>0.3</v>
      </c>
      <c r="BG50" s="3">
        <v>0.3</v>
      </c>
      <c r="BH50" s="3">
        <v>0.6</v>
      </c>
      <c r="BI50" s="3">
        <v>0.6</v>
      </c>
      <c r="BJ50" s="3">
        <v>1.1000000000000001</v>
      </c>
      <c r="BK50" s="3">
        <v>0</v>
      </c>
      <c r="BL50" s="3" t="s">
        <v>71</v>
      </c>
      <c r="BM50" s="3" t="s">
        <v>71</v>
      </c>
      <c r="BN50" s="3" t="s">
        <v>71</v>
      </c>
      <c r="BO50" s="16" t="s">
        <v>71</v>
      </c>
      <c r="BP50" s="3" t="s">
        <v>71</v>
      </c>
      <c r="BQ50" s="3" t="s">
        <v>71</v>
      </c>
      <c r="BR50" s="3" t="s">
        <v>71</v>
      </c>
      <c r="BS50" s="3" t="s">
        <v>71</v>
      </c>
    </row>
    <row r="51" spans="1:71">
      <c r="A51" s="61"/>
      <c r="B51" s="7" t="s">
        <v>220</v>
      </c>
      <c r="C51" s="34" t="s">
        <v>148</v>
      </c>
      <c r="D51" t="s">
        <v>221</v>
      </c>
      <c r="E51" s="3" t="str">
        <f t="shared" si="102"/>
        <v>?</v>
      </c>
      <c r="F51" s="3" t="str">
        <f t="shared" si="103"/>
        <v>?</v>
      </c>
      <c r="G51" s="3">
        <f t="shared" si="104"/>
        <v>1.44</v>
      </c>
      <c r="H51" s="3" t="str">
        <f t="shared" si="5"/>
        <v>-</v>
      </c>
      <c r="I51" s="3" t="str">
        <f t="shared" si="6"/>
        <v>-</v>
      </c>
      <c r="J51" s="3">
        <f t="shared" si="105"/>
        <v>1.2121212121212122</v>
      </c>
      <c r="K51" s="3">
        <f t="shared" si="7"/>
        <v>1.2513661202185791</v>
      </c>
      <c r="L51" s="3">
        <f t="shared" si="106"/>
        <v>15</v>
      </c>
      <c r="M51" s="3">
        <f t="shared" si="8"/>
        <v>0.55172413793103448</v>
      </c>
      <c r="N51" s="3">
        <f t="shared" si="107"/>
        <v>0.12021857923497269</v>
      </c>
      <c r="O51" s="3">
        <f t="shared" si="108"/>
        <v>0.16393442622950818</v>
      </c>
      <c r="P51" s="3" t="str">
        <f t="shared" si="109"/>
        <v>-</v>
      </c>
      <c r="Q51" s="3">
        <f t="shared" si="110"/>
        <v>0.46296296296296297</v>
      </c>
      <c r="R51" s="3">
        <f t="shared" si="111"/>
        <v>0.11475409836065574</v>
      </c>
      <c r="S51" s="3">
        <f t="shared" si="13"/>
        <v>1</v>
      </c>
      <c r="T51" s="3">
        <f t="shared" si="14"/>
        <v>1.8181818181818181</v>
      </c>
      <c r="U51" s="3">
        <f t="shared" si="15"/>
        <v>1.9047619047619047</v>
      </c>
      <c r="V51" s="3">
        <f t="shared" si="16"/>
        <v>0.22727272727272727</v>
      </c>
      <c r="W51" s="3">
        <f t="shared" si="17"/>
        <v>1</v>
      </c>
      <c r="X51" s="3">
        <f t="shared" si="18"/>
        <v>10.367255756846319</v>
      </c>
      <c r="Y51" s="3">
        <f t="shared" si="19"/>
        <v>1.0156638125720214</v>
      </c>
      <c r="Z51" s="3" t="str">
        <f t="shared" si="25"/>
        <v>?</v>
      </c>
      <c r="AA51" s="3" t="str">
        <f t="shared" si="20"/>
        <v>?</v>
      </c>
      <c r="AB51" s="3" t="str">
        <f t="shared" si="26"/>
        <v>?</v>
      </c>
      <c r="AC51" s="3" t="str">
        <f t="shared" si="27"/>
        <v>?</v>
      </c>
      <c r="AD51" s="3" t="str">
        <f t="shared" si="28"/>
        <v>?</v>
      </c>
      <c r="AE51" s="3" t="str">
        <f t="shared" si="21"/>
        <v>?</v>
      </c>
      <c r="AF51" s="3" t="str">
        <f t="shared" si="22"/>
        <v>?</v>
      </c>
      <c r="AG51" s="3" t="str">
        <f t="shared" si="23"/>
        <v>?</v>
      </c>
      <c r="AH51" s="10">
        <v>18.3</v>
      </c>
      <c r="AI51" s="3">
        <v>22.9</v>
      </c>
      <c r="AJ51" s="20">
        <v>33</v>
      </c>
      <c r="AK51" s="20">
        <v>40</v>
      </c>
      <c r="AL51" s="19">
        <v>36</v>
      </c>
      <c r="AM51" s="20">
        <v>33</v>
      </c>
      <c r="AN51" s="20">
        <v>40</v>
      </c>
      <c r="AO51" s="19">
        <v>25</v>
      </c>
      <c r="AP51" s="3" t="s">
        <v>70</v>
      </c>
      <c r="AQ51" s="3" t="s">
        <v>70</v>
      </c>
      <c r="AR51" s="20">
        <v>15</v>
      </c>
      <c r="AS51" s="3" t="s">
        <v>70</v>
      </c>
      <c r="AT51" s="3" t="s">
        <v>71</v>
      </c>
      <c r="AU51" s="3" t="s">
        <v>71</v>
      </c>
      <c r="AV51" s="19">
        <v>1.6</v>
      </c>
      <c r="AW51" s="19">
        <v>2.9</v>
      </c>
      <c r="AX51" s="19">
        <v>2.2000000000000002</v>
      </c>
      <c r="AY51" s="19">
        <v>3</v>
      </c>
      <c r="AZ51" s="3" t="s">
        <v>70</v>
      </c>
      <c r="BA51" s="19">
        <v>7.5</v>
      </c>
      <c r="BB51" s="19">
        <v>2.1</v>
      </c>
      <c r="BC51" s="19">
        <v>2.1</v>
      </c>
      <c r="BD51" s="19">
        <v>4</v>
      </c>
      <c r="BE51" s="19">
        <v>2.2000000000000002</v>
      </c>
      <c r="BF51" s="19">
        <v>0.5</v>
      </c>
      <c r="BG51" s="19">
        <v>0.5</v>
      </c>
      <c r="BH51" s="19">
        <v>0.5</v>
      </c>
      <c r="BI51" s="19">
        <v>0.5</v>
      </c>
      <c r="BJ51" s="19">
        <v>0.3</v>
      </c>
      <c r="BK51" s="19">
        <v>0.8</v>
      </c>
      <c r="BL51" s="3" t="s">
        <v>71</v>
      </c>
      <c r="BM51" s="3" t="s">
        <v>71</v>
      </c>
      <c r="BN51" s="3" t="s">
        <v>71</v>
      </c>
      <c r="BO51" s="16" t="s">
        <v>71</v>
      </c>
      <c r="BP51" s="3" t="s">
        <v>71</v>
      </c>
      <c r="BQ51" s="3" t="s">
        <v>71</v>
      </c>
      <c r="BR51" s="3" t="s">
        <v>71</v>
      </c>
      <c r="BS51" s="3" t="s">
        <v>71</v>
      </c>
    </row>
    <row r="52" spans="1:71">
      <c r="A52" s="61"/>
      <c r="B52" s="7" t="s">
        <v>222</v>
      </c>
      <c r="C52" s="32" t="s">
        <v>223</v>
      </c>
      <c r="D52" t="s">
        <v>224</v>
      </c>
      <c r="E52" s="3">
        <f t="shared" si="102"/>
        <v>0.25</v>
      </c>
      <c r="F52" s="3">
        <f t="shared" si="103"/>
        <v>0.40816326530612246</v>
      </c>
      <c r="G52" s="3">
        <f t="shared" si="104"/>
        <v>1.1403508771929824</v>
      </c>
      <c r="H52" s="3">
        <f t="shared" si="5"/>
        <v>0.04</v>
      </c>
      <c r="I52" s="3">
        <f t="shared" si="6"/>
        <v>0.61538461538461542</v>
      </c>
      <c r="J52" s="3">
        <f t="shared" si="105"/>
        <v>0.78333333333333333</v>
      </c>
      <c r="K52" s="3">
        <f t="shared" si="7"/>
        <v>0.85964912280701755</v>
      </c>
      <c r="L52" s="3">
        <f t="shared" si="106"/>
        <v>20</v>
      </c>
      <c r="M52" s="3">
        <f t="shared" si="8"/>
        <v>0.40441176470588236</v>
      </c>
      <c r="N52" s="3">
        <f t="shared" si="107"/>
        <v>0.12631578947368421</v>
      </c>
      <c r="O52" s="3">
        <f t="shared" si="108"/>
        <v>0.19298245614035087</v>
      </c>
      <c r="P52" s="3" t="str">
        <f t="shared" si="109"/>
        <v>-</v>
      </c>
      <c r="Q52" s="3">
        <f t="shared" si="110"/>
        <v>0.12770137524557956</v>
      </c>
      <c r="R52" s="3">
        <f t="shared" si="111"/>
        <v>0.10701754385964912</v>
      </c>
      <c r="S52" s="3">
        <f t="shared" si="13"/>
        <v>0.7704918032786886</v>
      </c>
      <c r="T52" s="3">
        <f t="shared" si="14"/>
        <v>3.0909090909090908</v>
      </c>
      <c r="U52" s="3">
        <f t="shared" si="15"/>
        <v>2.7868852459016393</v>
      </c>
      <c r="V52" s="3">
        <f t="shared" si="16"/>
        <v>0.12727272727272726</v>
      </c>
      <c r="W52" s="3">
        <f t="shared" si="17"/>
        <v>2</v>
      </c>
      <c r="X52" s="3">
        <f t="shared" si="18"/>
        <v>23.561944901923447</v>
      </c>
      <c r="Y52" s="3">
        <f t="shared" si="19"/>
        <v>1.3722111360858338</v>
      </c>
      <c r="Z52" s="3" t="str">
        <f t="shared" si="25"/>
        <v>?</v>
      </c>
      <c r="AA52" s="3" t="str">
        <f t="shared" si="20"/>
        <v>?</v>
      </c>
      <c r="AB52" s="3" t="str">
        <f t="shared" si="26"/>
        <v>?</v>
      </c>
      <c r="AC52" s="3" t="str">
        <f t="shared" si="27"/>
        <v>?</v>
      </c>
      <c r="AD52" s="3" t="str">
        <f t="shared" si="28"/>
        <v>?</v>
      </c>
      <c r="AE52" s="3">
        <f t="shared" si="21"/>
        <v>0.24</v>
      </c>
      <c r="AF52" s="3">
        <f t="shared" si="22"/>
        <v>1.6666666666666667</v>
      </c>
      <c r="AG52" s="3">
        <f t="shared" si="23"/>
        <v>0.16666666666666669</v>
      </c>
      <c r="AH52" s="10">
        <v>57</v>
      </c>
      <c r="AI52" s="3">
        <v>49</v>
      </c>
      <c r="AJ52" s="3">
        <v>60</v>
      </c>
      <c r="AK52" s="3">
        <v>50</v>
      </c>
      <c r="AL52" s="3">
        <v>65</v>
      </c>
      <c r="AM52" s="3">
        <v>60</v>
      </c>
      <c r="AN52" s="3">
        <v>47</v>
      </c>
      <c r="AO52" s="3">
        <v>57</v>
      </c>
      <c r="AP52" s="3">
        <v>61</v>
      </c>
      <c r="AQ52" s="3">
        <v>40</v>
      </c>
      <c r="AR52" s="18">
        <v>20</v>
      </c>
      <c r="AS52" s="3" t="s">
        <v>70</v>
      </c>
      <c r="AT52" s="3">
        <v>20</v>
      </c>
      <c r="AU52" s="3">
        <v>5</v>
      </c>
      <c r="AV52" s="3">
        <v>5.5</v>
      </c>
      <c r="AW52" s="3">
        <v>13.6</v>
      </c>
      <c r="AX52" s="3">
        <v>7.2</v>
      </c>
      <c r="AY52" s="20">
        <v>11</v>
      </c>
      <c r="AZ52" s="3" t="s">
        <v>70</v>
      </c>
      <c r="BA52" s="19">
        <v>6.5</v>
      </c>
      <c r="BB52" s="19">
        <v>6.1</v>
      </c>
      <c r="BC52" s="19">
        <v>4.7</v>
      </c>
      <c r="BD52" s="3">
        <v>17</v>
      </c>
      <c r="BE52" s="3">
        <v>5.5</v>
      </c>
      <c r="BF52" s="3">
        <v>0.7</v>
      </c>
      <c r="BG52" s="3">
        <v>0.7</v>
      </c>
      <c r="BH52" s="3">
        <v>1.7</v>
      </c>
      <c r="BI52" s="3">
        <v>1.4</v>
      </c>
      <c r="BJ52" s="3">
        <v>2.4</v>
      </c>
      <c r="BK52" s="3">
        <v>5.0999999999999996</v>
      </c>
      <c r="BL52" s="3" t="s">
        <v>71</v>
      </c>
      <c r="BM52" s="3" t="s">
        <v>71</v>
      </c>
      <c r="BN52" s="3" t="s">
        <v>71</v>
      </c>
      <c r="BO52" s="16" t="s">
        <v>71</v>
      </c>
      <c r="BP52" s="3" t="s">
        <v>71</v>
      </c>
      <c r="BQ52" s="19">
        <v>0.24</v>
      </c>
      <c r="BR52" s="19">
        <v>0.4</v>
      </c>
      <c r="BS52" s="20">
        <v>0.04</v>
      </c>
    </row>
    <row r="53" spans="1:71">
      <c r="A53" s="61"/>
      <c r="B53" s="7" t="s">
        <v>225</v>
      </c>
      <c r="C53" s="32" t="s">
        <v>226</v>
      </c>
      <c r="D53" t="s">
        <v>227</v>
      </c>
      <c r="E53" s="3" t="str">
        <f t="shared" si="102"/>
        <v>?</v>
      </c>
      <c r="F53" s="3" t="str">
        <f t="shared" si="103"/>
        <v>?</v>
      </c>
      <c r="G53" s="3">
        <f t="shared" si="104"/>
        <v>1.3675000000000002</v>
      </c>
      <c r="H53" s="3">
        <f t="shared" si="5"/>
        <v>0.31444241316270566</v>
      </c>
      <c r="I53" s="3">
        <f t="shared" si="6"/>
        <v>0</v>
      </c>
      <c r="J53" s="3">
        <f t="shared" si="105"/>
        <v>0.78947368421052633</v>
      </c>
      <c r="K53" s="3">
        <f t="shared" si="7"/>
        <v>0.91370558375634525</v>
      </c>
      <c r="L53" s="3">
        <f t="shared" si="106"/>
        <v>20</v>
      </c>
      <c r="M53" s="3">
        <f t="shared" si="8"/>
        <v>0.75</v>
      </c>
      <c r="N53" s="3">
        <f t="shared" si="107"/>
        <v>0.16243654822335027</v>
      </c>
      <c r="O53" s="3">
        <f t="shared" si="108"/>
        <v>0.16243654822335027</v>
      </c>
      <c r="P53" s="3">
        <f t="shared" si="109"/>
        <v>0.12182741116751269</v>
      </c>
      <c r="Q53" s="3">
        <f t="shared" si="110"/>
        <v>0.12849162011173185</v>
      </c>
      <c r="R53" s="3">
        <f t="shared" si="111"/>
        <v>9.1370558375634528E-2</v>
      </c>
      <c r="S53" s="3">
        <f t="shared" si="13"/>
        <v>1</v>
      </c>
      <c r="T53" s="3">
        <f t="shared" si="14"/>
        <v>1.2903225806451613</v>
      </c>
      <c r="U53" s="3">
        <f t="shared" si="15"/>
        <v>2.2222222222222223</v>
      </c>
      <c r="V53" s="3">
        <f t="shared" si="16"/>
        <v>9.6774193548387094E-2</v>
      </c>
      <c r="W53" s="3">
        <f t="shared" si="17"/>
        <v>2</v>
      </c>
      <c r="X53" s="3">
        <f t="shared" si="18"/>
        <v>11.215485773315564</v>
      </c>
      <c r="Y53" s="3">
        <f t="shared" si="19"/>
        <v>1.0498180888063271</v>
      </c>
      <c r="Z53" s="3" t="str">
        <f t="shared" si="25"/>
        <v>?</v>
      </c>
      <c r="AA53" s="3" t="str">
        <f t="shared" si="20"/>
        <v>?</v>
      </c>
      <c r="AB53" s="3" t="str">
        <f t="shared" si="26"/>
        <v>?</v>
      </c>
      <c r="AC53" s="3" t="str">
        <f t="shared" si="27"/>
        <v>?</v>
      </c>
      <c r="AD53" s="3" t="str">
        <f t="shared" si="28"/>
        <v>?</v>
      </c>
      <c r="AE53" s="3" t="str">
        <f t="shared" si="21"/>
        <v>&lt;8</v>
      </c>
      <c r="AF53" s="3" t="str">
        <f t="shared" si="22"/>
        <v>?</v>
      </c>
      <c r="AG53" s="3" t="str">
        <f t="shared" si="23"/>
        <v>?</v>
      </c>
      <c r="AH53" s="10">
        <v>19.7</v>
      </c>
      <c r="AI53" s="20">
        <v>18</v>
      </c>
      <c r="AJ53" s="19">
        <v>42</v>
      </c>
      <c r="AK53" s="20">
        <v>34</v>
      </c>
      <c r="AL53" s="3">
        <v>54.7</v>
      </c>
      <c r="AM53" s="3">
        <v>22.8</v>
      </c>
      <c r="AN53" s="20">
        <v>18</v>
      </c>
      <c r="AO53" s="3">
        <v>40</v>
      </c>
      <c r="AP53" s="3">
        <v>40</v>
      </c>
      <c r="AQ53" s="3">
        <v>0</v>
      </c>
      <c r="AR53" s="18">
        <v>20</v>
      </c>
      <c r="AS53" s="3" t="s">
        <v>70</v>
      </c>
      <c r="AT53" s="3" t="s">
        <v>71</v>
      </c>
      <c r="AU53" s="3" t="s">
        <v>71</v>
      </c>
      <c r="AV53" s="3">
        <v>3</v>
      </c>
      <c r="AW53" s="3">
        <v>4</v>
      </c>
      <c r="AX53" s="3">
        <v>3.2</v>
      </c>
      <c r="AY53" s="3">
        <v>3.2</v>
      </c>
      <c r="AZ53" s="3">
        <v>2.4</v>
      </c>
      <c r="BA53" s="3">
        <v>2.2999999999999998</v>
      </c>
      <c r="BB53" s="3">
        <v>1.8</v>
      </c>
      <c r="BC53" s="19">
        <v>1.8</v>
      </c>
      <c r="BD53" s="3">
        <v>4</v>
      </c>
      <c r="BE53" s="3">
        <v>3.1</v>
      </c>
      <c r="BF53" s="3">
        <v>0.3</v>
      </c>
      <c r="BG53" s="3">
        <v>0.3</v>
      </c>
      <c r="BH53" s="3">
        <v>0.6</v>
      </c>
      <c r="BI53" s="3">
        <v>0.6</v>
      </c>
      <c r="BJ53" s="3">
        <v>0.8</v>
      </c>
      <c r="BK53" s="3">
        <v>0.8</v>
      </c>
      <c r="BL53" s="3" t="s">
        <v>71</v>
      </c>
      <c r="BM53" s="3" t="s">
        <v>71</v>
      </c>
      <c r="BN53" s="3" t="s">
        <v>71</v>
      </c>
      <c r="BO53" s="16" t="s">
        <v>71</v>
      </c>
      <c r="BP53" s="3" t="s">
        <v>71</v>
      </c>
      <c r="BQ53" s="3" t="s">
        <v>228</v>
      </c>
      <c r="BR53" s="3" t="s">
        <v>71</v>
      </c>
      <c r="BS53" s="3" t="s">
        <v>71</v>
      </c>
    </row>
    <row r="54" spans="1:71">
      <c r="A54" s="61"/>
      <c r="B54" s="7" t="s">
        <v>229</v>
      </c>
      <c r="C54" s="32" t="s">
        <v>230</v>
      </c>
      <c r="D54" t="s">
        <v>231</v>
      </c>
      <c r="E54" s="3">
        <f t="shared" si="102"/>
        <v>0.33116883116883111</v>
      </c>
      <c r="F54" s="3">
        <f t="shared" si="103"/>
        <v>0.64166666666666672</v>
      </c>
      <c r="G54" s="3">
        <f t="shared" si="104"/>
        <v>1.2915129151291511</v>
      </c>
      <c r="H54" s="3">
        <f t="shared" si="5"/>
        <v>0.16666666666666666</v>
      </c>
      <c r="I54" s="3">
        <f t="shared" si="6"/>
        <v>0.48571428571428571</v>
      </c>
      <c r="J54" s="3">
        <f t="shared" si="105"/>
        <v>1.1111111111111112</v>
      </c>
      <c r="K54" s="3">
        <f t="shared" si="7"/>
        <v>1.1428571428571428</v>
      </c>
      <c r="L54" s="3">
        <f t="shared" si="106"/>
        <v>13</v>
      </c>
      <c r="M54" s="3">
        <f t="shared" si="8"/>
        <v>0.64</v>
      </c>
      <c r="N54" s="3">
        <f t="shared" si="107"/>
        <v>9.5238095238095233E-2</v>
      </c>
      <c r="O54" s="3">
        <f t="shared" si="108"/>
        <v>0.16190476190476191</v>
      </c>
      <c r="P54" s="3" t="str">
        <f t="shared" si="109"/>
        <v>-</v>
      </c>
      <c r="Q54" s="3">
        <f t="shared" si="110"/>
        <v>0.28571428571428575</v>
      </c>
      <c r="R54" s="3">
        <f t="shared" si="111"/>
        <v>0.13333333333333333</v>
      </c>
      <c r="S54" s="3">
        <f t="shared" si="13"/>
        <v>1</v>
      </c>
      <c r="T54" s="3">
        <f t="shared" si="14"/>
        <v>2.882352941176471</v>
      </c>
      <c r="U54" s="3">
        <f t="shared" si="15"/>
        <v>1.7500000000000002</v>
      </c>
      <c r="V54" s="3">
        <f t="shared" si="16"/>
        <v>0.17647058823529413</v>
      </c>
      <c r="W54" s="3">
        <f t="shared" si="17"/>
        <v>1</v>
      </c>
      <c r="X54" s="3">
        <f t="shared" si="18"/>
        <v>7.5398223686155026</v>
      </c>
      <c r="Y54" s="3">
        <f t="shared" si="19"/>
        <v>0.87736111440573983</v>
      </c>
      <c r="Z54" s="3" t="str">
        <f t="shared" si="25"/>
        <v>?</v>
      </c>
      <c r="AA54" s="3" t="str">
        <f t="shared" si="20"/>
        <v>?</v>
      </c>
      <c r="AB54" s="3" t="str">
        <f t="shared" si="26"/>
        <v>?</v>
      </c>
      <c r="AC54" s="3" t="str">
        <f t="shared" si="27"/>
        <v>?</v>
      </c>
      <c r="AD54" s="3" t="str">
        <f t="shared" si="28"/>
        <v>?</v>
      </c>
      <c r="AE54" s="3" t="str">
        <f t="shared" si="21"/>
        <v>?</v>
      </c>
      <c r="AF54" s="3" t="str">
        <f t="shared" si="22"/>
        <v>?</v>
      </c>
      <c r="AG54" s="3" t="str">
        <f t="shared" si="23"/>
        <v>?</v>
      </c>
      <c r="AH54" s="10">
        <v>21</v>
      </c>
      <c r="AI54" s="3">
        <v>24</v>
      </c>
      <c r="AJ54" s="3">
        <v>30</v>
      </c>
      <c r="AK54" s="3">
        <v>32</v>
      </c>
      <c r="AL54" s="18">
        <v>35</v>
      </c>
      <c r="AM54" s="18">
        <v>27</v>
      </c>
      <c r="AN54" s="18">
        <v>30</v>
      </c>
      <c r="AO54" s="3">
        <v>27.1</v>
      </c>
      <c r="AP54" s="3">
        <v>30</v>
      </c>
      <c r="AQ54" s="3">
        <v>17</v>
      </c>
      <c r="AR54" s="3">
        <v>13</v>
      </c>
      <c r="AS54" s="3" t="s">
        <v>70</v>
      </c>
      <c r="AT54" s="3">
        <v>15.4</v>
      </c>
      <c r="AU54" s="3">
        <v>5.0999999999999996</v>
      </c>
      <c r="AV54" s="3">
        <v>1.6</v>
      </c>
      <c r="AW54" s="18">
        <v>2.5</v>
      </c>
      <c r="AX54" s="3">
        <v>2</v>
      </c>
      <c r="AY54" s="18">
        <v>3.4</v>
      </c>
      <c r="AZ54" s="3" t="s">
        <v>70</v>
      </c>
      <c r="BA54" s="3">
        <v>5.2</v>
      </c>
      <c r="BB54" s="3">
        <v>2.8</v>
      </c>
      <c r="BC54" s="3">
        <v>2.8</v>
      </c>
      <c r="BD54" s="3">
        <v>4.9000000000000004</v>
      </c>
      <c r="BE54" s="3">
        <v>1.7</v>
      </c>
      <c r="BF54" s="18">
        <v>0.3</v>
      </c>
      <c r="BG54" s="18">
        <v>0.3</v>
      </c>
      <c r="BH54" s="18">
        <v>0.3</v>
      </c>
      <c r="BI54" s="18">
        <v>0.3</v>
      </c>
      <c r="BJ54" s="18">
        <v>0.5</v>
      </c>
      <c r="BK54" s="18">
        <v>0.4</v>
      </c>
      <c r="BL54" s="3" t="s">
        <v>71</v>
      </c>
      <c r="BM54" s="3" t="s">
        <v>71</v>
      </c>
      <c r="BN54" s="3" t="s">
        <v>71</v>
      </c>
      <c r="BO54" s="16" t="s">
        <v>71</v>
      </c>
      <c r="BP54" s="3" t="s">
        <v>71</v>
      </c>
      <c r="BQ54" s="3" t="s">
        <v>71</v>
      </c>
      <c r="BR54" s="3" t="s">
        <v>71</v>
      </c>
      <c r="BS54" s="3" t="s">
        <v>71</v>
      </c>
    </row>
    <row r="55" spans="1:71" s="5" customFormat="1">
      <c r="A55" s="57"/>
      <c r="B55" s="8" t="s">
        <v>232</v>
      </c>
      <c r="C55" s="39" t="s">
        <v>148</v>
      </c>
      <c r="D55" s="5" t="s">
        <v>233</v>
      </c>
      <c r="E55" s="4" t="str">
        <f t="shared" si="102"/>
        <v>?</v>
      </c>
      <c r="F55" s="4" t="str">
        <f t="shared" si="103"/>
        <v>?</v>
      </c>
      <c r="G55" s="4">
        <f t="shared" si="104"/>
        <v>0.97368421052631582</v>
      </c>
      <c r="H55" s="4">
        <f t="shared" si="5"/>
        <v>0.35135135135135137</v>
      </c>
      <c r="I55" s="4">
        <f t="shared" si="6"/>
        <v>0</v>
      </c>
      <c r="J55" s="4">
        <f t="shared" si="105"/>
        <v>0.5</v>
      </c>
      <c r="K55" s="4">
        <f t="shared" si="7"/>
        <v>0.7142857142857143</v>
      </c>
      <c r="L55" s="4">
        <f t="shared" si="106"/>
        <v>9</v>
      </c>
      <c r="M55" s="4">
        <f t="shared" si="8"/>
        <v>1.875</v>
      </c>
      <c r="N55" s="4">
        <f t="shared" si="107"/>
        <v>0.13142857142857142</v>
      </c>
      <c r="O55" s="4">
        <f t="shared" si="108"/>
        <v>0.14285714285714285</v>
      </c>
      <c r="P55" s="4">
        <f t="shared" si="109"/>
        <v>5.1428571428571428E-2</v>
      </c>
      <c r="Q55" s="4">
        <f t="shared" si="110"/>
        <v>0.1757188498402556</v>
      </c>
      <c r="R55" s="4">
        <f t="shared" si="111"/>
        <v>0.10571428571428572</v>
      </c>
      <c r="S55" s="4">
        <f t="shared" si="13"/>
        <v>1</v>
      </c>
      <c r="T55" s="4">
        <f t="shared" si="14"/>
        <v>1.2741935483870968</v>
      </c>
      <c r="U55" s="4">
        <f t="shared" si="15"/>
        <v>2.1351351351351351</v>
      </c>
      <c r="V55" s="4">
        <f t="shared" si="16"/>
        <v>6.4516129032258063E-2</v>
      </c>
      <c r="W55" s="4">
        <f t="shared" si="17"/>
        <v>4</v>
      </c>
      <c r="X55" s="4">
        <f t="shared" si="18"/>
        <v>29.405307237600464</v>
      </c>
      <c r="Y55" s="4">
        <f t="shared" si="19"/>
        <v>1.4684257214322392</v>
      </c>
      <c r="Z55" s="4">
        <f t="shared" si="25"/>
        <v>0.27894736842105261</v>
      </c>
      <c r="AA55" s="4">
        <f t="shared" si="20"/>
        <v>0.26842105263157895</v>
      </c>
      <c r="AB55" s="4">
        <f t="shared" si="26"/>
        <v>0.1118421052631579</v>
      </c>
      <c r="AC55" s="4">
        <f t="shared" si="27"/>
        <v>0</v>
      </c>
      <c r="AD55" s="4">
        <f t="shared" si="28"/>
        <v>6.5789473684210523E-2</v>
      </c>
      <c r="AE55" s="4" t="str">
        <f t="shared" si="21"/>
        <v>?</v>
      </c>
      <c r="AF55" s="4" t="str">
        <f t="shared" si="22"/>
        <v>?</v>
      </c>
      <c r="AG55" s="4" t="str">
        <f t="shared" si="23"/>
        <v>?</v>
      </c>
      <c r="AH55" s="11">
        <v>35</v>
      </c>
      <c r="AI55" s="4">
        <v>25</v>
      </c>
      <c r="AJ55" s="4">
        <v>78</v>
      </c>
      <c r="AK55" s="4">
        <v>48</v>
      </c>
      <c r="AL55" s="4">
        <v>74</v>
      </c>
      <c r="AM55" s="4">
        <v>50</v>
      </c>
      <c r="AN55" s="4">
        <v>25</v>
      </c>
      <c r="AO55" s="4">
        <v>76</v>
      </c>
      <c r="AP55" s="4">
        <v>76</v>
      </c>
      <c r="AQ55" s="4">
        <v>0</v>
      </c>
      <c r="AR55" s="4">
        <v>9</v>
      </c>
      <c r="AS55" s="4" t="s">
        <v>70</v>
      </c>
      <c r="AT55" s="4" t="s">
        <v>71</v>
      </c>
      <c r="AU55" s="4" t="s">
        <v>71</v>
      </c>
      <c r="AV55" s="4">
        <v>6</v>
      </c>
      <c r="AW55" s="4">
        <v>3.2</v>
      </c>
      <c r="AX55" s="4">
        <v>4.5999999999999996</v>
      </c>
      <c r="AY55" s="25">
        <v>5</v>
      </c>
      <c r="AZ55" s="4">
        <v>1.8</v>
      </c>
      <c r="BA55" s="4">
        <v>5.5</v>
      </c>
      <c r="BB55" s="27">
        <v>3.7</v>
      </c>
      <c r="BC55" s="27">
        <v>3.7</v>
      </c>
      <c r="BD55" s="27">
        <v>7.9</v>
      </c>
      <c r="BE55" s="4">
        <v>6.2</v>
      </c>
      <c r="BF55" s="27">
        <v>0.4</v>
      </c>
      <c r="BG55" s="27">
        <v>0.4</v>
      </c>
      <c r="BH55" s="27">
        <v>0.9</v>
      </c>
      <c r="BI55" s="27">
        <v>1.6</v>
      </c>
      <c r="BJ55" s="27">
        <v>1.2</v>
      </c>
      <c r="BK55" s="27">
        <v>2.4</v>
      </c>
      <c r="BL55" s="4">
        <v>20.399999999999999</v>
      </c>
      <c r="BM55" s="4">
        <v>8.5</v>
      </c>
      <c r="BN55" s="24">
        <v>5</v>
      </c>
      <c r="BO55" s="40">
        <v>21.2</v>
      </c>
      <c r="BP55" s="24">
        <v>0</v>
      </c>
      <c r="BQ55" s="4" t="s">
        <v>71</v>
      </c>
      <c r="BR55" s="4" t="s">
        <v>71</v>
      </c>
      <c r="BS55" s="4" t="s">
        <v>71</v>
      </c>
    </row>
    <row r="56" spans="1:71">
      <c r="A56" s="56" t="s">
        <v>234</v>
      </c>
      <c r="B56" s="7" t="s">
        <v>235</v>
      </c>
      <c r="C56" s="34" t="s">
        <v>236</v>
      </c>
      <c r="D56" t="s">
        <v>237</v>
      </c>
      <c r="E56" s="3" t="str">
        <f t="shared" si="102"/>
        <v>-</v>
      </c>
      <c r="F56" s="3" t="str">
        <f t="shared" si="103"/>
        <v>-</v>
      </c>
      <c r="G56" s="3" t="str">
        <f t="shared" si="104"/>
        <v>?</v>
      </c>
      <c r="H56" s="3" t="str">
        <f t="shared" si="5"/>
        <v>?</v>
      </c>
      <c r="I56" s="3" t="str">
        <f t="shared" si="6"/>
        <v>?</v>
      </c>
      <c r="J56" s="3" t="str">
        <f t="shared" si="105"/>
        <v>?</v>
      </c>
      <c r="K56" s="3">
        <f t="shared" si="7"/>
        <v>1</v>
      </c>
      <c r="L56" s="3">
        <f t="shared" si="106"/>
        <v>4</v>
      </c>
      <c r="M56" s="3">
        <f t="shared" si="8"/>
        <v>1</v>
      </c>
      <c r="N56" s="3">
        <f t="shared" si="107"/>
        <v>0.33333333333333331</v>
      </c>
      <c r="O56" s="3">
        <f t="shared" si="108"/>
        <v>0.15333333333333332</v>
      </c>
      <c r="P56" s="3" t="str">
        <f t="shared" si="109"/>
        <v>-</v>
      </c>
      <c r="Q56" s="3">
        <f t="shared" si="110"/>
        <v>0.29292929292929293</v>
      </c>
      <c r="R56" s="3">
        <f t="shared" si="111"/>
        <v>0.33999999999999997</v>
      </c>
      <c r="S56" s="3">
        <f t="shared" si="13"/>
        <v>1</v>
      </c>
      <c r="T56" s="3">
        <f t="shared" si="14"/>
        <v>1.02</v>
      </c>
      <c r="U56" s="3">
        <f t="shared" si="15"/>
        <v>1</v>
      </c>
      <c r="V56" s="3">
        <f t="shared" si="16"/>
        <v>0.13999999999999999</v>
      </c>
      <c r="W56" s="3" t="str">
        <f t="shared" si="17"/>
        <v>-</v>
      </c>
      <c r="X56" s="3">
        <f t="shared" si="18"/>
        <v>3.8013271108436495</v>
      </c>
      <c r="Y56" s="3">
        <f t="shared" si="19"/>
        <v>0.57993524301058386</v>
      </c>
      <c r="Z56" s="3" t="str">
        <f t="shared" si="25"/>
        <v>?</v>
      </c>
      <c r="AA56" s="3" t="str">
        <f t="shared" si="20"/>
        <v>?</v>
      </c>
      <c r="AB56" s="3" t="str">
        <f t="shared" si="26"/>
        <v>?</v>
      </c>
      <c r="AC56" s="3" t="str">
        <f t="shared" si="27"/>
        <v>?</v>
      </c>
      <c r="AD56" s="3" t="str">
        <f t="shared" si="28"/>
        <v>?</v>
      </c>
      <c r="AE56" s="3" t="str">
        <f t="shared" si="21"/>
        <v>?</v>
      </c>
      <c r="AF56" s="3" t="str">
        <f t="shared" si="22"/>
        <v>?</v>
      </c>
      <c r="AG56" s="3" t="str">
        <f t="shared" si="23"/>
        <v>?</v>
      </c>
      <c r="AH56" s="10">
        <v>15</v>
      </c>
      <c r="AI56" s="3">
        <v>15</v>
      </c>
      <c r="AJ56" s="3">
        <v>22</v>
      </c>
      <c r="AK56" s="3">
        <v>22</v>
      </c>
      <c r="AL56" s="3" t="s">
        <v>71</v>
      </c>
      <c r="AM56" s="3" t="s">
        <v>71</v>
      </c>
      <c r="AN56" s="3" t="s">
        <v>71</v>
      </c>
      <c r="AO56" s="3" t="s">
        <v>71</v>
      </c>
      <c r="AP56" s="3" t="s">
        <v>71</v>
      </c>
      <c r="AQ56" s="3" t="s">
        <v>71</v>
      </c>
      <c r="AR56" s="3">
        <v>4</v>
      </c>
      <c r="AS56" s="3" t="s">
        <v>70</v>
      </c>
      <c r="AT56" s="3" t="s">
        <v>70</v>
      </c>
      <c r="AU56" s="3" t="s">
        <v>70</v>
      </c>
      <c r="AV56" s="3">
        <v>4.8</v>
      </c>
      <c r="AW56" s="3">
        <v>4.8</v>
      </c>
      <c r="AX56" s="3">
        <v>5</v>
      </c>
      <c r="AY56" s="3">
        <v>2.2999999999999998</v>
      </c>
      <c r="AZ56" s="3" t="s">
        <v>70</v>
      </c>
      <c r="BA56" s="3">
        <v>2.9</v>
      </c>
      <c r="BB56" s="3">
        <v>5.0999999999999996</v>
      </c>
      <c r="BC56" s="3">
        <v>5.0999999999999996</v>
      </c>
      <c r="BD56" s="3">
        <v>5.0999999999999996</v>
      </c>
      <c r="BE56" s="3">
        <v>5</v>
      </c>
      <c r="BF56" s="3">
        <v>0.7</v>
      </c>
      <c r="BG56" s="3">
        <v>0.7</v>
      </c>
      <c r="BH56" s="3" t="s">
        <v>70</v>
      </c>
      <c r="BI56" s="3" t="s">
        <v>70</v>
      </c>
      <c r="BJ56" s="3">
        <v>0</v>
      </c>
      <c r="BK56" s="3">
        <v>0</v>
      </c>
      <c r="BL56" s="3" t="s">
        <v>71</v>
      </c>
      <c r="BM56" s="3" t="s">
        <v>71</v>
      </c>
      <c r="BN56" s="3" t="s">
        <v>71</v>
      </c>
      <c r="BO56" s="16" t="s">
        <v>71</v>
      </c>
      <c r="BP56" s="3" t="s">
        <v>71</v>
      </c>
      <c r="BQ56" s="3" t="s">
        <v>71</v>
      </c>
      <c r="BR56" s="3" t="s">
        <v>71</v>
      </c>
      <c r="BS56" s="3" t="s">
        <v>71</v>
      </c>
    </row>
    <row r="57" spans="1:71">
      <c r="A57" s="61"/>
      <c r="B57" s="7" t="s">
        <v>238</v>
      </c>
      <c r="C57" t="s">
        <v>239</v>
      </c>
      <c r="D57" t="s">
        <v>240</v>
      </c>
      <c r="E57" s="3" t="str">
        <f t="shared" si="102"/>
        <v>?</v>
      </c>
      <c r="F57" s="3" t="str">
        <f t="shared" si="103"/>
        <v>?</v>
      </c>
      <c r="G57" s="3">
        <f t="shared" si="104"/>
        <v>4.0182926829268304</v>
      </c>
      <c r="H57" s="3" t="str">
        <f t="shared" si="5"/>
        <v>-</v>
      </c>
      <c r="I57" s="3" t="str">
        <f t="shared" si="6"/>
        <v>-</v>
      </c>
      <c r="J57" s="3">
        <f t="shared" si="105"/>
        <v>1</v>
      </c>
      <c r="K57" s="3">
        <f t="shared" si="7"/>
        <v>1</v>
      </c>
      <c r="L57" s="3">
        <f t="shared" si="106"/>
        <v>2</v>
      </c>
      <c r="M57" s="3">
        <f t="shared" si="8"/>
        <v>1</v>
      </c>
      <c r="N57" s="3">
        <f t="shared" si="107"/>
        <v>0.25609756097560976</v>
      </c>
      <c r="O57" s="3">
        <f t="shared" si="108"/>
        <v>0.27439024390243905</v>
      </c>
      <c r="P57" s="3" t="str">
        <f t="shared" si="109"/>
        <v>-</v>
      </c>
      <c r="Q57" s="3">
        <f t="shared" si="110"/>
        <v>0</v>
      </c>
      <c r="R57" s="3">
        <f t="shared" si="111"/>
        <v>0.28048780487804881</v>
      </c>
      <c r="S57" s="3">
        <f t="shared" si="13"/>
        <v>1</v>
      </c>
      <c r="T57" s="3">
        <f t="shared" si="14"/>
        <v>1.0952380952380951</v>
      </c>
      <c r="U57" s="3">
        <f t="shared" si="15"/>
        <v>1</v>
      </c>
      <c r="V57" s="3">
        <f t="shared" si="16"/>
        <v>0.26190476190476192</v>
      </c>
      <c r="W57" s="3" t="str">
        <f t="shared" si="17"/>
        <v>-</v>
      </c>
      <c r="X57" s="3">
        <f t="shared" si="18"/>
        <v>2.7171634860898126</v>
      </c>
      <c r="Y57" s="3">
        <f t="shared" si="19"/>
        <v>0.43411576980200417</v>
      </c>
      <c r="Z57" s="3">
        <f t="shared" si="25"/>
        <v>0.15243902439024393</v>
      </c>
      <c r="AA57" s="3">
        <f t="shared" si="20"/>
        <v>0.11585365853658537</v>
      </c>
      <c r="AB57" s="3">
        <f t="shared" si="26"/>
        <v>5.4878048780487812E-2</v>
      </c>
      <c r="AC57" s="3">
        <f t="shared" si="27"/>
        <v>0.34146341463414637</v>
      </c>
      <c r="AD57" s="3">
        <f t="shared" si="28"/>
        <v>0.16463414634146345</v>
      </c>
      <c r="AE57" s="3" t="str">
        <f t="shared" si="21"/>
        <v>?</v>
      </c>
      <c r="AF57" s="3" t="str">
        <f t="shared" si="22"/>
        <v>?</v>
      </c>
      <c r="AG57" s="3" t="str">
        <f t="shared" si="23"/>
        <v>?</v>
      </c>
      <c r="AH57" s="10">
        <v>16.399999999999999</v>
      </c>
      <c r="AI57" s="18">
        <v>16.399999999999999</v>
      </c>
      <c r="AJ57" s="19">
        <v>18.600000000000001</v>
      </c>
      <c r="AK57" s="19">
        <v>18.600000000000001</v>
      </c>
      <c r="AL57" s="20">
        <v>65.900000000000006</v>
      </c>
      <c r="AM57" s="19">
        <v>18.600000000000001</v>
      </c>
      <c r="AN57" s="19">
        <v>18.600000000000001</v>
      </c>
      <c r="AO57" s="3">
        <v>16.399999999999999</v>
      </c>
      <c r="AP57" s="3" t="s">
        <v>70</v>
      </c>
      <c r="AQ57" s="3" t="s">
        <v>70</v>
      </c>
      <c r="AR57" s="3">
        <v>2</v>
      </c>
      <c r="AS57" s="3" t="s">
        <v>70</v>
      </c>
      <c r="AT57" s="3" t="s">
        <v>71</v>
      </c>
      <c r="AU57" s="3" t="s">
        <v>71</v>
      </c>
      <c r="AV57" s="3">
        <v>4.2</v>
      </c>
      <c r="AW57" s="3">
        <v>4.2</v>
      </c>
      <c r="AX57" s="3">
        <v>4.2</v>
      </c>
      <c r="AY57" s="3">
        <v>4.5</v>
      </c>
      <c r="AZ57" s="3" t="s">
        <v>70</v>
      </c>
      <c r="BA57" s="3">
        <v>0</v>
      </c>
      <c r="BB57" s="3">
        <v>4.5999999999999996</v>
      </c>
      <c r="BC57" s="18">
        <v>4.5999999999999996</v>
      </c>
      <c r="BD57" s="3">
        <v>4.5999999999999996</v>
      </c>
      <c r="BE57" s="3">
        <v>4.2</v>
      </c>
      <c r="BF57" s="3">
        <v>1.1000000000000001</v>
      </c>
      <c r="BG57" s="3">
        <v>1.1000000000000001</v>
      </c>
      <c r="BH57" s="3" t="s">
        <v>70</v>
      </c>
      <c r="BI57" s="3" t="s">
        <v>70</v>
      </c>
      <c r="BJ57" s="3">
        <v>0</v>
      </c>
      <c r="BK57" s="3">
        <v>0</v>
      </c>
      <c r="BL57" s="20">
        <v>1.9</v>
      </c>
      <c r="BM57" s="19">
        <v>0.9</v>
      </c>
      <c r="BN57" s="19">
        <v>2.7</v>
      </c>
      <c r="BO57" s="30">
        <v>2.5</v>
      </c>
      <c r="BP57" s="19">
        <v>5.6</v>
      </c>
      <c r="BQ57" s="3" t="s">
        <v>71</v>
      </c>
      <c r="BR57" s="3" t="s">
        <v>71</v>
      </c>
      <c r="BS57" s="3" t="s">
        <v>71</v>
      </c>
    </row>
    <row r="58" spans="1:71">
      <c r="A58" s="61"/>
      <c r="B58" s="7" t="s">
        <v>241</v>
      </c>
      <c r="C58" s="32" t="s">
        <v>242</v>
      </c>
      <c r="D58" t="s">
        <v>243</v>
      </c>
      <c r="E58" s="3" t="str">
        <f t="shared" si="102"/>
        <v>?</v>
      </c>
      <c r="F58" s="3" t="str">
        <f t="shared" si="103"/>
        <v>?</v>
      </c>
      <c r="G58" s="3" t="str">
        <f t="shared" si="104"/>
        <v>?</v>
      </c>
      <c r="H58" s="3" t="str">
        <f t="shared" si="5"/>
        <v>?</v>
      </c>
      <c r="I58" s="3" t="str">
        <f t="shared" si="6"/>
        <v>?</v>
      </c>
      <c r="J58" s="3" t="str">
        <f t="shared" si="105"/>
        <v>?</v>
      </c>
      <c r="K58" s="3">
        <f t="shared" si="7"/>
        <v>1</v>
      </c>
      <c r="L58" s="3">
        <f t="shared" si="106"/>
        <v>6</v>
      </c>
      <c r="M58" s="3">
        <f t="shared" si="8"/>
        <v>1</v>
      </c>
      <c r="N58" s="3">
        <f t="shared" si="107"/>
        <v>0.33333333333333331</v>
      </c>
      <c r="O58" s="3">
        <f t="shared" si="108"/>
        <v>0.2</v>
      </c>
      <c r="P58" s="3" t="str">
        <f t="shared" si="109"/>
        <v>-</v>
      </c>
      <c r="Q58" s="3">
        <f t="shared" si="110"/>
        <v>0.19117647058823531</v>
      </c>
      <c r="R58" s="3">
        <f t="shared" si="111"/>
        <v>0.24444444444444446</v>
      </c>
      <c r="S58" s="3">
        <f t="shared" si="13"/>
        <v>1</v>
      </c>
      <c r="T58" s="3">
        <f t="shared" si="14"/>
        <v>0.79999999999999993</v>
      </c>
      <c r="U58" s="3">
        <f t="shared" si="15"/>
        <v>1.0909090909090908</v>
      </c>
      <c r="V58" s="3">
        <f t="shared" si="16"/>
        <v>0.13333333333333333</v>
      </c>
      <c r="W58" s="3" t="str">
        <f t="shared" si="17"/>
        <v>-</v>
      </c>
      <c r="X58" s="3">
        <f t="shared" si="18"/>
        <v>0.63617251235193306</v>
      </c>
      <c r="Y58" s="3">
        <f t="shared" si="19"/>
        <v>-0.19642509975517883</v>
      </c>
      <c r="Z58" s="3" t="str">
        <f t="shared" si="25"/>
        <v>?</v>
      </c>
      <c r="AA58" s="3" t="str">
        <f t="shared" si="20"/>
        <v>?</v>
      </c>
      <c r="AB58" s="3" t="str">
        <f t="shared" si="26"/>
        <v>?</v>
      </c>
      <c r="AC58" s="3" t="str">
        <f t="shared" si="27"/>
        <v>?</v>
      </c>
      <c r="AD58" s="3" t="str">
        <f t="shared" si="28"/>
        <v>?</v>
      </c>
      <c r="AE58" s="3" t="str">
        <f t="shared" si="21"/>
        <v>?</v>
      </c>
      <c r="AF58" s="3" t="str">
        <f t="shared" si="22"/>
        <v>?</v>
      </c>
      <c r="AG58" s="3" t="str">
        <f t="shared" si="23"/>
        <v>?</v>
      </c>
      <c r="AH58" s="10">
        <v>9</v>
      </c>
      <c r="AI58" s="3">
        <v>9</v>
      </c>
      <c r="AJ58" s="18">
        <v>9</v>
      </c>
      <c r="AK58" s="18">
        <v>9</v>
      </c>
      <c r="AL58" s="3" t="s">
        <v>71</v>
      </c>
      <c r="AM58" s="3" t="s">
        <v>71</v>
      </c>
      <c r="AN58" s="3" t="s">
        <v>71</v>
      </c>
      <c r="AO58" s="3" t="s">
        <v>71</v>
      </c>
      <c r="AP58" s="3" t="s">
        <v>71</v>
      </c>
      <c r="AQ58" s="3" t="s">
        <v>71</v>
      </c>
      <c r="AR58" s="3">
        <v>6</v>
      </c>
      <c r="AS58" s="3" t="s">
        <v>70</v>
      </c>
      <c r="AT58" s="3" t="s">
        <v>71</v>
      </c>
      <c r="AU58" s="3" t="s">
        <v>71</v>
      </c>
      <c r="AV58" s="3">
        <v>3.2</v>
      </c>
      <c r="AW58" s="3">
        <v>3.2</v>
      </c>
      <c r="AX58" s="3">
        <v>3</v>
      </c>
      <c r="AY58" s="3">
        <v>1.8</v>
      </c>
      <c r="AZ58" s="3" t="s">
        <v>70</v>
      </c>
      <c r="BA58" s="3">
        <v>1.3</v>
      </c>
      <c r="BB58" s="3">
        <v>2.2000000000000002</v>
      </c>
      <c r="BC58" s="3">
        <v>2.2000000000000002</v>
      </c>
      <c r="BD58" s="3">
        <v>2.4</v>
      </c>
      <c r="BE58" s="3">
        <v>3</v>
      </c>
      <c r="BF58" s="3">
        <v>0.4</v>
      </c>
      <c r="BG58" s="3">
        <v>0.4</v>
      </c>
      <c r="BH58" s="3" t="s">
        <v>70</v>
      </c>
      <c r="BI58" s="3" t="s">
        <v>70</v>
      </c>
      <c r="BJ58" s="3">
        <v>0</v>
      </c>
      <c r="BK58" s="3">
        <v>0</v>
      </c>
      <c r="BL58" s="3" t="s">
        <v>71</v>
      </c>
      <c r="BM58" s="3" t="s">
        <v>71</v>
      </c>
      <c r="BN58" s="3" t="s">
        <v>71</v>
      </c>
      <c r="BO58" s="16" t="s">
        <v>71</v>
      </c>
      <c r="BP58" s="3" t="s">
        <v>71</v>
      </c>
      <c r="BQ58" s="3" t="s">
        <v>71</v>
      </c>
      <c r="BR58" s="3" t="s">
        <v>71</v>
      </c>
      <c r="BS58" s="3" t="s">
        <v>71</v>
      </c>
    </row>
    <row r="59" spans="1:71">
      <c r="A59" s="61"/>
      <c r="B59" s="7" t="s">
        <v>244</v>
      </c>
      <c r="C59" t="s">
        <v>245</v>
      </c>
      <c r="D59" t="s">
        <v>246</v>
      </c>
      <c r="E59" s="3" t="str">
        <f t="shared" si="102"/>
        <v>-</v>
      </c>
      <c r="F59" s="3" t="str">
        <f t="shared" si="103"/>
        <v>-</v>
      </c>
      <c r="G59" s="3">
        <f t="shared" si="104"/>
        <v>1.6356877323420076</v>
      </c>
      <c r="H59" s="3" t="str">
        <f t="shared" si="5"/>
        <v>-</v>
      </c>
      <c r="I59" s="3" t="str">
        <f t="shared" si="6"/>
        <v>-</v>
      </c>
      <c r="J59" s="3">
        <f t="shared" si="105"/>
        <v>1.064516129032258</v>
      </c>
      <c r="K59" s="3">
        <f t="shared" si="7"/>
        <v>0.9764705882352942</v>
      </c>
      <c r="L59" s="3">
        <f t="shared" si="106"/>
        <v>12</v>
      </c>
      <c r="M59" s="3">
        <f t="shared" si="8"/>
        <v>1</v>
      </c>
      <c r="N59" s="3">
        <f t="shared" si="107"/>
        <v>0.18823529411764706</v>
      </c>
      <c r="O59" s="3">
        <f t="shared" si="108"/>
        <v>0.24705882352941178</v>
      </c>
      <c r="P59" s="3" t="str">
        <f t="shared" si="109"/>
        <v>-</v>
      </c>
      <c r="Q59" s="3">
        <f t="shared" si="110"/>
        <v>0.14465408805031446</v>
      </c>
      <c r="R59" s="3">
        <f t="shared" si="111"/>
        <v>6.4705882352941183E-2</v>
      </c>
      <c r="S59" s="3">
        <f t="shared" si="13"/>
        <v>1</v>
      </c>
      <c r="T59" s="3">
        <f t="shared" si="14"/>
        <v>0.53125</v>
      </c>
      <c r="U59" s="3">
        <f t="shared" si="15"/>
        <v>1.5454545454545452</v>
      </c>
      <c r="V59" s="3">
        <f t="shared" si="16"/>
        <v>0.15625</v>
      </c>
      <c r="W59" s="3" t="str">
        <f t="shared" si="17"/>
        <v>-</v>
      </c>
      <c r="X59" s="3">
        <f t="shared" si="18"/>
        <v>8.0346232115558944</v>
      </c>
      <c r="Y59" s="3">
        <f t="shared" si="19"/>
        <v>0.90496551507833156</v>
      </c>
      <c r="Z59" s="3">
        <f t="shared" si="25"/>
        <v>0.308550185873606</v>
      </c>
      <c r="AA59" s="3">
        <f t="shared" si="20"/>
        <v>0.15985130111524165</v>
      </c>
      <c r="AB59" s="3">
        <f t="shared" si="26"/>
        <v>9.6654275092936809E-2</v>
      </c>
      <c r="AC59" s="3">
        <f t="shared" si="27"/>
        <v>0.308550185873606</v>
      </c>
      <c r="AD59" s="3">
        <f t="shared" si="28"/>
        <v>0.10408921933085502</v>
      </c>
      <c r="AE59" s="3">
        <f t="shared" si="21"/>
        <v>1</v>
      </c>
      <c r="AF59" s="3">
        <f t="shared" si="22"/>
        <v>0.4</v>
      </c>
      <c r="AG59" s="3">
        <f t="shared" si="23"/>
        <v>0.2</v>
      </c>
      <c r="AH59" s="10">
        <v>17</v>
      </c>
      <c r="AI59" s="18">
        <v>16.600000000000001</v>
      </c>
      <c r="AJ59" s="3">
        <v>31</v>
      </c>
      <c r="AK59" s="3">
        <v>33</v>
      </c>
      <c r="AL59" s="3">
        <v>44</v>
      </c>
      <c r="AM59" s="3">
        <v>31</v>
      </c>
      <c r="AN59" s="3">
        <v>33</v>
      </c>
      <c r="AO59" s="3">
        <v>26.9</v>
      </c>
      <c r="AP59" s="3" t="s">
        <v>70</v>
      </c>
      <c r="AQ59" s="3" t="s">
        <v>70</v>
      </c>
      <c r="AR59" s="3">
        <v>12</v>
      </c>
      <c r="AS59" s="3" t="s">
        <v>70</v>
      </c>
      <c r="AT59" s="3" t="s">
        <v>70</v>
      </c>
      <c r="AU59" s="3" t="s">
        <v>70</v>
      </c>
      <c r="AV59" s="3">
        <v>3.2</v>
      </c>
      <c r="AW59" s="3">
        <v>3.2</v>
      </c>
      <c r="AX59" s="3">
        <v>3.2</v>
      </c>
      <c r="AY59" s="3">
        <v>4.2</v>
      </c>
      <c r="AZ59" s="3" t="s">
        <v>70</v>
      </c>
      <c r="BA59" s="3">
        <v>2.2999999999999998</v>
      </c>
      <c r="BB59" s="3">
        <v>1.1000000000000001</v>
      </c>
      <c r="BC59" s="3">
        <v>1.1000000000000001</v>
      </c>
      <c r="BD59" s="3">
        <v>1.7</v>
      </c>
      <c r="BE59" s="3">
        <v>3.2</v>
      </c>
      <c r="BF59" s="3">
        <v>0.5</v>
      </c>
      <c r="BG59" s="3">
        <v>0.5</v>
      </c>
      <c r="BH59" s="3" t="s">
        <v>70</v>
      </c>
      <c r="BI59" s="3" t="s">
        <v>70</v>
      </c>
      <c r="BJ59" s="3">
        <v>0</v>
      </c>
      <c r="BK59" s="3">
        <v>0</v>
      </c>
      <c r="BL59" s="3">
        <v>4.3</v>
      </c>
      <c r="BM59" s="3">
        <v>2.6</v>
      </c>
      <c r="BN59" s="3">
        <v>2.8</v>
      </c>
      <c r="BO59" s="16">
        <v>8.3000000000000007</v>
      </c>
      <c r="BP59" s="3">
        <v>8.3000000000000007</v>
      </c>
      <c r="BQ59" s="19">
        <v>1</v>
      </c>
      <c r="BR59" s="19">
        <v>0.4</v>
      </c>
      <c r="BS59" s="20">
        <v>0.2</v>
      </c>
    </row>
    <row r="60" spans="1:71">
      <c r="A60" s="61"/>
      <c r="B60" s="7" t="s">
        <v>247</v>
      </c>
      <c r="C60" s="32" t="s">
        <v>248</v>
      </c>
      <c r="D60" t="s">
        <v>249</v>
      </c>
      <c r="E60" s="3" t="str">
        <f t="shared" si="102"/>
        <v>-</v>
      </c>
      <c r="F60" s="3" t="str">
        <f t="shared" si="103"/>
        <v>-</v>
      </c>
      <c r="G60" s="3">
        <f t="shared" si="104"/>
        <v>2.1739130434782608</v>
      </c>
      <c r="H60" s="3">
        <f t="shared" si="5"/>
        <v>0.14285714285714285</v>
      </c>
      <c r="I60" s="3">
        <f t="shared" si="6"/>
        <v>0.57999999999999996</v>
      </c>
      <c r="J60" s="3">
        <f t="shared" si="105"/>
        <v>0.95652173913043481</v>
      </c>
      <c r="K60" s="3">
        <f t="shared" si="7"/>
        <v>0.95652173913043481</v>
      </c>
      <c r="L60" s="3">
        <f t="shared" si="106"/>
        <v>8</v>
      </c>
      <c r="M60" s="3">
        <f t="shared" si="8"/>
        <v>1</v>
      </c>
      <c r="N60" s="3">
        <f t="shared" si="107"/>
        <v>0.17391304347826086</v>
      </c>
      <c r="O60" s="3">
        <f t="shared" si="108"/>
        <v>0.25217391304347825</v>
      </c>
      <c r="P60" s="3" t="str">
        <f t="shared" si="109"/>
        <v>-</v>
      </c>
      <c r="Q60" s="3">
        <f t="shared" si="110"/>
        <v>0</v>
      </c>
      <c r="R60" s="3">
        <f t="shared" si="111"/>
        <v>0.2608695652173913</v>
      </c>
      <c r="S60" s="3">
        <f t="shared" si="13"/>
        <v>1</v>
      </c>
      <c r="T60" s="3">
        <f t="shared" si="14"/>
        <v>1.5</v>
      </c>
      <c r="U60" s="3">
        <f t="shared" si="15"/>
        <v>1</v>
      </c>
      <c r="V60" s="3">
        <f t="shared" si="16"/>
        <v>0.05</v>
      </c>
      <c r="W60" s="3" t="str">
        <f t="shared" si="17"/>
        <v>-</v>
      </c>
      <c r="X60" s="3">
        <f t="shared" si="18"/>
        <v>1.2252211349000195</v>
      </c>
      <c r="Y60" s="3">
        <f t="shared" si="19"/>
        <v>8.8214479720633107E-2</v>
      </c>
      <c r="Z60" s="3" t="str">
        <f t="shared" si="25"/>
        <v>?</v>
      </c>
      <c r="AA60" s="3" t="str">
        <f t="shared" si="20"/>
        <v>?</v>
      </c>
      <c r="AB60" s="3" t="str">
        <f t="shared" si="26"/>
        <v>?</v>
      </c>
      <c r="AC60" s="3" t="str">
        <f t="shared" si="27"/>
        <v>?</v>
      </c>
      <c r="AD60" s="3" t="str">
        <f t="shared" si="28"/>
        <v>?</v>
      </c>
      <c r="AE60" s="3" t="str">
        <f t="shared" si="21"/>
        <v>?</v>
      </c>
      <c r="AF60" s="3" t="str">
        <f t="shared" si="22"/>
        <v>?</v>
      </c>
      <c r="AG60" s="3" t="str">
        <f t="shared" si="23"/>
        <v>?</v>
      </c>
      <c r="AH60" s="10">
        <v>11.5</v>
      </c>
      <c r="AI60" s="3">
        <v>11</v>
      </c>
      <c r="AJ60" s="3">
        <v>13</v>
      </c>
      <c r="AK60" s="3">
        <v>12</v>
      </c>
      <c r="AL60" s="3">
        <v>25</v>
      </c>
      <c r="AM60" s="3">
        <v>11.5</v>
      </c>
      <c r="AN60" s="3">
        <v>11</v>
      </c>
      <c r="AO60" s="3">
        <v>11.5</v>
      </c>
      <c r="AP60" s="3">
        <v>13</v>
      </c>
      <c r="AQ60" s="3">
        <v>14.5</v>
      </c>
      <c r="AR60" s="3">
        <v>8</v>
      </c>
      <c r="AS60" s="3" t="s">
        <v>70</v>
      </c>
      <c r="AT60" s="3" t="s">
        <v>70</v>
      </c>
      <c r="AU60" s="3" t="s">
        <v>70</v>
      </c>
      <c r="AV60" s="18">
        <v>2.1</v>
      </c>
      <c r="AW60" s="18">
        <v>2.1</v>
      </c>
      <c r="AX60" s="3">
        <v>2</v>
      </c>
      <c r="AY60" s="3">
        <v>2.9</v>
      </c>
      <c r="AZ60" s="3" t="s">
        <v>70</v>
      </c>
      <c r="BA60" s="3">
        <v>0</v>
      </c>
      <c r="BB60" s="3">
        <v>3</v>
      </c>
      <c r="BC60" s="3">
        <v>3</v>
      </c>
      <c r="BD60" s="3">
        <v>3</v>
      </c>
      <c r="BE60" s="3">
        <v>2</v>
      </c>
      <c r="BF60" s="18">
        <v>0.1</v>
      </c>
      <c r="BG60" s="18">
        <v>0.1</v>
      </c>
      <c r="BH60" s="3" t="s">
        <v>70</v>
      </c>
      <c r="BI60" s="3" t="s">
        <v>70</v>
      </c>
      <c r="BJ60" s="3">
        <v>0</v>
      </c>
      <c r="BK60" s="3">
        <v>0</v>
      </c>
      <c r="BL60" s="3" t="s">
        <v>71</v>
      </c>
      <c r="BM60" s="3" t="s">
        <v>71</v>
      </c>
      <c r="BN60" s="3" t="s">
        <v>71</v>
      </c>
      <c r="BO60" s="16" t="s">
        <v>71</v>
      </c>
      <c r="BP60" s="3" t="s">
        <v>71</v>
      </c>
      <c r="BQ60" s="3" t="s">
        <v>71</v>
      </c>
      <c r="BR60" s="3" t="s">
        <v>71</v>
      </c>
      <c r="BS60" s="3" t="s">
        <v>71</v>
      </c>
    </row>
    <row r="61" spans="1:71">
      <c r="A61" s="61"/>
      <c r="B61" s="7" t="s">
        <v>250</v>
      </c>
      <c r="C61" s="32" t="s">
        <v>251</v>
      </c>
      <c r="D61" t="s">
        <v>252</v>
      </c>
      <c r="E61" s="3" t="str">
        <f t="shared" si="102"/>
        <v>?</v>
      </c>
      <c r="F61" s="3" t="str">
        <f t="shared" si="103"/>
        <v>?</v>
      </c>
      <c r="G61" s="3" t="str">
        <f t="shared" si="104"/>
        <v>?</v>
      </c>
      <c r="H61" s="3" t="str">
        <f t="shared" si="5"/>
        <v>?</v>
      </c>
      <c r="I61" s="3" t="str">
        <f t="shared" si="6"/>
        <v>?</v>
      </c>
      <c r="J61" s="3" t="str">
        <f t="shared" si="105"/>
        <v>?</v>
      </c>
      <c r="K61" s="3">
        <f t="shared" si="7"/>
        <v>1</v>
      </c>
      <c r="L61" s="3">
        <f t="shared" si="106"/>
        <v>4</v>
      </c>
      <c r="M61" s="3">
        <f t="shared" si="8"/>
        <v>1</v>
      </c>
      <c r="N61" s="3">
        <f t="shared" si="107"/>
        <v>0.234375</v>
      </c>
      <c r="O61" s="3">
        <f t="shared" si="108"/>
        <v>0.234375</v>
      </c>
      <c r="P61" s="3" t="str">
        <f t="shared" si="109"/>
        <v>-</v>
      </c>
      <c r="Q61" s="3">
        <f t="shared" si="110"/>
        <v>0.25490196078431371</v>
      </c>
      <c r="R61" s="3">
        <f t="shared" si="111"/>
        <v>0.203125</v>
      </c>
      <c r="S61" s="3">
        <f t="shared" si="13"/>
        <v>1</v>
      </c>
      <c r="T61" s="3">
        <f t="shared" si="14"/>
        <v>0.93333333333333324</v>
      </c>
      <c r="U61" s="3">
        <f t="shared" si="15"/>
        <v>1.0769230769230769</v>
      </c>
      <c r="V61" s="3">
        <f t="shared" si="16"/>
        <v>0.13333333333333333</v>
      </c>
      <c r="W61" s="3" t="str">
        <f t="shared" si="17"/>
        <v>-</v>
      </c>
      <c r="X61" s="3">
        <f t="shared" si="18"/>
        <v>0.50265482457436694</v>
      </c>
      <c r="Y61" s="3">
        <f t="shared" si="19"/>
        <v>-0.29873014464994135</v>
      </c>
      <c r="Z61" s="3" t="str">
        <f t="shared" si="25"/>
        <v>?</v>
      </c>
      <c r="AA61" s="3" t="str">
        <f t="shared" si="20"/>
        <v>?</v>
      </c>
      <c r="AB61" s="3" t="str">
        <f t="shared" si="26"/>
        <v>?</v>
      </c>
      <c r="AC61" s="3" t="str">
        <f t="shared" si="27"/>
        <v>?</v>
      </c>
      <c r="AD61" s="3" t="str">
        <f t="shared" si="28"/>
        <v>?</v>
      </c>
      <c r="AE61" s="3" t="str">
        <f t="shared" si="21"/>
        <v>&lt;2.3</v>
      </c>
      <c r="AF61" s="3" t="str">
        <f t="shared" si="22"/>
        <v>?</v>
      </c>
      <c r="AG61" s="3" t="str">
        <f t="shared" si="23"/>
        <v>?</v>
      </c>
      <c r="AH61" s="10">
        <v>6.4</v>
      </c>
      <c r="AI61" s="3">
        <v>6.4</v>
      </c>
      <c r="AJ61" s="19">
        <v>8</v>
      </c>
      <c r="AK61" s="19">
        <v>8</v>
      </c>
      <c r="AL61" s="3" t="s">
        <v>71</v>
      </c>
      <c r="AM61" s="3" t="s">
        <v>71</v>
      </c>
      <c r="AN61" s="3" t="s">
        <v>71</v>
      </c>
      <c r="AO61" s="3" t="s">
        <v>71</v>
      </c>
      <c r="AP61" s="3" t="s">
        <v>71</v>
      </c>
      <c r="AQ61" s="3" t="s">
        <v>71</v>
      </c>
      <c r="AR61" s="3">
        <v>4</v>
      </c>
      <c r="AS61" s="3" t="s">
        <v>70</v>
      </c>
      <c r="AT61" s="3" t="s">
        <v>71</v>
      </c>
      <c r="AU61" s="3" t="s">
        <v>71</v>
      </c>
      <c r="AV61" s="19">
        <v>1.7</v>
      </c>
      <c r="AW61" s="19">
        <v>1.7</v>
      </c>
      <c r="AX61" s="19">
        <v>1.5</v>
      </c>
      <c r="AY61" s="19">
        <v>1.5</v>
      </c>
      <c r="AZ61" s="3" t="s">
        <v>70</v>
      </c>
      <c r="BA61" s="19">
        <v>1.3</v>
      </c>
      <c r="BB61" s="19">
        <v>1.3</v>
      </c>
      <c r="BC61" s="19">
        <v>1.3</v>
      </c>
      <c r="BD61" s="19">
        <v>1.4</v>
      </c>
      <c r="BE61" s="19">
        <v>1.5</v>
      </c>
      <c r="BF61" s="20">
        <v>0.2</v>
      </c>
      <c r="BG61" s="20">
        <v>0.2</v>
      </c>
      <c r="BH61" s="3" t="s">
        <v>70</v>
      </c>
      <c r="BI61" s="3" t="s">
        <v>70</v>
      </c>
      <c r="BJ61" s="3">
        <v>0</v>
      </c>
      <c r="BK61" s="3">
        <v>0</v>
      </c>
      <c r="BL61" s="3" t="s">
        <v>71</v>
      </c>
      <c r="BM61" s="3" t="s">
        <v>71</v>
      </c>
      <c r="BN61" s="3" t="s">
        <v>71</v>
      </c>
      <c r="BO61" s="16" t="s">
        <v>71</v>
      </c>
      <c r="BP61" s="3" t="s">
        <v>71</v>
      </c>
      <c r="BQ61" s="19" t="s">
        <v>253</v>
      </c>
      <c r="BR61" s="3" t="s">
        <v>71</v>
      </c>
      <c r="BS61" s="3" t="s">
        <v>71</v>
      </c>
    </row>
    <row r="62" spans="1:71">
      <c r="A62" s="61"/>
      <c r="B62" s="7" t="s">
        <v>254</v>
      </c>
      <c r="C62" s="32" t="s">
        <v>255</v>
      </c>
      <c r="D62" t="s">
        <v>256</v>
      </c>
      <c r="E62" s="3" t="str">
        <f t="shared" ref="E62:E86" si="112">IF(AND(AT62&lt;&gt;"-",AU62&lt;&gt;"-"),IF(AND(AT62&lt;&gt;"?",AU62&lt;&gt;"?"),IF(AND(AT62&lt;&gt;"",AU62&lt;&gt;""),AU62/AT62,""),"?"),"-")</f>
        <v>?</v>
      </c>
      <c r="F62" s="3" t="str">
        <f t="shared" ref="F62:F86" si="113">IF(AND(AI62&lt;&gt;"-",AT62&lt;&gt;"-"),IF(AND(AI62&lt;&gt;"?",AT62&lt;&gt;"?"),IF(AND(AI62&lt;&gt;"",AT62&lt;&gt;""),AT62/AI62,""),"?"),"-")</f>
        <v>?</v>
      </c>
      <c r="G62" s="3" t="str">
        <f t="shared" ref="G62:G86" si="114">IF(AND(AO62&lt;&gt;"-",AL62&lt;&gt;"-"),IF(AND(AO62&lt;&gt;"?",AL62&lt;&gt;"?"),IF(AND(AO62&lt;&gt;"",AL62&lt;&gt;""),AL62/AO62,""),"?"),"-")</f>
        <v>?</v>
      </c>
      <c r="H62" s="3" t="str">
        <f t="shared" si="5"/>
        <v>?</v>
      </c>
      <c r="I62" s="3" t="str">
        <f t="shared" si="6"/>
        <v>?</v>
      </c>
      <c r="J62" s="3" t="str">
        <f t="shared" si="105"/>
        <v>?</v>
      </c>
      <c r="K62" s="3">
        <f t="shared" si="7"/>
        <v>1</v>
      </c>
      <c r="L62" s="3">
        <f t="shared" ref="L62:L86" si="115">IF(AR62&lt;&gt;"",IF(AR62&lt;&gt;"?",AR62,"?"),"")</f>
        <v>5</v>
      </c>
      <c r="M62" s="3">
        <f t="shared" si="8"/>
        <v>1</v>
      </c>
      <c r="N62" s="3">
        <f t="shared" ref="N62:N86" si="116">IF(AND(AH62&lt;&gt;"-",AX62&lt;&gt;"-"),IF(AND(AH62&lt;&gt;"?",AX62&lt;&gt;"?"),IF(AND(AH62&lt;&gt;"",AX62&lt;&gt;""),AX62/AH62,""),"?"),"-")</f>
        <v>0.16666666666666666</v>
      </c>
      <c r="O62" s="3">
        <f t="shared" ref="O62:O86" si="117">IF(AND(AH62&lt;&gt;"-",AY62&lt;&gt;"-"),IF(AND(AH62&lt;&gt;"?",AY62&lt;&gt;"?"),IF(AND(AH62&lt;&gt;"",AY62&lt;&gt;""),AY62/AH62,""),"?"),"-")</f>
        <v>0.24166666666666667</v>
      </c>
      <c r="P62" s="3" t="str">
        <f t="shared" ref="P62:P86" si="118">IF(AND(AH62&lt;&gt;"-",AZ62&lt;&gt;"-"),IF(AND(AH62&lt;&gt;"?",AZ62&lt;&gt;"?"),IF(AND(AH62&lt;&gt;"",AZ62&lt;&gt;""),AZ62/AH62,""),"?"),"-")</f>
        <v>-</v>
      </c>
      <c r="Q62" s="3">
        <f t="shared" ref="Q62:Q86" si="119">IF(AND(AH62&lt;&gt;"-",BA62&lt;&gt;"-",BB62&lt;&gt;"-"),IF(AND(AH62&lt;&gt;"?",BA62&lt;&gt;"?",BB62&lt;&gt;"?"),IF(AND(AH62&lt;&gt;"",BA62&lt;&gt;"",BB62&lt;&gt;""),BA62/(AH62-BB62),""),"?"),"-")</f>
        <v>0</v>
      </c>
      <c r="R62" s="3">
        <f t="shared" ref="R62:R86" si="120">IF(AND(AH62&lt;&gt;"-",BB62&lt;&gt;"-"),IF(AND(AH62&lt;&gt;"?",BB62&lt;&gt;"?"),IF(AND(AH62&lt;&gt;"",BB62&lt;&gt;""),BB62/AH62,""),"?"),"-")</f>
        <v>0.3</v>
      </c>
      <c r="S62" s="3">
        <f t="shared" si="13"/>
        <v>1</v>
      </c>
      <c r="T62" s="3">
        <f t="shared" si="14"/>
        <v>2.1</v>
      </c>
      <c r="U62" s="3">
        <f t="shared" si="15"/>
        <v>1.1666666666666667</v>
      </c>
      <c r="V62" s="3">
        <f t="shared" si="16"/>
        <v>0.1</v>
      </c>
      <c r="W62" s="3" t="str">
        <f t="shared" si="17"/>
        <v>-</v>
      </c>
      <c r="X62" s="3">
        <f t="shared" si="18"/>
        <v>2.8352873698647882</v>
      </c>
      <c r="Y62" s="3">
        <f t="shared" si="19"/>
        <v>0.45259708327182935</v>
      </c>
      <c r="Z62" s="3" t="str">
        <f t="shared" si="25"/>
        <v>?</v>
      </c>
      <c r="AA62" s="3" t="str">
        <f t="shared" si="20"/>
        <v>?</v>
      </c>
      <c r="AB62" s="3" t="str">
        <f t="shared" si="26"/>
        <v>?</v>
      </c>
      <c r="AC62" s="3" t="str">
        <f t="shared" si="27"/>
        <v>?</v>
      </c>
      <c r="AD62" s="3" t="str">
        <f t="shared" si="28"/>
        <v>?</v>
      </c>
      <c r="AE62" s="3" t="str">
        <f t="shared" si="21"/>
        <v>?</v>
      </c>
      <c r="AF62" s="3" t="str">
        <f t="shared" si="22"/>
        <v>?</v>
      </c>
      <c r="AG62" s="3" t="str">
        <f t="shared" si="23"/>
        <v>?</v>
      </c>
      <c r="AH62" s="35">
        <v>12</v>
      </c>
      <c r="AI62" s="18">
        <v>12</v>
      </c>
      <c r="AJ62" s="20">
        <v>19</v>
      </c>
      <c r="AK62" s="20">
        <v>19</v>
      </c>
      <c r="AL62" s="3" t="s">
        <v>71</v>
      </c>
      <c r="AM62" s="3" t="s">
        <v>71</v>
      </c>
      <c r="AN62" s="3" t="s">
        <v>71</v>
      </c>
      <c r="AO62" s="3" t="s">
        <v>71</v>
      </c>
      <c r="AP62" s="3" t="s">
        <v>71</v>
      </c>
      <c r="AQ62" s="3" t="s">
        <v>71</v>
      </c>
      <c r="AR62" s="19">
        <v>5</v>
      </c>
      <c r="AS62" s="3" t="s">
        <v>70</v>
      </c>
      <c r="AT62" s="3" t="s">
        <v>71</v>
      </c>
      <c r="AU62" s="3" t="s">
        <v>71</v>
      </c>
      <c r="AV62" s="20">
        <v>2.1</v>
      </c>
      <c r="AW62" s="20">
        <v>2.1</v>
      </c>
      <c r="AX62" s="19">
        <v>2</v>
      </c>
      <c r="AY62" s="19">
        <v>2.9</v>
      </c>
      <c r="AZ62" s="3" t="s">
        <v>70</v>
      </c>
      <c r="BA62" s="3">
        <v>0</v>
      </c>
      <c r="BB62" s="19">
        <v>3.6</v>
      </c>
      <c r="BC62" s="19">
        <v>3.6</v>
      </c>
      <c r="BD62" s="20">
        <v>4.2</v>
      </c>
      <c r="BE62" s="19">
        <v>2</v>
      </c>
      <c r="BF62" s="20">
        <v>0.2</v>
      </c>
      <c r="BG62" s="20">
        <v>0.2</v>
      </c>
      <c r="BH62" s="3" t="s">
        <v>70</v>
      </c>
      <c r="BI62" s="3" t="s">
        <v>70</v>
      </c>
      <c r="BJ62" s="3">
        <v>0</v>
      </c>
      <c r="BK62" s="3">
        <v>0</v>
      </c>
      <c r="BL62" s="3" t="s">
        <v>71</v>
      </c>
      <c r="BM62" s="3" t="s">
        <v>71</v>
      </c>
      <c r="BN62" s="3" t="s">
        <v>71</v>
      </c>
      <c r="BO62" s="16" t="s">
        <v>71</v>
      </c>
      <c r="BP62" s="3" t="s">
        <v>71</v>
      </c>
      <c r="BQ62" s="3" t="s">
        <v>71</v>
      </c>
      <c r="BR62" s="3" t="s">
        <v>71</v>
      </c>
      <c r="BS62" s="3" t="s">
        <v>71</v>
      </c>
    </row>
    <row r="63" spans="1:71">
      <c r="A63" s="61"/>
      <c r="B63" s="7" t="s">
        <v>257</v>
      </c>
      <c r="C63" s="34" t="s">
        <v>258</v>
      </c>
      <c r="D63" t="s">
        <v>259</v>
      </c>
      <c r="E63" s="3" t="str">
        <f t="shared" si="112"/>
        <v>-</v>
      </c>
      <c r="F63" s="3" t="str">
        <f t="shared" si="113"/>
        <v>-</v>
      </c>
      <c r="G63" s="3" t="str">
        <f t="shared" si="114"/>
        <v>?</v>
      </c>
      <c r="H63" s="3" t="str">
        <f t="shared" si="5"/>
        <v>?</v>
      </c>
      <c r="I63" s="3" t="str">
        <f t="shared" si="6"/>
        <v>?</v>
      </c>
      <c r="J63" s="3" t="str">
        <f t="shared" si="105"/>
        <v>?</v>
      </c>
      <c r="K63" s="3">
        <f t="shared" ref="K63:K114" si="121">IF(AND(AH63&lt;&gt;"-",AI63&lt;&gt;"-"),IF(AND(AH63&lt;&gt;"?",AI63&lt;&gt;"?"),IF(AND(AH63&lt;&gt;"",AI63&lt;&gt;""),AI63/AH63,""),"?"),"-")</f>
        <v>1</v>
      </c>
      <c r="L63" s="3">
        <f t="shared" si="115"/>
        <v>5</v>
      </c>
      <c r="M63" s="3">
        <f t="shared" ref="M63:M114" si="122">IF(AND(AW63&lt;&gt;"-",AV63&lt;&gt;"-"),IF(AND(AW63&lt;&gt;"?",AV63&lt;&gt;"?"),IF(AND(AW63&lt;&gt;"",AV63&lt;&gt;""),AV63/AW63,""),"?"),"-")</f>
        <v>1</v>
      </c>
      <c r="N63" s="3">
        <f t="shared" si="116"/>
        <v>0.22352941176470587</v>
      </c>
      <c r="O63" s="3">
        <f t="shared" si="117"/>
        <v>0.19411764705882351</v>
      </c>
      <c r="P63" s="3" t="str">
        <f t="shared" si="118"/>
        <v>-</v>
      </c>
      <c r="Q63" s="3">
        <f t="shared" si="119"/>
        <v>0.35294117647058826</v>
      </c>
      <c r="R63" s="3">
        <f t="shared" si="120"/>
        <v>0.3</v>
      </c>
      <c r="S63" s="3">
        <f t="shared" ref="S63:S114" si="123">IF(AND(BB63&lt;&gt;"-",BC63&lt;&gt;"-"),IF(AND(BB63&lt;&gt;"?",BC63&lt;&gt;"?"),IF(AND(BB63&lt;&gt;"",BC63&lt;&gt;""),BC63/BB63,""),"?"),"-")</f>
        <v>1</v>
      </c>
      <c r="T63" s="3">
        <f t="shared" si="14"/>
        <v>1.2105263157894737</v>
      </c>
      <c r="U63" s="3">
        <f t="shared" ref="U63:U114" si="124">IF(AND(BB63&lt;&gt;"-",BD63&lt;&gt;"-"),IF(AND(BB63&lt;&gt;"?",BD63&lt;&gt;"?"),IF(AND(BB63&lt;&gt;"",BD63&lt;&gt;""),BD63/BB63,""),"?"),"-")</f>
        <v>0.90196078431372551</v>
      </c>
      <c r="V63" s="3">
        <f t="shared" si="16"/>
        <v>0.2105263157894737</v>
      </c>
      <c r="W63" s="3" t="str">
        <f t="shared" si="17"/>
        <v>-</v>
      </c>
      <c r="X63" s="3">
        <f t="shared" si="18"/>
        <v>7.0685834705770345</v>
      </c>
      <c r="Y63" s="3">
        <f t="shared" si="19"/>
        <v>0.84933239080549627</v>
      </c>
      <c r="Z63" s="3" t="str">
        <f t="shared" si="25"/>
        <v>?</v>
      </c>
      <c r="AA63" s="3" t="str">
        <f t="shared" si="20"/>
        <v>?</v>
      </c>
      <c r="AB63" s="3" t="str">
        <f t="shared" si="26"/>
        <v>?</v>
      </c>
      <c r="AC63" s="3" t="str">
        <f t="shared" si="27"/>
        <v>?</v>
      </c>
      <c r="AD63" s="3" t="str">
        <f t="shared" si="28"/>
        <v>?</v>
      </c>
      <c r="AE63" s="3" t="str">
        <f t="shared" ref="AE63:AE88" si="125">IF(BQ63&lt;&gt;"",BQ63,"")</f>
        <v>?</v>
      </c>
      <c r="AF63" s="3" t="str">
        <f t="shared" si="22"/>
        <v>?</v>
      </c>
      <c r="AG63" s="3" t="str">
        <f t="shared" ref="AG63:AG114" si="126">IF(AND(BQ63&lt;&gt;"-",BS63&lt;&gt;"-"),IF(AND(BQ63&lt;&gt;"?",BS63&lt;&gt;"?"),IF(AND(BQ63&lt;&gt;"",BS63&lt;&gt;""),BS63/BQ63,""),"?"),"-")</f>
        <v>?</v>
      </c>
      <c r="AH63" s="10">
        <v>17</v>
      </c>
      <c r="AI63" s="3">
        <v>17</v>
      </c>
      <c r="AJ63" s="19">
        <v>30</v>
      </c>
      <c r="AK63" s="19">
        <v>30</v>
      </c>
      <c r="AL63" s="3" t="s">
        <v>71</v>
      </c>
      <c r="AM63" s="3" t="s">
        <v>71</v>
      </c>
      <c r="AN63" s="3" t="s">
        <v>71</v>
      </c>
      <c r="AO63" s="3" t="s">
        <v>71</v>
      </c>
      <c r="AP63" s="38" t="s">
        <v>71</v>
      </c>
      <c r="AQ63" s="3" t="s">
        <v>71</v>
      </c>
      <c r="AR63" s="19">
        <v>5</v>
      </c>
      <c r="AS63" s="3" t="s">
        <v>70</v>
      </c>
      <c r="AT63" s="3" t="s">
        <v>70</v>
      </c>
      <c r="AU63" s="3" t="s">
        <v>70</v>
      </c>
      <c r="AV63" s="19">
        <v>4.0999999999999996</v>
      </c>
      <c r="AW63" s="19">
        <v>4.0999999999999996</v>
      </c>
      <c r="AX63" s="19">
        <v>3.8</v>
      </c>
      <c r="AY63" s="20">
        <v>3.3</v>
      </c>
      <c r="AZ63" s="3" t="s">
        <v>70</v>
      </c>
      <c r="BA63" s="19">
        <v>4.2</v>
      </c>
      <c r="BB63" s="19">
        <v>5.0999999999999996</v>
      </c>
      <c r="BC63" s="19">
        <v>5.0999999999999996</v>
      </c>
      <c r="BD63" s="19">
        <v>4.5999999999999996</v>
      </c>
      <c r="BE63" s="19">
        <v>3.8</v>
      </c>
      <c r="BF63" s="19">
        <v>0.8</v>
      </c>
      <c r="BG63" s="19">
        <v>0.8</v>
      </c>
      <c r="BH63" s="3" t="s">
        <v>70</v>
      </c>
      <c r="BI63" s="3" t="s">
        <v>70</v>
      </c>
      <c r="BJ63" s="3">
        <v>0</v>
      </c>
      <c r="BK63" s="3">
        <v>0</v>
      </c>
      <c r="BL63" s="3" t="s">
        <v>71</v>
      </c>
      <c r="BM63" s="3" t="s">
        <v>71</v>
      </c>
      <c r="BN63" s="3" t="s">
        <v>71</v>
      </c>
      <c r="BO63" s="16" t="s">
        <v>71</v>
      </c>
      <c r="BP63" s="3" t="s">
        <v>71</v>
      </c>
      <c r="BQ63" s="3" t="s">
        <v>71</v>
      </c>
      <c r="BR63" s="3" t="s">
        <v>71</v>
      </c>
      <c r="BS63" s="3" t="s">
        <v>71</v>
      </c>
    </row>
    <row r="64" spans="1:71">
      <c r="A64" s="61"/>
      <c r="B64" s="7" t="s">
        <v>260</v>
      </c>
      <c r="C64" s="32" t="s">
        <v>261</v>
      </c>
      <c r="D64" t="s">
        <v>262</v>
      </c>
      <c r="E64" s="3" t="str">
        <f t="shared" si="112"/>
        <v>-</v>
      </c>
      <c r="F64" s="3" t="str">
        <f t="shared" si="113"/>
        <v>-</v>
      </c>
      <c r="G64" s="3">
        <f t="shared" si="114"/>
        <v>2.9629629629629628</v>
      </c>
      <c r="H64" s="3" t="str">
        <f t="shared" si="5"/>
        <v>-</v>
      </c>
      <c r="I64" s="3" t="str">
        <f t="shared" si="6"/>
        <v>-</v>
      </c>
      <c r="J64" s="3">
        <f t="shared" si="105"/>
        <v>1</v>
      </c>
      <c r="K64" s="3">
        <f t="shared" si="121"/>
        <v>1</v>
      </c>
      <c r="L64" s="3">
        <f t="shared" si="115"/>
        <v>6</v>
      </c>
      <c r="M64" s="3">
        <f t="shared" si="122"/>
        <v>1</v>
      </c>
      <c r="N64" s="3">
        <f t="shared" si="116"/>
        <v>0.26</v>
      </c>
      <c r="O64" s="3">
        <f t="shared" si="117"/>
        <v>0.16</v>
      </c>
      <c r="P64" s="3" t="str">
        <f t="shared" si="118"/>
        <v>-</v>
      </c>
      <c r="Q64" s="3">
        <f t="shared" si="119"/>
        <v>6.6666666666666666E-2</v>
      </c>
      <c r="R64" s="3">
        <f t="shared" si="120"/>
        <v>0.1</v>
      </c>
      <c r="S64" s="3">
        <f t="shared" si="123"/>
        <v>1</v>
      </c>
      <c r="T64" s="3">
        <f t="shared" si="14"/>
        <v>0.33333333333333331</v>
      </c>
      <c r="U64" s="3">
        <f t="shared" si="124"/>
        <v>1</v>
      </c>
      <c r="V64" s="3">
        <f t="shared" si="16"/>
        <v>0.26666666666666666</v>
      </c>
      <c r="W64" s="3" t="str">
        <f t="shared" si="17"/>
        <v>-</v>
      </c>
      <c r="X64" s="3">
        <f t="shared" si="18"/>
        <v>0.63617251235193306</v>
      </c>
      <c r="Y64" s="3">
        <f t="shared" si="19"/>
        <v>-0.19642509975517883</v>
      </c>
      <c r="Z64" s="3" t="str">
        <f t="shared" si="25"/>
        <v>?</v>
      </c>
      <c r="AA64" s="3" t="str">
        <f t="shared" si="20"/>
        <v>?</v>
      </c>
      <c r="AB64" s="3" t="str">
        <f t="shared" si="26"/>
        <v>?</v>
      </c>
      <c r="AC64" s="3" t="str">
        <f t="shared" si="27"/>
        <v>?</v>
      </c>
      <c r="AD64" s="3" t="str">
        <f t="shared" si="28"/>
        <v>?</v>
      </c>
      <c r="AE64" s="3" t="str">
        <f t="shared" si="125"/>
        <v>&lt;2</v>
      </c>
      <c r="AF64" s="3" t="str">
        <f t="shared" si="22"/>
        <v>?</v>
      </c>
      <c r="AG64" s="3" t="str">
        <f t="shared" si="126"/>
        <v>?</v>
      </c>
      <c r="AH64" s="10">
        <v>5</v>
      </c>
      <c r="AI64" s="18">
        <v>5</v>
      </c>
      <c r="AJ64" s="19">
        <v>9</v>
      </c>
      <c r="AK64" s="19">
        <v>9</v>
      </c>
      <c r="AL64" s="19">
        <v>16</v>
      </c>
      <c r="AM64" s="20">
        <v>7.5</v>
      </c>
      <c r="AN64" s="20">
        <v>7.5</v>
      </c>
      <c r="AO64" s="19">
        <v>5.4</v>
      </c>
      <c r="AP64" s="3" t="s">
        <v>70</v>
      </c>
      <c r="AQ64" s="3" t="s">
        <v>70</v>
      </c>
      <c r="AR64" s="19">
        <v>6</v>
      </c>
      <c r="AS64" s="3" t="s">
        <v>70</v>
      </c>
      <c r="AT64" s="3" t="s">
        <v>70</v>
      </c>
      <c r="AU64" s="3" t="s">
        <v>70</v>
      </c>
      <c r="AV64" s="19">
        <v>1.5</v>
      </c>
      <c r="AW64" s="19">
        <v>1.5</v>
      </c>
      <c r="AX64" s="19">
        <v>1.3</v>
      </c>
      <c r="AY64" s="20">
        <v>0.8</v>
      </c>
      <c r="AZ64" s="3" t="s">
        <v>70</v>
      </c>
      <c r="BA64" s="18">
        <v>0.3</v>
      </c>
      <c r="BB64" s="3">
        <v>0.5</v>
      </c>
      <c r="BC64" s="3">
        <v>0.5</v>
      </c>
      <c r="BD64" s="3">
        <v>0.5</v>
      </c>
      <c r="BE64" s="3">
        <v>1.5</v>
      </c>
      <c r="BF64" s="3">
        <v>0.4</v>
      </c>
      <c r="BG64" s="3">
        <v>0.4</v>
      </c>
      <c r="BH64" s="3" t="s">
        <v>70</v>
      </c>
      <c r="BI64" s="3" t="s">
        <v>70</v>
      </c>
      <c r="BJ64" s="3">
        <v>0</v>
      </c>
      <c r="BK64" s="3">
        <v>0</v>
      </c>
      <c r="BL64" s="3" t="s">
        <v>71</v>
      </c>
      <c r="BM64" s="3" t="s">
        <v>71</v>
      </c>
      <c r="BN64" s="3" t="s">
        <v>71</v>
      </c>
      <c r="BO64" s="16" t="s">
        <v>71</v>
      </c>
      <c r="BP64" s="3" t="s">
        <v>71</v>
      </c>
      <c r="BQ64" s="3" t="s">
        <v>263</v>
      </c>
      <c r="BR64" s="3" t="s">
        <v>71</v>
      </c>
      <c r="BS64" s="3" t="s">
        <v>71</v>
      </c>
    </row>
    <row r="65" spans="1:71">
      <c r="A65" s="61"/>
      <c r="B65" s="7" t="s">
        <v>264</v>
      </c>
      <c r="C65" s="32" t="s">
        <v>265</v>
      </c>
      <c r="D65" t="s">
        <v>266</v>
      </c>
      <c r="E65" s="3" t="str">
        <f t="shared" si="112"/>
        <v>-</v>
      </c>
      <c r="F65" s="3" t="str">
        <f t="shared" si="113"/>
        <v>-</v>
      </c>
      <c r="G65" s="3" t="str">
        <f t="shared" si="114"/>
        <v>?</v>
      </c>
      <c r="H65" s="3" t="str">
        <f t="shared" si="5"/>
        <v>?</v>
      </c>
      <c r="I65" s="3" t="str">
        <f t="shared" si="6"/>
        <v>?</v>
      </c>
      <c r="J65" s="3" t="str">
        <f t="shared" ref="J65:J89" si="127">IF(AND(AM65&lt;&gt;"-",AN65&lt;&gt;"-"),IF(AND(AM65&lt;&gt;"?",AN65&lt;&gt;"?"),IF(AND(AM65&lt;&gt;"",AN65&lt;&gt;""),AN65/AM65,""),"?"),"-")</f>
        <v>?</v>
      </c>
      <c r="K65" s="3">
        <f t="shared" si="121"/>
        <v>1</v>
      </c>
      <c r="L65" s="3">
        <f t="shared" si="115"/>
        <v>4</v>
      </c>
      <c r="M65" s="3">
        <f t="shared" si="122"/>
        <v>1</v>
      </c>
      <c r="N65" s="3">
        <f t="shared" si="116"/>
        <v>0.33333333333333331</v>
      </c>
      <c r="O65" s="3">
        <f t="shared" si="117"/>
        <v>0.17142857142857143</v>
      </c>
      <c r="P65" s="3" t="str">
        <f t="shared" si="118"/>
        <v>-</v>
      </c>
      <c r="Q65" s="3">
        <f t="shared" si="119"/>
        <v>0.42028985507246375</v>
      </c>
      <c r="R65" s="3">
        <f t="shared" si="120"/>
        <v>0.34285714285714286</v>
      </c>
      <c r="S65" s="3">
        <f t="shared" si="123"/>
        <v>1</v>
      </c>
      <c r="T65" s="3">
        <f t="shared" si="14"/>
        <v>1.0857142857142856</v>
      </c>
      <c r="U65" s="3">
        <f t="shared" si="124"/>
        <v>1.0555555555555556</v>
      </c>
      <c r="V65" s="3">
        <f t="shared" si="16"/>
        <v>0.14285714285714285</v>
      </c>
      <c r="W65" s="3" t="str">
        <f t="shared" si="17"/>
        <v>-</v>
      </c>
      <c r="X65" s="3">
        <f t="shared" si="18"/>
        <v>1.7671458676442586</v>
      </c>
      <c r="Y65" s="3">
        <f t="shared" si="19"/>
        <v>0.24727239947753393</v>
      </c>
      <c r="Z65" s="3" t="str">
        <f t="shared" si="25"/>
        <v>?</v>
      </c>
      <c r="AA65" s="3" t="str">
        <f t="shared" si="20"/>
        <v>?</v>
      </c>
      <c r="AB65" s="3" t="str">
        <f t="shared" si="26"/>
        <v>?</v>
      </c>
      <c r="AC65" s="3" t="str">
        <f t="shared" si="27"/>
        <v>?</v>
      </c>
      <c r="AD65" s="3" t="str">
        <f t="shared" si="28"/>
        <v>?</v>
      </c>
      <c r="AE65" s="3" t="str">
        <f t="shared" si="125"/>
        <v>?</v>
      </c>
      <c r="AF65" s="3" t="str">
        <f t="shared" si="22"/>
        <v>?</v>
      </c>
      <c r="AG65" s="3" t="str">
        <f t="shared" si="126"/>
        <v>?</v>
      </c>
      <c r="AH65" s="33">
        <v>10.5</v>
      </c>
      <c r="AI65" s="3">
        <v>10.5</v>
      </c>
      <c r="AJ65" s="3">
        <v>15</v>
      </c>
      <c r="AK65" s="3">
        <v>15</v>
      </c>
      <c r="AL65" s="3" t="s">
        <v>71</v>
      </c>
      <c r="AM65" s="3" t="s">
        <v>71</v>
      </c>
      <c r="AN65" s="3" t="s">
        <v>71</v>
      </c>
      <c r="AO65" s="3" t="s">
        <v>71</v>
      </c>
      <c r="AP65" s="3" t="s">
        <v>71</v>
      </c>
      <c r="AQ65" s="3" t="s">
        <v>71</v>
      </c>
      <c r="AR65" s="18">
        <v>4</v>
      </c>
      <c r="AS65" s="3" t="s">
        <v>70</v>
      </c>
      <c r="AT65" s="3" t="s">
        <v>70</v>
      </c>
      <c r="AU65" s="3" t="s">
        <v>70</v>
      </c>
      <c r="AV65" s="3">
        <v>3.7</v>
      </c>
      <c r="AW65" s="3">
        <v>3.7</v>
      </c>
      <c r="AX65" s="3">
        <v>3.5</v>
      </c>
      <c r="AY65" s="3">
        <v>1.8</v>
      </c>
      <c r="AZ65" s="3" t="s">
        <v>70</v>
      </c>
      <c r="BA65" s="18">
        <v>2.9</v>
      </c>
      <c r="BB65" s="3">
        <v>3.6</v>
      </c>
      <c r="BC65" s="3">
        <v>3.6</v>
      </c>
      <c r="BD65" s="3">
        <v>3.8</v>
      </c>
      <c r="BE65" s="3">
        <v>3.5</v>
      </c>
      <c r="BF65" s="3">
        <v>0.5</v>
      </c>
      <c r="BG65" s="3">
        <v>0.5</v>
      </c>
      <c r="BH65" s="3" t="s">
        <v>70</v>
      </c>
      <c r="BI65" s="3" t="s">
        <v>70</v>
      </c>
      <c r="BJ65" s="3">
        <v>0</v>
      </c>
      <c r="BK65" s="3">
        <v>0</v>
      </c>
      <c r="BL65" s="3" t="s">
        <v>71</v>
      </c>
      <c r="BM65" s="3" t="s">
        <v>71</v>
      </c>
      <c r="BN65" s="3" t="s">
        <v>71</v>
      </c>
      <c r="BO65" s="16" t="s">
        <v>71</v>
      </c>
      <c r="BP65" s="3" t="s">
        <v>71</v>
      </c>
      <c r="BQ65" s="3" t="s">
        <v>71</v>
      </c>
      <c r="BR65" s="3" t="s">
        <v>71</v>
      </c>
      <c r="BS65" s="3" t="s">
        <v>71</v>
      </c>
    </row>
    <row r="66" spans="1:71" s="5" customFormat="1">
      <c r="A66" s="57"/>
      <c r="B66" s="8" t="s">
        <v>267</v>
      </c>
      <c r="C66" s="5" t="s">
        <v>268</v>
      </c>
      <c r="D66" s="5" t="s">
        <v>269</v>
      </c>
      <c r="E66" s="4" t="str">
        <f t="shared" si="112"/>
        <v>-</v>
      </c>
      <c r="F66" s="4" t="str">
        <f t="shared" si="113"/>
        <v>-</v>
      </c>
      <c r="G66" s="4" t="str">
        <f t="shared" si="114"/>
        <v>?</v>
      </c>
      <c r="H66" s="4" t="str">
        <f t="shared" si="5"/>
        <v>?</v>
      </c>
      <c r="I66" s="4" t="str">
        <f t="shared" si="6"/>
        <v>?</v>
      </c>
      <c r="J66" s="4" t="str">
        <f t="shared" si="127"/>
        <v>?</v>
      </c>
      <c r="K66" s="4">
        <f t="shared" si="121"/>
        <v>1</v>
      </c>
      <c r="L66" s="4">
        <f t="shared" si="115"/>
        <v>4</v>
      </c>
      <c r="M66" s="4">
        <f t="shared" si="122"/>
        <v>1</v>
      </c>
      <c r="N66" s="4">
        <f t="shared" si="116"/>
        <v>0.49214659685863871</v>
      </c>
      <c r="O66" s="4">
        <f t="shared" si="117"/>
        <v>0.30366492146596857</v>
      </c>
      <c r="P66" s="4" t="str">
        <f t="shared" si="118"/>
        <v>-</v>
      </c>
      <c r="Q66" s="4">
        <f t="shared" si="119"/>
        <v>0.36809815950920244</v>
      </c>
      <c r="R66" s="4">
        <f t="shared" si="120"/>
        <v>0.14659685863874344</v>
      </c>
      <c r="S66" s="4">
        <f t="shared" si="123"/>
        <v>1</v>
      </c>
      <c r="T66" s="4">
        <f t="shared" si="14"/>
        <v>0.41489361702127658</v>
      </c>
      <c r="U66" s="4">
        <f t="shared" si="124"/>
        <v>1.392857142857143</v>
      </c>
      <c r="V66" s="4">
        <f t="shared" si="16"/>
        <v>5.3191489361702128E-2</v>
      </c>
      <c r="W66" s="4" t="str">
        <f t="shared" si="17"/>
        <v>-</v>
      </c>
      <c r="X66" s="4">
        <f t="shared" si="18"/>
        <v>4.1547562843725014</v>
      </c>
      <c r="Y66" s="4">
        <f t="shared" si="19"/>
        <v>0.6185455534013572</v>
      </c>
      <c r="Z66" s="4" t="str">
        <f t="shared" si="25"/>
        <v>?</v>
      </c>
      <c r="AA66" s="4" t="str">
        <f t="shared" si="20"/>
        <v>?</v>
      </c>
      <c r="AB66" s="4" t="str">
        <f t="shared" si="26"/>
        <v>?</v>
      </c>
      <c r="AC66" s="4" t="str">
        <f t="shared" si="27"/>
        <v>?</v>
      </c>
      <c r="AD66" s="4" t="str">
        <f t="shared" si="28"/>
        <v>?</v>
      </c>
      <c r="AE66" s="4" t="str">
        <f t="shared" si="125"/>
        <v>?</v>
      </c>
      <c r="AF66" s="4" t="str">
        <f t="shared" si="22"/>
        <v>?</v>
      </c>
      <c r="AG66" s="4" t="str">
        <f t="shared" si="126"/>
        <v>?</v>
      </c>
      <c r="AH66" s="11">
        <v>19.100000000000001</v>
      </c>
      <c r="AI66" s="24">
        <v>19.100000000000001</v>
      </c>
      <c r="AJ66" s="4">
        <v>23</v>
      </c>
      <c r="AK66" s="24">
        <v>23</v>
      </c>
      <c r="AL66" s="4" t="s">
        <v>71</v>
      </c>
      <c r="AM66" s="4" t="s">
        <v>71</v>
      </c>
      <c r="AN66" s="4" t="s">
        <v>71</v>
      </c>
      <c r="AO66" s="4" t="s">
        <v>71</v>
      </c>
      <c r="AP66" s="47" t="s">
        <v>71</v>
      </c>
      <c r="AQ66" s="47" t="s">
        <v>71</v>
      </c>
      <c r="AR66" s="4">
        <v>4</v>
      </c>
      <c r="AS66" s="4" t="s">
        <v>70</v>
      </c>
      <c r="AT66" s="4" t="s">
        <v>70</v>
      </c>
      <c r="AU66" s="4" t="s">
        <v>70</v>
      </c>
      <c r="AV66" s="4">
        <v>9.4</v>
      </c>
      <c r="AW66" s="4">
        <v>9.4</v>
      </c>
      <c r="AX66" s="4">
        <v>9.4</v>
      </c>
      <c r="AY66" s="4">
        <v>5.8</v>
      </c>
      <c r="AZ66" s="4" t="s">
        <v>70</v>
      </c>
      <c r="BA66" s="4">
        <v>6</v>
      </c>
      <c r="BB66" s="4">
        <v>2.8</v>
      </c>
      <c r="BC66" s="4">
        <v>2.8</v>
      </c>
      <c r="BD66" s="4">
        <v>3.9</v>
      </c>
      <c r="BE66" s="4">
        <v>9.4</v>
      </c>
      <c r="BF66" s="24">
        <v>0.5</v>
      </c>
      <c r="BG66" s="24">
        <v>0.5</v>
      </c>
      <c r="BH66" s="4" t="s">
        <v>70</v>
      </c>
      <c r="BI66" s="4" t="s">
        <v>70</v>
      </c>
      <c r="BJ66" s="4">
        <v>0</v>
      </c>
      <c r="BK66" s="4">
        <v>0</v>
      </c>
      <c r="BL66" s="4" t="s">
        <v>71</v>
      </c>
      <c r="BM66" s="4" t="s">
        <v>71</v>
      </c>
      <c r="BN66" s="4" t="s">
        <v>71</v>
      </c>
      <c r="BO66" s="17" t="s">
        <v>71</v>
      </c>
      <c r="BP66" s="4" t="s">
        <v>71</v>
      </c>
      <c r="BQ66" s="4" t="s">
        <v>71</v>
      </c>
      <c r="BR66" s="4" t="s">
        <v>71</v>
      </c>
      <c r="BS66" s="4" t="s">
        <v>71</v>
      </c>
    </row>
    <row r="67" spans="1:71">
      <c r="A67" s="56" t="s">
        <v>270</v>
      </c>
      <c r="B67" s="7" t="s">
        <v>271</v>
      </c>
      <c r="C67" s="32" t="s">
        <v>272</v>
      </c>
      <c r="D67" t="s">
        <v>273</v>
      </c>
      <c r="E67" s="3" t="str">
        <f t="shared" si="112"/>
        <v>-</v>
      </c>
      <c r="F67" s="3" t="str">
        <f t="shared" si="113"/>
        <v>-</v>
      </c>
      <c r="G67" s="3">
        <f t="shared" si="114"/>
        <v>1.0454545454545454</v>
      </c>
      <c r="H67" s="3" t="str">
        <f t="shared" ref="H67:H132" si="128">IF(AND(AP67&lt;&gt;"-",AM67&lt;&gt;"-",AL67&lt;&gt;"-",AQ67&lt;&gt;"-"),IF(AND(AP67&lt;&gt;"?",AM67&lt;&gt;"?",AL67&lt;&gt;"?",AQ67&lt;&gt;"?"),IF(AND(AP67&lt;&gt;"",AM67&lt;&gt;"",AL67&lt;&gt;"",AQ67&lt;&gt;""),(AP67-AM67)/(AL67-AQ67),""),"?"),"-")</f>
        <v>-</v>
      </c>
      <c r="I67" s="3" t="str">
        <f t="shared" ref="I67:I132" si="129">IF(AND(AL67&lt;&gt;"-",AQ67&lt;&gt;"-"),IF(AND(AL67&lt;&gt;"?",AQ67&lt;&gt;"?"),IF(AND(AL67&lt;&gt;"",AQ67&lt;&gt;""),AQ67/AL67,""),"?"),"-")</f>
        <v>-</v>
      </c>
      <c r="J67" s="3">
        <f t="shared" si="127"/>
        <v>0.83333333333333337</v>
      </c>
      <c r="K67" s="3">
        <f t="shared" si="121"/>
        <v>0.875</v>
      </c>
      <c r="L67" s="3">
        <f t="shared" si="115"/>
        <v>6</v>
      </c>
      <c r="M67" s="3">
        <f>IF(AND(AW67&lt;&gt;"-",AV67&lt;&gt;"-"),IF(AND(AW67&lt;&gt;"?",AV67&lt;&gt;"?"),IF(AND(AW67&lt;&gt;"",AV67&lt;&gt;""),AV67/AW67,""),"?"),"-")</f>
        <v>0.8666666666666667</v>
      </c>
      <c r="N67" s="3">
        <f t="shared" si="116"/>
        <v>0.06</v>
      </c>
      <c r="O67" s="3" t="str">
        <f t="shared" si="117"/>
        <v>?</v>
      </c>
      <c r="P67" s="3">
        <f t="shared" si="118"/>
        <v>0.11000000000000001</v>
      </c>
      <c r="Q67" s="3">
        <f t="shared" si="119"/>
        <v>0</v>
      </c>
      <c r="R67" s="3">
        <f>IF(AND(AH67&lt;&gt;"-",BB67&lt;&gt;"-"),IF(AND(AH67&lt;&gt;"?",BB67&lt;&gt;"?"),IF(AND(AH67&lt;&gt;"",BB67&lt;&gt;""),BB67/AH67,""),"?"),"-")</f>
        <v>0.24</v>
      </c>
      <c r="S67" s="3">
        <f t="shared" si="123"/>
        <v>1.25</v>
      </c>
      <c r="T67" s="3">
        <f t="shared" ref="T67:T120" si="130">IF(AND(BE67&lt;&gt;"-",BD67&lt;&gt;"-"),IF(AND(BE67&lt;&gt;"?",BD67&lt;&gt;"?"),IF(AND(BE67&lt;&gt;"",BD67&lt;&gt;""),BD67/BE67,""),"?"),"-")</f>
        <v>3.3846153846153846</v>
      </c>
      <c r="U67" s="3">
        <f t="shared" si="124"/>
        <v>0.91666666666666674</v>
      </c>
      <c r="V67" s="3">
        <f t="shared" si="16"/>
        <v>0.23076923076923075</v>
      </c>
      <c r="W67" s="3" t="str">
        <f t="shared" si="17"/>
        <v>-</v>
      </c>
      <c r="X67" s="3">
        <f t="shared" ref="X67:X132" si="131">IF(AND(AJ67&lt;&gt;"",AK67&lt;&gt;""),IF(AND(AJ67&lt;&gt;"?",AK67&lt;&gt;"?"),PI()*(AJ67/2)*(AK67/2)/100,"?"),"")</f>
        <v>5.4977871437821371</v>
      </c>
      <c r="Y67" s="3">
        <f t="shared" ref="Y67:Y132" si="132">IF(AND(AJ67&lt;&gt;"",AK67&lt;&gt;""),IF(AND(AJ67&lt;&gt;"?",AK67&lt;&gt;"?"),LOG10(PI()*(AJ67/2)*(AK67/2)/100),"?"),"")</f>
        <v>0.74018792138042822</v>
      </c>
      <c r="Z67" s="3" t="str">
        <f t="shared" ref="Z67:Z132" si="133">IF(AND(AO67&lt;&gt;"-",BO67&lt;&gt;"-"),IF(AND(AO67&lt;&gt;"?",BO67&lt;&gt;"?"),IF(AND(AO67&lt;&gt;"",BO67&lt;&gt;""),BO67/AO67,""),"?"),"-")</f>
        <v>?</v>
      </c>
      <c r="AA67" s="3" t="str">
        <f t="shared" ref="AA67:AA132" si="134">IF(AND(AO67&lt;&gt;"-",BL67&lt;&gt;"-"),IF(AND(AO67&lt;&gt;"?",BL67&lt;&gt;"?"),IF(AND(AO67&lt;&gt;"",BL67&lt;&gt;""),BL67/AO67,""),"?"),"-")</f>
        <v>?</v>
      </c>
      <c r="AB67" s="3" t="str">
        <f t="shared" ref="AB67:AB132" si="135">IF(AND(AO67&lt;&gt;"-",BM67&lt;&gt;"-"),IF(AND(AO67&lt;&gt;"?",BM67&lt;&gt;"?"),IF(AND(AO67&lt;&gt;"",BM67&lt;&gt;""),BM67/AO67,""),"?"),"-")</f>
        <v>?</v>
      </c>
      <c r="AC67" s="3" t="str">
        <f t="shared" ref="AC67:AC132" si="136">IF(AND(AO67&lt;&gt;"-",BP67&lt;&gt;"-"),IF(AND(AO67&lt;&gt;"?",BP67&lt;&gt;"?"),IF(AND(AO67&lt;&gt;"",BP67&lt;&gt;""),BP67/AO67,""),"?"),"-")</f>
        <v>?</v>
      </c>
      <c r="AD67" s="3" t="str">
        <f t="shared" ref="AD67:AD132" si="137">IF(AND(AO67&lt;&gt;"-",BN67&lt;&gt;"-"),IF(AND(AO67&lt;&gt;"?",BN67&lt;&gt;"?"),IF(AND(AO67&lt;&gt;"",BN67&lt;&gt;""),BN67/AO67,""),"?"),"-")</f>
        <v>?</v>
      </c>
      <c r="AE67" s="3" t="str">
        <f t="shared" si="125"/>
        <v>?</v>
      </c>
      <c r="AF67" s="3" t="str">
        <f t="shared" si="22"/>
        <v>?</v>
      </c>
      <c r="AG67" s="3" t="str">
        <f t="shared" si="126"/>
        <v>?</v>
      </c>
      <c r="AH67" s="10">
        <v>20</v>
      </c>
      <c r="AI67" s="19">
        <v>17.5</v>
      </c>
      <c r="AJ67" s="3">
        <v>28</v>
      </c>
      <c r="AK67" s="18">
        <v>25</v>
      </c>
      <c r="AL67" s="19">
        <v>23</v>
      </c>
      <c r="AM67" s="20">
        <v>24</v>
      </c>
      <c r="AN67" s="20">
        <v>20</v>
      </c>
      <c r="AO67" s="3">
        <v>22</v>
      </c>
      <c r="AP67" s="3" t="s">
        <v>70</v>
      </c>
      <c r="AQ67" s="3" t="s">
        <v>70</v>
      </c>
      <c r="AR67" s="3">
        <v>6</v>
      </c>
      <c r="AS67" s="3" t="s">
        <v>70</v>
      </c>
      <c r="AT67" s="3" t="s">
        <v>70</v>
      </c>
      <c r="AU67" s="3" t="s">
        <v>70</v>
      </c>
      <c r="AV67" s="19">
        <v>1.3</v>
      </c>
      <c r="AW67" s="19">
        <v>1.5</v>
      </c>
      <c r="AX67" s="19">
        <v>1.2</v>
      </c>
      <c r="AY67" s="3" t="s">
        <v>71</v>
      </c>
      <c r="AZ67" s="20">
        <v>2.2000000000000002</v>
      </c>
      <c r="BA67" s="3">
        <v>0</v>
      </c>
      <c r="BB67" s="19">
        <v>4.8</v>
      </c>
      <c r="BC67" s="19">
        <v>6</v>
      </c>
      <c r="BD67" s="19">
        <v>4.4000000000000004</v>
      </c>
      <c r="BE67" s="19">
        <v>1.3</v>
      </c>
      <c r="BF67" s="20">
        <v>0.3</v>
      </c>
      <c r="BG67" s="20">
        <v>0.3</v>
      </c>
      <c r="BH67" s="3" t="s">
        <v>70</v>
      </c>
      <c r="BI67" s="3" t="s">
        <v>70</v>
      </c>
      <c r="BJ67" s="3">
        <v>0</v>
      </c>
      <c r="BK67" s="3">
        <v>0</v>
      </c>
      <c r="BL67" s="3" t="s">
        <v>71</v>
      </c>
      <c r="BM67" s="3" t="s">
        <v>71</v>
      </c>
      <c r="BN67" s="3" t="s">
        <v>71</v>
      </c>
      <c r="BO67" s="16" t="s">
        <v>71</v>
      </c>
      <c r="BP67" s="3" t="s">
        <v>71</v>
      </c>
      <c r="BQ67" s="3" t="s">
        <v>71</v>
      </c>
      <c r="BR67" s="3" t="s">
        <v>71</v>
      </c>
      <c r="BS67" s="3" t="s">
        <v>71</v>
      </c>
    </row>
    <row r="68" spans="1:71">
      <c r="A68" s="61"/>
      <c r="B68" s="7" t="s">
        <v>274</v>
      </c>
      <c r="C68" s="32" t="s">
        <v>275</v>
      </c>
      <c r="D68" t="s">
        <v>276</v>
      </c>
      <c r="E68" s="3" t="str">
        <f t="shared" si="112"/>
        <v>-</v>
      </c>
      <c r="F68" s="3" t="str">
        <f t="shared" si="113"/>
        <v>-</v>
      </c>
      <c r="G68" s="3">
        <f t="shared" si="114"/>
        <v>1.4137931034482758</v>
      </c>
      <c r="H68" s="3" t="str">
        <f t="shared" si="128"/>
        <v>-</v>
      </c>
      <c r="I68" s="3" t="str">
        <f t="shared" si="129"/>
        <v>-</v>
      </c>
      <c r="J68" s="3">
        <f t="shared" si="127"/>
        <v>0.6875</v>
      </c>
      <c r="K68" s="3">
        <f t="shared" si="121"/>
        <v>0.61538461538461542</v>
      </c>
      <c r="L68" s="3">
        <f t="shared" si="115"/>
        <v>5</v>
      </c>
      <c r="M68" s="3">
        <f t="shared" si="122"/>
        <v>1.2105263157894737</v>
      </c>
      <c r="N68" s="3">
        <f t="shared" si="116"/>
        <v>6.9230769230769235E-2</v>
      </c>
      <c r="O68" s="3">
        <f t="shared" si="117"/>
        <v>0.21153846153846154</v>
      </c>
      <c r="P68" s="3">
        <f t="shared" si="118"/>
        <v>0.12307692307692308</v>
      </c>
      <c r="Q68" s="3">
        <f t="shared" si="119"/>
        <v>5.4166666666666669E-2</v>
      </c>
      <c r="R68" s="3">
        <f t="shared" si="120"/>
        <v>7.6923076923076927E-2</v>
      </c>
      <c r="S68" s="3">
        <f t="shared" si="123"/>
        <v>0.8</v>
      </c>
      <c r="T68" s="3">
        <f t="shared" si="130"/>
        <v>0.69565217391304357</v>
      </c>
      <c r="U68" s="3">
        <f t="shared" si="124"/>
        <v>0.8</v>
      </c>
      <c r="V68" s="3">
        <f t="shared" si="16"/>
        <v>0.17391304347826089</v>
      </c>
      <c r="W68" s="3" t="str">
        <f t="shared" si="17"/>
        <v>-</v>
      </c>
      <c r="X68" s="3">
        <f t="shared" si="131"/>
        <v>5.5292030703180357</v>
      </c>
      <c r="Y68" s="3">
        <f t="shared" si="132"/>
        <v>0.74266254050828362</v>
      </c>
      <c r="Z68" s="3" t="str">
        <f t="shared" si="133"/>
        <v>?</v>
      </c>
      <c r="AA68" s="3" t="str">
        <f t="shared" si="134"/>
        <v>?</v>
      </c>
      <c r="AB68" s="3" t="str">
        <f t="shared" si="135"/>
        <v>?</v>
      </c>
      <c r="AC68" s="3" t="str">
        <f t="shared" si="136"/>
        <v>?</v>
      </c>
      <c r="AD68" s="3" t="str">
        <f t="shared" si="137"/>
        <v>?</v>
      </c>
      <c r="AE68" s="3" t="str">
        <f t="shared" si="125"/>
        <v>?</v>
      </c>
      <c r="AF68" s="3" t="str">
        <f t="shared" si="22"/>
        <v>?</v>
      </c>
      <c r="AG68" s="3" t="str">
        <f t="shared" si="126"/>
        <v>?</v>
      </c>
      <c r="AH68" s="10">
        <v>26</v>
      </c>
      <c r="AI68" s="3">
        <v>16</v>
      </c>
      <c r="AJ68" s="3">
        <v>32</v>
      </c>
      <c r="AK68" s="3">
        <v>22</v>
      </c>
      <c r="AL68" s="3">
        <v>41</v>
      </c>
      <c r="AM68" s="3">
        <v>32</v>
      </c>
      <c r="AN68" s="3">
        <v>22</v>
      </c>
      <c r="AO68" s="3">
        <v>29</v>
      </c>
      <c r="AP68" s="3" t="s">
        <v>70</v>
      </c>
      <c r="AQ68" s="3" t="s">
        <v>70</v>
      </c>
      <c r="AR68" s="3">
        <v>5</v>
      </c>
      <c r="AS68" s="3" t="s">
        <v>70</v>
      </c>
      <c r="AT68" s="3" t="s">
        <v>70</v>
      </c>
      <c r="AU68" s="3" t="s">
        <v>70</v>
      </c>
      <c r="AV68" s="3">
        <v>2.2999999999999998</v>
      </c>
      <c r="AW68" s="3">
        <v>1.9</v>
      </c>
      <c r="AX68" s="3">
        <v>1.8</v>
      </c>
      <c r="AY68" s="18">
        <v>5.5</v>
      </c>
      <c r="AZ68" s="3">
        <v>3.2</v>
      </c>
      <c r="BA68" s="3">
        <v>1.3</v>
      </c>
      <c r="BB68" s="19">
        <v>2</v>
      </c>
      <c r="BC68" s="19">
        <v>1.6</v>
      </c>
      <c r="BD68" s="19">
        <v>1.6</v>
      </c>
      <c r="BE68" s="3">
        <v>2.2999999999999998</v>
      </c>
      <c r="BF68" s="19">
        <v>0.4</v>
      </c>
      <c r="BG68" s="19">
        <v>0.4</v>
      </c>
      <c r="BH68" s="3" t="s">
        <v>70</v>
      </c>
      <c r="BI68" s="3" t="s">
        <v>70</v>
      </c>
      <c r="BJ68" s="3">
        <v>0</v>
      </c>
      <c r="BK68" s="3">
        <v>0</v>
      </c>
      <c r="BL68" s="3" t="s">
        <v>71</v>
      </c>
      <c r="BM68" s="3" t="s">
        <v>71</v>
      </c>
      <c r="BN68" s="3" t="s">
        <v>71</v>
      </c>
      <c r="BO68" s="16" t="s">
        <v>71</v>
      </c>
      <c r="BP68" s="3" t="s">
        <v>71</v>
      </c>
      <c r="BQ68" s="3" t="s">
        <v>71</v>
      </c>
      <c r="BR68" s="3" t="s">
        <v>71</v>
      </c>
      <c r="BS68" s="3" t="s">
        <v>71</v>
      </c>
    </row>
    <row r="69" spans="1:71">
      <c r="A69" s="61"/>
      <c r="B69" s="7" t="s">
        <v>277</v>
      </c>
      <c r="C69" s="32" t="s">
        <v>278</v>
      </c>
      <c r="D69" t="s">
        <v>279</v>
      </c>
      <c r="E69" s="3" t="str">
        <f t="shared" si="112"/>
        <v>-</v>
      </c>
      <c r="F69" s="3" t="str">
        <f t="shared" si="113"/>
        <v>-</v>
      </c>
      <c r="G69" s="3">
        <f t="shared" si="114"/>
        <v>0.72727272727272729</v>
      </c>
      <c r="H69" s="3">
        <f t="shared" si="128"/>
        <v>0.14285714285714285</v>
      </c>
      <c r="I69" s="3">
        <f t="shared" si="129"/>
        <v>0.3</v>
      </c>
      <c r="J69" s="3">
        <f t="shared" si="127"/>
        <v>0.71186440677966101</v>
      </c>
      <c r="K69" s="3">
        <f t="shared" si="121"/>
        <v>0.75</v>
      </c>
      <c r="L69" s="3">
        <f t="shared" si="115"/>
        <v>30</v>
      </c>
      <c r="M69" s="3">
        <f t="shared" si="122"/>
        <v>0.52631578947368418</v>
      </c>
      <c r="N69" s="3">
        <f t="shared" si="116"/>
        <v>4.9999999999999996E-2</v>
      </c>
      <c r="O69" s="3">
        <f t="shared" si="117"/>
        <v>0.22857142857142859</v>
      </c>
      <c r="P69" s="3" t="str">
        <f t="shared" si="118"/>
        <v>-</v>
      </c>
      <c r="Q69" s="3">
        <f t="shared" si="119"/>
        <v>5.3763440860215048E-2</v>
      </c>
      <c r="R69" s="3">
        <f t="shared" si="120"/>
        <v>0.33571428571428574</v>
      </c>
      <c r="S69" s="3">
        <f t="shared" si="123"/>
        <v>0.91489361702127647</v>
      </c>
      <c r="T69" s="3">
        <f t="shared" si="130"/>
        <v>9</v>
      </c>
      <c r="U69" s="3">
        <f t="shared" si="124"/>
        <v>0.95744680851063824</v>
      </c>
      <c r="V69" s="3">
        <f t="shared" ref="V69:V132" si="138">IF(AND(BE69&lt;&gt;"-",BG69&lt;&gt;"-"),IF(AND(BE69&lt;&gt;"?",BG69&lt;&gt;"?"),IF(AND(BE69&lt;&gt;"",BG69&lt;&gt;""),BG69/BE69,""),"?"),"-")</f>
        <v>0.3</v>
      </c>
      <c r="W69" s="3" t="str">
        <f t="shared" ref="W69:W135" si="139">IF(AND(BG69&lt;&gt;"-",BI69&lt;&gt;"-"),IF(AND(BG69&lt;&gt;"?",BI69&lt;&gt;"?"),IF(AND(BG69&lt;&gt;"",BI69&lt;&gt;""),BI69/BG69,""),"?"),"-")</f>
        <v>-</v>
      </c>
      <c r="X69" s="3">
        <f t="shared" si="131"/>
        <v>19.297232874675306</v>
      </c>
      <c r="Y69" s="3">
        <f t="shared" si="132"/>
        <v>1.2854950378462524</v>
      </c>
      <c r="Z69" s="3" t="str">
        <f t="shared" si="133"/>
        <v>?</v>
      </c>
      <c r="AA69" s="3" t="str">
        <f t="shared" si="134"/>
        <v>?</v>
      </c>
      <c r="AB69" s="3" t="str">
        <f t="shared" si="135"/>
        <v>?</v>
      </c>
      <c r="AC69" s="3" t="str">
        <f t="shared" si="136"/>
        <v>?</v>
      </c>
      <c r="AD69" s="3" t="str">
        <f t="shared" si="137"/>
        <v>?</v>
      </c>
      <c r="AE69" s="3" t="str">
        <f t="shared" si="125"/>
        <v>?</v>
      </c>
      <c r="AF69" s="3" t="str">
        <f t="shared" ref="AF69:AF135" si="140">IF(BR69&lt;&gt;"",IF(BR69&lt;&gt;"?",BR69/BQ69,"?"),"")</f>
        <v>?</v>
      </c>
      <c r="AG69" s="3" t="str">
        <f t="shared" si="126"/>
        <v>?</v>
      </c>
      <c r="AH69" s="10">
        <v>28</v>
      </c>
      <c r="AI69" s="3">
        <v>21</v>
      </c>
      <c r="AJ69" s="3">
        <v>63</v>
      </c>
      <c r="AK69" s="3">
        <v>39</v>
      </c>
      <c r="AL69" s="3">
        <v>40</v>
      </c>
      <c r="AM69" s="3">
        <v>59</v>
      </c>
      <c r="AN69" s="3">
        <v>42</v>
      </c>
      <c r="AO69" s="3">
        <v>55</v>
      </c>
      <c r="AP69" s="3">
        <v>63</v>
      </c>
      <c r="AQ69" s="3">
        <v>12</v>
      </c>
      <c r="AR69" s="18">
        <v>30</v>
      </c>
      <c r="AS69" s="3" t="s">
        <v>70</v>
      </c>
      <c r="AT69" s="3" t="s">
        <v>70</v>
      </c>
      <c r="AU69" s="3" t="s">
        <v>70</v>
      </c>
      <c r="AV69" s="3">
        <v>1</v>
      </c>
      <c r="AW69" s="3">
        <v>1.9</v>
      </c>
      <c r="AX69" s="3">
        <v>1.4</v>
      </c>
      <c r="AY69" s="19">
        <v>6.4</v>
      </c>
      <c r="AZ69" s="3" t="s">
        <v>70</v>
      </c>
      <c r="BA69" s="3">
        <v>1</v>
      </c>
      <c r="BB69" s="3">
        <v>9.4</v>
      </c>
      <c r="BC69" s="3">
        <v>8.6</v>
      </c>
      <c r="BD69" s="20">
        <v>9</v>
      </c>
      <c r="BE69" s="19">
        <v>1</v>
      </c>
      <c r="BF69" s="19">
        <v>0.3</v>
      </c>
      <c r="BG69" s="19">
        <v>0.3</v>
      </c>
      <c r="BH69" s="3" t="s">
        <v>70</v>
      </c>
      <c r="BI69" s="3" t="s">
        <v>70</v>
      </c>
      <c r="BJ69" s="3">
        <v>0</v>
      </c>
      <c r="BK69" s="3">
        <v>0</v>
      </c>
      <c r="BL69" s="3" t="s">
        <v>71</v>
      </c>
      <c r="BM69" s="3" t="s">
        <v>71</v>
      </c>
      <c r="BN69" s="3" t="s">
        <v>71</v>
      </c>
      <c r="BO69" s="16" t="s">
        <v>71</v>
      </c>
      <c r="BP69" s="3" t="s">
        <v>71</v>
      </c>
      <c r="BQ69" s="3" t="s">
        <v>71</v>
      </c>
      <c r="BR69" s="3" t="s">
        <v>71</v>
      </c>
      <c r="BS69" s="3" t="s">
        <v>71</v>
      </c>
    </row>
    <row r="70" spans="1:71">
      <c r="A70" s="61"/>
      <c r="B70" s="7" t="s">
        <v>280</v>
      </c>
      <c r="C70" t="s">
        <v>281</v>
      </c>
      <c r="D70" t="s">
        <v>282</v>
      </c>
      <c r="E70" s="3" t="str">
        <f t="shared" si="112"/>
        <v>-</v>
      </c>
      <c r="F70" s="3" t="str">
        <f t="shared" si="113"/>
        <v>-</v>
      </c>
      <c r="G70" s="3">
        <f t="shared" si="114"/>
        <v>2.2142857142857144</v>
      </c>
      <c r="H70" s="3" t="str">
        <f t="shared" si="128"/>
        <v>-</v>
      </c>
      <c r="I70" s="3" t="str">
        <f t="shared" si="129"/>
        <v>-</v>
      </c>
      <c r="J70" s="3">
        <f t="shared" si="127"/>
        <v>0.8125</v>
      </c>
      <c r="K70" s="3">
        <f t="shared" si="121"/>
        <v>0.74999999999999989</v>
      </c>
      <c r="L70" s="3">
        <f t="shared" si="115"/>
        <v>10</v>
      </c>
      <c r="M70" s="3">
        <f t="shared" si="122"/>
        <v>1</v>
      </c>
      <c r="N70" s="3">
        <f t="shared" si="116"/>
        <v>0.13636363636363635</v>
      </c>
      <c r="O70" s="3">
        <f t="shared" si="117"/>
        <v>0.13636363636363635</v>
      </c>
      <c r="P70" s="3">
        <f t="shared" si="118"/>
        <v>0.13636363636363635</v>
      </c>
      <c r="Q70" s="3">
        <f t="shared" si="119"/>
        <v>0</v>
      </c>
      <c r="R70" s="3">
        <f t="shared" si="120"/>
        <v>0.15909090909090906</v>
      </c>
      <c r="S70" s="3">
        <f t="shared" si="123"/>
        <v>0.7142857142857143</v>
      </c>
      <c r="T70" s="3">
        <f t="shared" si="130"/>
        <v>1</v>
      </c>
      <c r="U70" s="3">
        <f t="shared" si="124"/>
        <v>0.85714285714285721</v>
      </c>
      <c r="V70" s="3">
        <f t="shared" si="138"/>
        <v>0.33333333333333337</v>
      </c>
      <c r="W70" s="3" t="str">
        <f t="shared" si="139"/>
        <v>-</v>
      </c>
      <c r="X70" s="3">
        <f t="shared" si="131"/>
        <v>1.6336281798666925</v>
      </c>
      <c r="Y70" s="3">
        <f t="shared" si="132"/>
        <v>0.21315321632893303</v>
      </c>
      <c r="Z70" s="3" t="str">
        <f t="shared" si="133"/>
        <v>?</v>
      </c>
      <c r="AA70" s="3" t="str">
        <f t="shared" si="134"/>
        <v>?</v>
      </c>
      <c r="AB70" s="3" t="str">
        <f t="shared" si="135"/>
        <v>?</v>
      </c>
      <c r="AC70" s="3" t="str">
        <f t="shared" si="136"/>
        <v>?</v>
      </c>
      <c r="AD70" s="3" t="str">
        <f t="shared" si="137"/>
        <v>?</v>
      </c>
      <c r="AE70" s="3" t="str">
        <f t="shared" si="125"/>
        <v>&lt;3</v>
      </c>
      <c r="AF70" s="3" t="str">
        <f t="shared" si="140"/>
        <v>?</v>
      </c>
      <c r="AG70" s="3" t="str">
        <f t="shared" si="126"/>
        <v>?</v>
      </c>
      <c r="AH70" s="10">
        <v>4.4000000000000004</v>
      </c>
      <c r="AI70" s="18">
        <v>3.3</v>
      </c>
      <c r="AJ70" s="19">
        <v>16</v>
      </c>
      <c r="AK70" s="19">
        <v>13</v>
      </c>
      <c r="AL70" s="19">
        <v>31</v>
      </c>
      <c r="AM70" s="19">
        <v>16</v>
      </c>
      <c r="AN70" s="19">
        <v>13</v>
      </c>
      <c r="AO70" s="20">
        <v>14</v>
      </c>
      <c r="AP70" s="3" t="s">
        <v>70</v>
      </c>
      <c r="AQ70" s="3" t="s">
        <v>70</v>
      </c>
      <c r="AR70" s="3">
        <v>10</v>
      </c>
      <c r="AS70" s="3" t="s">
        <v>70</v>
      </c>
      <c r="AT70" s="3" t="s">
        <v>70</v>
      </c>
      <c r="AU70" s="3" t="s">
        <v>70</v>
      </c>
      <c r="AV70" s="3">
        <v>0.6</v>
      </c>
      <c r="AW70" s="3">
        <v>0.6</v>
      </c>
      <c r="AX70" s="3">
        <v>0.6</v>
      </c>
      <c r="AY70" s="18">
        <v>0.6</v>
      </c>
      <c r="AZ70" s="20">
        <v>0.6</v>
      </c>
      <c r="BA70" s="3">
        <v>0</v>
      </c>
      <c r="BB70" s="3">
        <v>0.7</v>
      </c>
      <c r="BC70" s="18">
        <v>0.5</v>
      </c>
      <c r="BD70" s="3">
        <v>0.6</v>
      </c>
      <c r="BE70" s="3">
        <v>0.6</v>
      </c>
      <c r="BF70" s="3">
        <v>0.2</v>
      </c>
      <c r="BG70" s="18">
        <v>0.2</v>
      </c>
      <c r="BH70" s="3" t="s">
        <v>70</v>
      </c>
      <c r="BI70" s="3" t="s">
        <v>70</v>
      </c>
      <c r="BJ70" s="3">
        <v>0</v>
      </c>
      <c r="BK70" s="3">
        <v>0</v>
      </c>
      <c r="BL70" s="3" t="s">
        <v>71</v>
      </c>
      <c r="BM70" s="3" t="s">
        <v>71</v>
      </c>
      <c r="BN70" s="3" t="s">
        <v>71</v>
      </c>
      <c r="BO70" s="16" t="s">
        <v>71</v>
      </c>
      <c r="BP70" s="3" t="s">
        <v>71</v>
      </c>
      <c r="BQ70" s="3" t="s">
        <v>283</v>
      </c>
      <c r="BR70" s="3" t="s">
        <v>71</v>
      </c>
      <c r="BS70" s="3" t="s">
        <v>71</v>
      </c>
    </row>
    <row r="71" spans="1:71">
      <c r="A71" s="61"/>
      <c r="B71" s="7" t="s">
        <v>284</v>
      </c>
      <c r="C71" s="32" t="s">
        <v>285</v>
      </c>
      <c r="D71" t="s">
        <v>286</v>
      </c>
      <c r="E71" s="3" t="str">
        <f t="shared" si="112"/>
        <v>?</v>
      </c>
      <c r="F71" s="3" t="str">
        <f t="shared" si="113"/>
        <v>?</v>
      </c>
      <c r="G71" s="3">
        <f t="shared" si="114"/>
        <v>1.6333333333333333</v>
      </c>
      <c r="H71" s="3" t="str">
        <f t="shared" si="128"/>
        <v>-</v>
      </c>
      <c r="I71" s="3" t="str">
        <f t="shared" si="129"/>
        <v>-</v>
      </c>
      <c r="J71" s="3">
        <f t="shared" si="127"/>
        <v>0.66666666666666663</v>
      </c>
      <c r="K71" s="3">
        <f t="shared" si="121"/>
        <v>0.75862068965517238</v>
      </c>
      <c r="L71" s="3">
        <f t="shared" si="115"/>
        <v>20</v>
      </c>
      <c r="M71" s="3">
        <f t="shared" si="122"/>
        <v>0.52</v>
      </c>
      <c r="N71" s="3">
        <f t="shared" si="116"/>
        <v>0.10344827586206896</v>
      </c>
      <c r="O71" s="3">
        <f t="shared" si="117"/>
        <v>0.12413793103448276</v>
      </c>
      <c r="P71" s="3">
        <f t="shared" si="118"/>
        <v>9.6551724137931033E-2</v>
      </c>
      <c r="Q71" s="3">
        <f t="shared" si="119"/>
        <v>0.14705882352941177</v>
      </c>
      <c r="R71" s="3">
        <f t="shared" si="120"/>
        <v>0.29655172413793102</v>
      </c>
      <c r="S71" s="3">
        <f t="shared" si="123"/>
        <v>0.81395348837209303</v>
      </c>
      <c r="T71" s="3">
        <f t="shared" si="130"/>
        <v>2.2352941176470589</v>
      </c>
      <c r="U71" s="3">
        <f t="shared" si="124"/>
        <v>0.88372093023255816</v>
      </c>
      <c r="V71" s="3">
        <f t="shared" si="138"/>
        <v>0.4705882352941177</v>
      </c>
      <c r="W71" s="3" t="str">
        <f t="shared" si="139"/>
        <v>-</v>
      </c>
      <c r="X71" s="3">
        <f t="shared" si="131"/>
        <v>7.8539816339744819</v>
      </c>
      <c r="Y71" s="3">
        <f t="shared" si="132"/>
        <v>0.8950898813661714</v>
      </c>
      <c r="Z71" s="3" t="str">
        <f t="shared" si="133"/>
        <v>?</v>
      </c>
      <c r="AA71" s="3" t="str">
        <f t="shared" si="134"/>
        <v>?</v>
      </c>
      <c r="AB71" s="3" t="str">
        <f t="shared" si="135"/>
        <v>?</v>
      </c>
      <c r="AC71" s="3" t="str">
        <f t="shared" si="136"/>
        <v>?</v>
      </c>
      <c r="AD71" s="3" t="str">
        <f t="shared" si="137"/>
        <v>?</v>
      </c>
      <c r="AE71" s="3" t="str">
        <f t="shared" si="125"/>
        <v>?</v>
      </c>
      <c r="AF71" s="3" t="str">
        <f t="shared" si="140"/>
        <v>?</v>
      </c>
      <c r="AG71" s="3" t="str">
        <f t="shared" si="126"/>
        <v>?</v>
      </c>
      <c r="AH71" s="10">
        <v>14.5</v>
      </c>
      <c r="AI71" s="20">
        <v>11</v>
      </c>
      <c r="AJ71" s="20">
        <v>40</v>
      </c>
      <c r="AK71" s="20">
        <v>25</v>
      </c>
      <c r="AL71" s="19">
        <v>24.5</v>
      </c>
      <c r="AM71" s="20">
        <v>18</v>
      </c>
      <c r="AN71" s="20">
        <v>12</v>
      </c>
      <c r="AO71" s="19">
        <v>15</v>
      </c>
      <c r="AP71" s="3" t="s">
        <v>70</v>
      </c>
      <c r="AQ71" s="3" t="s">
        <v>70</v>
      </c>
      <c r="AR71" s="19">
        <v>20</v>
      </c>
      <c r="AS71" s="3" t="s">
        <v>70</v>
      </c>
      <c r="AT71" s="3" t="s">
        <v>71</v>
      </c>
      <c r="AU71" s="3" t="s">
        <v>71</v>
      </c>
      <c r="AV71" s="3">
        <v>1.3</v>
      </c>
      <c r="AW71" s="3">
        <v>2.5</v>
      </c>
      <c r="AX71" s="3">
        <v>1.5</v>
      </c>
      <c r="AY71" s="3">
        <v>1.8</v>
      </c>
      <c r="AZ71" s="19">
        <v>1.4</v>
      </c>
      <c r="BA71" s="3">
        <v>1.5</v>
      </c>
      <c r="BB71" s="3">
        <v>4.3</v>
      </c>
      <c r="BC71" s="19">
        <v>3.5</v>
      </c>
      <c r="BD71" s="3">
        <v>3.8</v>
      </c>
      <c r="BE71" s="3">
        <v>1.7</v>
      </c>
      <c r="BF71" s="3">
        <v>0.8</v>
      </c>
      <c r="BG71" s="3">
        <v>0.8</v>
      </c>
      <c r="BH71" s="3" t="s">
        <v>70</v>
      </c>
      <c r="BI71" s="3" t="s">
        <v>70</v>
      </c>
      <c r="BJ71" s="3">
        <v>0</v>
      </c>
      <c r="BK71" s="3">
        <v>0</v>
      </c>
      <c r="BL71" s="3" t="s">
        <v>71</v>
      </c>
      <c r="BM71" s="3" t="s">
        <v>71</v>
      </c>
      <c r="BN71" s="3" t="s">
        <v>71</v>
      </c>
      <c r="BO71" s="16" t="s">
        <v>71</v>
      </c>
      <c r="BP71" s="3" t="s">
        <v>71</v>
      </c>
      <c r="BQ71" s="3" t="s">
        <v>71</v>
      </c>
      <c r="BR71" s="3" t="s">
        <v>71</v>
      </c>
      <c r="BS71" s="3" t="s">
        <v>71</v>
      </c>
    </row>
    <row r="72" spans="1:71">
      <c r="A72" s="61"/>
      <c r="B72" s="7" t="s">
        <v>287</v>
      </c>
      <c r="C72" s="34" t="s">
        <v>288</v>
      </c>
      <c r="D72" t="s">
        <v>289</v>
      </c>
      <c r="E72" s="3" t="str">
        <f>IF(AND(AT72&lt;&gt;"-",AU72&lt;&gt;"-"),IF(AND(AT72&lt;&gt;"?",AU72&lt;&gt;"?"),IF(AND(AT72&lt;&gt;"",AU72&lt;&gt;""),AU72/AT72,""),"?"),"-")</f>
        <v>?</v>
      </c>
      <c r="F72" s="3" t="str">
        <f>IF(AND(AI72&lt;&gt;"-",AT72&lt;&gt;"-"),IF(AND(AI72&lt;&gt;"?",AT72&lt;&gt;"?"),IF(AND(AI72&lt;&gt;"",AT72&lt;&gt;""),AT72/AI72,""),"?"),"-")</f>
        <v>?</v>
      </c>
      <c r="G72" s="3" t="str">
        <f>IF(AND(AO72&lt;&gt;"-",AL72&lt;&gt;"-"),IF(AND(AO72&lt;&gt;"?",AL72&lt;&gt;"?"),IF(AND(AO72&lt;&gt;"",AL72&lt;&gt;""),AL72/AO72,""),"?"),"-")</f>
        <v>?</v>
      </c>
      <c r="H72" s="3" t="str">
        <f t="shared" si="128"/>
        <v>?</v>
      </c>
      <c r="I72" s="3" t="str">
        <f t="shared" si="129"/>
        <v>?</v>
      </c>
      <c r="J72" s="3" t="str">
        <f>IF(AND(AM72&lt;&gt;"-",AN72&lt;&gt;"-"),IF(AND(AM72&lt;&gt;"?",AN72&lt;&gt;"?"),IF(AND(AM72&lt;&gt;"",AN72&lt;&gt;""),AN72/AM72,""),"?"),"-")</f>
        <v>?</v>
      </c>
      <c r="K72" s="3" t="str">
        <f>IF(AND(AH72&lt;&gt;"-",AI72&lt;&gt;"-"),IF(AND(AH72&lt;&gt;"?",AI72&lt;&gt;"?"),IF(AND(AH72&lt;&gt;"",AI72&lt;&gt;""),AI72/AH72,""),"?"),"-")</f>
        <v>?</v>
      </c>
      <c r="L72" s="3">
        <f>IF(AR72&lt;&gt;"",IF(AR72&lt;&gt;"?",AR72,"?"),"")</f>
        <v>15</v>
      </c>
      <c r="M72" s="3">
        <f>IF(AND(AW72&lt;&gt;"-",AV72&lt;&gt;"-"),IF(AND(AW72&lt;&gt;"?",AV72&lt;&gt;"?"),IF(AND(AW72&lt;&gt;"",AV72&lt;&gt;""),AV72/AW72,""),"?"),"-")</f>
        <v>0.77777777777777768</v>
      </c>
      <c r="N72" s="3">
        <f>IF(AND(AH72&lt;&gt;"-",AX72&lt;&gt;"-"),IF(AND(AH72&lt;&gt;"?",AX72&lt;&gt;"?"),IF(AND(AH72&lt;&gt;"",AX72&lt;&gt;""),AX72/AH72,""),"?"),"-")</f>
        <v>8.5714285714285715E-2</v>
      </c>
      <c r="O72" s="3">
        <f>IF(AND(AH72&lt;&gt;"-",AY72&lt;&gt;"-"),IF(AND(AH72&lt;&gt;"?",AY72&lt;&gt;"?"),IF(AND(AH72&lt;&gt;"",AY72&lt;&gt;""),AY72/AH72,""),"?"),"-")</f>
        <v>0.21428571428571427</v>
      </c>
      <c r="P72" s="3" t="str">
        <f>IF(AND(AH72&lt;&gt;"-",AZ72&lt;&gt;"-"),IF(AND(AH72&lt;&gt;"?",AZ72&lt;&gt;"?"),IF(AND(AH72&lt;&gt;"",AZ72&lt;&gt;""),AZ72/AH72,""),"?"),"-")</f>
        <v>?</v>
      </c>
      <c r="Q72" s="3">
        <f>IF(AND(AH72&lt;&gt;"-",BA72&lt;&gt;"-",BB72&lt;&gt;"-"),IF(AND(AH72&lt;&gt;"?",BA72&lt;&gt;"?",BB72&lt;&gt;"?"),IF(AND(AH72&lt;&gt;"",BA72&lt;&gt;"",BB72&lt;&gt;""),BA72/(AH72-BB72),""),"?"),"-")</f>
        <v>4.6874999999999993E-2</v>
      </c>
      <c r="R72" s="3">
        <f>IF(AND(AH72&lt;&gt;"-",BB72&lt;&gt;"-"),IF(AND(AH72&lt;&gt;"?",BB72&lt;&gt;"?"),IF(AND(AH72&lt;&gt;"",BB72&lt;&gt;""),BB72/AH72,""),"?"),"-")</f>
        <v>8.5714285714285715E-2</v>
      </c>
      <c r="S72" s="3" t="str">
        <f>IF(AND(BB72&lt;&gt;"-",BC72&lt;&gt;"-"),IF(AND(BB72&lt;&gt;"?",BC72&lt;&gt;"?"),IF(AND(BB72&lt;&gt;"",BC72&lt;&gt;""),BC72/BB72,""),"?"),"-")</f>
        <v>?</v>
      </c>
      <c r="T72" s="3">
        <f>IF(AND(BE72&lt;&gt;"-",BD72&lt;&gt;"-"),IF(AND(BE72&lt;&gt;"?",BD72&lt;&gt;"?"),IF(AND(BE72&lt;&gt;"",BD72&lt;&gt;""),BD72/BE72,""),"?"),"-")</f>
        <v>1.3333333333333335</v>
      </c>
      <c r="U72" s="3">
        <f>IF(AND(BB72&lt;&gt;"-",BD72&lt;&gt;"-"),IF(AND(BB72&lt;&gt;"?",BD72&lt;&gt;"?"),IF(AND(BB72&lt;&gt;"",BD72&lt;&gt;""),BD72/BB72,""),"?"),"-")</f>
        <v>1.3333333333333335</v>
      </c>
      <c r="V72" s="3">
        <f t="shared" si="138"/>
        <v>0.16666666666666669</v>
      </c>
      <c r="W72" s="3" t="str">
        <f t="shared" si="139"/>
        <v>-</v>
      </c>
      <c r="X72" s="3">
        <f t="shared" si="131"/>
        <v>0.46731190722148175</v>
      </c>
      <c r="Y72" s="3">
        <f t="shared" si="132"/>
        <v>-0.33039315290527899</v>
      </c>
      <c r="Z72" s="3" t="str">
        <f t="shared" si="133"/>
        <v>?</v>
      </c>
      <c r="AA72" s="3" t="str">
        <f t="shared" si="134"/>
        <v>?</v>
      </c>
      <c r="AB72" s="3" t="str">
        <f t="shared" si="135"/>
        <v>?</v>
      </c>
      <c r="AC72" s="3" t="str">
        <f t="shared" si="136"/>
        <v>?</v>
      </c>
      <c r="AD72" s="3" t="str">
        <f t="shared" si="137"/>
        <v>?</v>
      </c>
      <c r="AE72" s="3" t="str">
        <f>IF(BQ72&lt;&gt;"",BQ72,"")</f>
        <v>?</v>
      </c>
      <c r="AF72" s="3" t="str">
        <f t="shared" si="140"/>
        <v>?</v>
      </c>
      <c r="AG72" s="3" t="str">
        <f>IF(AND(BQ72&lt;&gt;"-",BS72&lt;&gt;"-"),IF(AND(BQ72&lt;&gt;"?",BS72&lt;&gt;"?"),IF(AND(BQ72&lt;&gt;"",BS72&lt;&gt;""),BS72/BQ72,""),"?"),"-")</f>
        <v>?</v>
      </c>
      <c r="AH72" s="10">
        <v>7</v>
      </c>
      <c r="AI72" s="3" t="s">
        <v>71</v>
      </c>
      <c r="AJ72" s="18">
        <v>8.5</v>
      </c>
      <c r="AK72" s="20">
        <v>7</v>
      </c>
      <c r="AL72" s="3" t="s">
        <v>71</v>
      </c>
      <c r="AM72" s="3" t="s">
        <v>71</v>
      </c>
      <c r="AN72" s="3" t="s">
        <v>71</v>
      </c>
      <c r="AO72" s="3" t="s">
        <v>71</v>
      </c>
      <c r="AP72" s="3" t="s">
        <v>71</v>
      </c>
      <c r="AQ72" s="3" t="s">
        <v>71</v>
      </c>
      <c r="AR72" s="18">
        <v>15</v>
      </c>
      <c r="AS72" s="3" t="s">
        <v>70</v>
      </c>
      <c r="AT72" s="3" t="s">
        <v>71</v>
      </c>
      <c r="AU72" s="3" t="s">
        <v>71</v>
      </c>
      <c r="AV72" s="18">
        <v>0.7</v>
      </c>
      <c r="AW72" s="18">
        <v>0.9</v>
      </c>
      <c r="AX72" s="18">
        <v>0.6</v>
      </c>
      <c r="AY72" s="18">
        <v>1.5</v>
      </c>
      <c r="AZ72" s="3" t="s">
        <v>71</v>
      </c>
      <c r="BA72" s="18">
        <v>0.3</v>
      </c>
      <c r="BB72" s="18">
        <v>0.6</v>
      </c>
      <c r="BC72" s="3" t="s">
        <v>71</v>
      </c>
      <c r="BD72" s="18">
        <v>0.8</v>
      </c>
      <c r="BE72" s="18">
        <v>0.6</v>
      </c>
      <c r="BF72" s="18">
        <v>0.1</v>
      </c>
      <c r="BG72" s="18">
        <v>0.1</v>
      </c>
      <c r="BH72" s="3" t="s">
        <v>70</v>
      </c>
      <c r="BI72" s="3" t="s">
        <v>70</v>
      </c>
      <c r="BJ72" s="3">
        <v>0</v>
      </c>
      <c r="BK72" s="3">
        <v>0</v>
      </c>
      <c r="BL72" s="3" t="s">
        <v>71</v>
      </c>
      <c r="BM72" s="3" t="s">
        <v>71</v>
      </c>
      <c r="BN72" s="3" t="s">
        <v>71</v>
      </c>
      <c r="BO72" s="16" t="s">
        <v>71</v>
      </c>
      <c r="BP72" s="3" t="s">
        <v>71</v>
      </c>
      <c r="BQ72" s="3" t="s">
        <v>71</v>
      </c>
      <c r="BR72" s="3" t="s">
        <v>71</v>
      </c>
      <c r="BS72" s="3" t="s">
        <v>71</v>
      </c>
    </row>
    <row r="73" spans="1:71">
      <c r="A73" s="61"/>
      <c r="B73" s="7" t="s">
        <v>290</v>
      </c>
      <c r="C73" s="32" t="s">
        <v>291</v>
      </c>
      <c r="D73" t="s">
        <v>292</v>
      </c>
      <c r="E73" s="3" t="str">
        <f>IF(AND(AT73&lt;&gt;"-",AU73&lt;&gt;"-"),IF(AND(AT73&lt;&gt;"?",AU73&lt;&gt;"?"),IF(AND(AT73&lt;&gt;"",AU73&lt;&gt;""),AU73/AT73,""),"?"),"-")</f>
        <v>?</v>
      </c>
      <c r="F73" s="3" t="str">
        <f>IF(AND(AI73&lt;&gt;"-",AT73&lt;&gt;"-"),IF(AND(AI73&lt;&gt;"?",AT73&lt;&gt;"?"),IF(AND(AI73&lt;&gt;"",AT73&lt;&gt;""),AT73/AI73,""),"?"),"-")</f>
        <v>?</v>
      </c>
      <c r="G73" s="3">
        <f>IF(AND(AO73&lt;&gt;"-",AL73&lt;&gt;"-"),IF(AND(AO73&lt;&gt;"?",AL73&lt;&gt;"?"),IF(AND(AO73&lt;&gt;"",AL73&lt;&gt;""),AL73/AO73,""),"?"),"-")</f>
        <v>1.2121212121212122</v>
      </c>
      <c r="H73" s="3">
        <f t="shared" si="128"/>
        <v>0.26666666666666666</v>
      </c>
      <c r="I73" s="3">
        <f t="shared" si="129"/>
        <v>0.4375</v>
      </c>
      <c r="J73" s="3">
        <f>IF(AND(AM73&lt;&gt;"-",AN73&lt;&gt;"-"),IF(AND(AM73&lt;&gt;"?",AN73&lt;&gt;"?"),IF(AND(AM73&lt;&gt;"",AN73&lt;&gt;""),AN73/AM73,""),"?"),"-")</f>
        <v>1.096774193548387</v>
      </c>
      <c r="K73" s="3">
        <f>IF(AND(AH73&lt;&gt;"-",AI73&lt;&gt;"-"),IF(AND(AH73&lt;&gt;"?",AI73&lt;&gt;"?"),IF(AND(AH73&lt;&gt;"",AI73&lt;&gt;""),AI73/AH73,""),"?"),"-")</f>
        <v>1</v>
      </c>
      <c r="L73" s="3">
        <f>IF(AR73&lt;&gt;"",IF(AR73&lt;&gt;"?",AR73,"?"),"")</f>
        <v>28</v>
      </c>
      <c r="M73" s="3">
        <f>IF(AND(AW73&lt;&gt;"-",AV73&lt;&gt;"-"),IF(AND(AW73&lt;&gt;"?",AV73&lt;&gt;"?"),IF(AND(AW73&lt;&gt;"",AV73&lt;&gt;""),AV73/AW73,""),"?"),"-")</f>
        <v>1</v>
      </c>
      <c r="N73" s="3">
        <f>IF(AND(AH73&lt;&gt;"-",AX73&lt;&gt;"-"),IF(AND(AH73&lt;&gt;"?",AX73&lt;&gt;"?"),IF(AND(AH73&lt;&gt;"",AX73&lt;&gt;""),AX73/AH73,""),"?"),"-")</f>
        <v>0.13666666666666666</v>
      </c>
      <c r="O73" s="3">
        <f>IF(AND(AH73&lt;&gt;"-",AY73&lt;&gt;"-"),IF(AND(AH73&lt;&gt;"?",AY73&lt;&gt;"?"),IF(AND(AH73&lt;&gt;"",AY73&lt;&gt;""),AY73/AH73,""),"?"),"-")</f>
        <v>0.18000000000000002</v>
      </c>
      <c r="P73" s="3" t="str">
        <f>IF(AND(AH73&lt;&gt;"-",AZ73&lt;&gt;"-"),IF(AND(AH73&lt;&gt;"?",AZ73&lt;&gt;"?"),IF(AND(AH73&lt;&gt;"",AZ73&lt;&gt;""),AZ73/AH73,""),"?"),"-")</f>
        <v>-</v>
      </c>
      <c r="Q73" s="3">
        <f>IF(AND(AH73&lt;&gt;"-",BA73&lt;&gt;"-",BB73&lt;&gt;"-"),IF(AND(AH73&lt;&gt;"?",BA73&lt;&gt;"?",BB73&lt;&gt;"?"),IF(AND(AH73&lt;&gt;"",BA73&lt;&gt;"",BB73&lt;&gt;""),BA73/(AH73-BB73),""),"?"),"-")</f>
        <v>5.9523809523809527E-2</v>
      </c>
      <c r="R73" s="3">
        <f>IF(AND(AH73&lt;&gt;"-",BB73&lt;&gt;"-"),IF(AND(AH73&lt;&gt;"?",BB73&lt;&gt;"?"),IF(AND(AH73&lt;&gt;"",BB73&lt;&gt;""),BB73/AH73,""),"?"),"-")</f>
        <v>0.16</v>
      </c>
      <c r="S73" s="3">
        <f>IF(AND(BB73&lt;&gt;"-",BC73&lt;&gt;"-"),IF(AND(BB73&lt;&gt;"?",BC73&lt;&gt;"?"),IF(AND(BB73&lt;&gt;"",BC73&lt;&gt;""),BC73/BB73,""),"?"),"-")</f>
        <v>1</v>
      </c>
      <c r="T73" s="3">
        <f>IF(AND(BE73&lt;&gt;"-",BD73&lt;&gt;"-"),IF(AND(BE73&lt;&gt;"?",BD73&lt;&gt;"?"),IF(AND(BE73&lt;&gt;"",BD73&lt;&gt;""),BD73/BE73,""),"?"),"-")</f>
        <v>0.97560975609756106</v>
      </c>
      <c r="U73" s="3">
        <f>IF(AND(BB73&lt;&gt;"-",BD73&lt;&gt;"-"),IF(AND(BB73&lt;&gt;"?",BD73&lt;&gt;"?"),IF(AND(BB73&lt;&gt;"",BD73&lt;&gt;""),BD73/BB73,""),"?"),"-")</f>
        <v>0.83333333333333337</v>
      </c>
      <c r="V73" s="3">
        <f t="shared" si="138"/>
        <v>0.36585365853658541</v>
      </c>
      <c r="W73" s="3" t="str">
        <f t="shared" si="139"/>
        <v>-</v>
      </c>
      <c r="X73" s="3">
        <f t="shared" si="131"/>
        <v>19.634954084936208</v>
      </c>
      <c r="Y73" s="3">
        <f t="shared" si="132"/>
        <v>1.2930298900382091</v>
      </c>
      <c r="Z73" s="3" t="str">
        <f t="shared" si="133"/>
        <v>?</v>
      </c>
      <c r="AA73" s="3" t="str">
        <f t="shared" si="134"/>
        <v>?</v>
      </c>
      <c r="AB73" s="3" t="str">
        <f t="shared" si="135"/>
        <v>?</v>
      </c>
      <c r="AC73" s="3" t="str">
        <f t="shared" si="136"/>
        <v>?</v>
      </c>
      <c r="AD73" s="3" t="str">
        <f t="shared" si="137"/>
        <v>?</v>
      </c>
      <c r="AE73" s="3" t="str">
        <f>IF(BQ73&lt;&gt;"",BQ73,"")</f>
        <v>?</v>
      </c>
      <c r="AF73" s="3" t="str">
        <f t="shared" si="140"/>
        <v>?</v>
      </c>
      <c r="AG73" s="3" t="str">
        <f>IF(AND(BQ73&lt;&gt;"-",BS73&lt;&gt;"-"),IF(AND(BQ73&lt;&gt;"?",BS73&lt;&gt;"?"),IF(AND(BQ73&lt;&gt;"",BS73&lt;&gt;""),BS73/BQ73,""),"?"),"-")</f>
        <v>?</v>
      </c>
      <c r="AH73" s="10">
        <v>30</v>
      </c>
      <c r="AI73" s="3">
        <v>30</v>
      </c>
      <c r="AJ73" s="19">
        <v>50</v>
      </c>
      <c r="AK73" s="19">
        <v>50</v>
      </c>
      <c r="AL73" s="3">
        <v>40</v>
      </c>
      <c r="AM73" s="3">
        <v>31</v>
      </c>
      <c r="AN73" s="3">
        <v>34</v>
      </c>
      <c r="AO73" s="3">
        <v>33</v>
      </c>
      <c r="AP73" s="3">
        <v>37</v>
      </c>
      <c r="AQ73" s="3">
        <v>17.5</v>
      </c>
      <c r="AR73" s="19">
        <v>28</v>
      </c>
      <c r="AS73" s="3" t="s">
        <v>70</v>
      </c>
      <c r="AT73" s="3" t="s">
        <v>71</v>
      </c>
      <c r="AU73" s="3" t="s">
        <v>71</v>
      </c>
      <c r="AV73" s="3">
        <v>4.0999999999999996</v>
      </c>
      <c r="AW73" s="3">
        <v>4.0999999999999996</v>
      </c>
      <c r="AX73" s="3">
        <v>4.0999999999999996</v>
      </c>
      <c r="AY73" s="19">
        <v>5.4</v>
      </c>
      <c r="AZ73" s="3" t="s">
        <v>70</v>
      </c>
      <c r="BA73" s="19">
        <v>1.5</v>
      </c>
      <c r="BB73" s="19">
        <v>4.8</v>
      </c>
      <c r="BC73" s="20">
        <v>4.8</v>
      </c>
      <c r="BD73" s="3">
        <v>4</v>
      </c>
      <c r="BE73" s="3">
        <v>4.0999999999999996</v>
      </c>
      <c r="BF73" s="3">
        <v>1.5</v>
      </c>
      <c r="BG73" s="3">
        <v>1.5</v>
      </c>
      <c r="BH73" s="3" t="s">
        <v>70</v>
      </c>
      <c r="BI73" s="3" t="s">
        <v>70</v>
      </c>
      <c r="BJ73" s="3">
        <v>0</v>
      </c>
      <c r="BK73" s="3">
        <v>0</v>
      </c>
      <c r="BL73" s="3" t="s">
        <v>71</v>
      </c>
      <c r="BM73" s="3" t="s">
        <v>71</v>
      </c>
      <c r="BN73" s="3" t="s">
        <v>71</v>
      </c>
      <c r="BO73" s="16" t="s">
        <v>71</v>
      </c>
      <c r="BP73" s="3" t="s">
        <v>71</v>
      </c>
      <c r="BQ73" s="3" t="s">
        <v>71</v>
      </c>
      <c r="BR73" s="3" t="s">
        <v>71</v>
      </c>
      <c r="BS73" s="3" t="s">
        <v>71</v>
      </c>
    </row>
    <row r="74" spans="1:71">
      <c r="A74" s="61"/>
      <c r="B74" s="7" t="s">
        <v>293</v>
      </c>
      <c r="C74" s="32" t="s">
        <v>294</v>
      </c>
      <c r="D74" t="s">
        <v>295</v>
      </c>
      <c r="E74" s="3" t="str">
        <f t="shared" si="112"/>
        <v>?</v>
      </c>
      <c r="F74" s="3" t="str">
        <f t="shared" si="113"/>
        <v>?</v>
      </c>
      <c r="G74" s="3" t="str">
        <f t="shared" si="114"/>
        <v>?</v>
      </c>
      <c r="H74" s="3" t="str">
        <f t="shared" si="128"/>
        <v>-</v>
      </c>
      <c r="I74" s="3" t="str">
        <f t="shared" si="129"/>
        <v>-</v>
      </c>
      <c r="J74" s="3" t="str">
        <f t="shared" si="127"/>
        <v>?</v>
      </c>
      <c r="K74" s="3">
        <f t="shared" si="121"/>
        <v>0.89333333333333331</v>
      </c>
      <c r="L74" s="3">
        <f t="shared" si="115"/>
        <v>10</v>
      </c>
      <c r="M74" s="3">
        <f t="shared" si="122"/>
        <v>1.4166666666666667</v>
      </c>
      <c r="N74" s="3">
        <f t="shared" si="116"/>
        <v>0.18666666666666665</v>
      </c>
      <c r="O74" s="3">
        <f t="shared" si="117"/>
        <v>0.17333333333333334</v>
      </c>
      <c r="P74" s="3">
        <f t="shared" si="118"/>
        <v>9.3333333333333324E-2</v>
      </c>
      <c r="Q74" s="3">
        <f t="shared" si="119"/>
        <v>0</v>
      </c>
      <c r="R74" s="3">
        <f t="shared" si="120"/>
        <v>0.33333333333333331</v>
      </c>
      <c r="S74" s="3">
        <f t="shared" si="123"/>
        <v>1</v>
      </c>
      <c r="T74" s="3">
        <f t="shared" si="130"/>
        <v>1.4705882352941178</v>
      </c>
      <c r="U74" s="3">
        <f t="shared" si="124"/>
        <v>1</v>
      </c>
      <c r="V74" s="3" t="str">
        <f t="shared" si="138"/>
        <v>?</v>
      </c>
      <c r="W74" s="3" t="str">
        <f t="shared" si="139"/>
        <v>-</v>
      </c>
      <c r="X74" s="3">
        <f t="shared" si="131"/>
        <v>1.4726215563702154</v>
      </c>
      <c r="Y74" s="3">
        <f t="shared" si="132"/>
        <v>0.16809115342990907</v>
      </c>
      <c r="Z74" s="3" t="str">
        <f t="shared" si="133"/>
        <v>?</v>
      </c>
      <c r="AA74" s="3" t="str">
        <f t="shared" si="134"/>
        <v>?</v>
      </c>
      <c r="AB74" s="3" t="str">
        <f t="shared" si="135"/>
        <v>?</v>
      </c>
      <c r="AC74" s="3" t="str">
        <f t="shared" si="136"/>
        <v>?</v>
      </c>
      <c r="AD74" s="3" t="str">
        <f t="shared" si="137"/>
        <v>?</v>
      </c>
      <c r="AE74" s="3" t="str">
        <f t="shared" si="125"/>
        <v>?</v>
      </c>
      <c r="AF74" s="3" t="str">
        <f t="shared" si="140"/>
        <v>?</v>
      </c>
      <c r="AG74" s="3" t="str">
        <f t="shared" si="126"/>
        <v>?</v>
      </c>
      <c r="AH74" s="10">
        <v>7.5</v>
      </c>
      <c r="AI74" s="3">
        <v>6.7</v>
      </c>
      <c r="AJ74" s="19">
        <v>15</v>
      </c>
      <c r="AK74" s="19">
        <v>12.5</v>
      </c>
      <c r="AL74" s="3" t="s">
        <v>71</v>
      </c>
      <c r="AM74" s="3" t="s">
        <v>71</v>
      </c>
      <c r="AN74" s="3" t="s">
        <v>71</v>
      </c>
      <c r="AO74" s="3" t="s">
        <v>71</v>
      </c>
      <c r="AP74" s="3" t="s">
        <v>70</v>
      </c>
      <c r="AQ74" s="3" t="s">
        <v>70</v>
      </c>
      <c r="AR74" s="3">
        <v>10</v>
      </c>
      <c r="AS74" s="3" t="s">
        <v>70</v>
      </c>
      <c r="AT74" s="3" t="s">
        <v>71</v>
      </c>
      <c r="AU74" s="3" t="s">
        <v>71</v>
      </c>
      <c r="AV74" s="3">
        <v>1.7</v>
      </c>
      <c r="AW74" s="18">
        <v>1.2</v>
      </c>
      <c r="AX74" s="3">
        <v>1.4</v>
      </c>
      <c r="AY74" s="19">
        <v>1.3</v>
      </c>
      <c r="AZ74" s="3">
        <v>0.7</v>
      </c>
      <c r="BA74" s="3">
        <v>0</v>
      </c>
      <c r="BB74" s="19">
        <v>2.5</v>
      </c>
      <c r="BC74" s="19">
        <v>2.5</v>
      </c>
      <c r="BD74" s="18">
        <v>2.5</v>
      </c>
      <c r="BE74" s="3">
        <v>1.7</v>
      </c>
      <c r="BF74" s="3" t="s">
        <v>71</v>
      </c>
      <c r="BG74" s="3" t="s">
        <v>71</v>
      </c>
      <c r="BH74" s="3" t="s">
        <v>70</v>
      </c>
      <c r="BI74" s="3" t="s">
        <v>70</v>
      </c>
      <c r="BJ74" s="3">
        <v>0</v>
      </c>
      <c r="BK74" s="3">
        <v>0</v>
      </c>
      <c r="BL74" s="3" t="s">
        <v>71</v>
      </c>
      <c r="BM74" s="3" t="s">
        <v>71</v>
      </c>
      <c r="BN74" s="3" t="s">
        <v>71</v>
      </c>
      <c r="BO74" s="16" t="s">
        <v>71</v>
      </c>
      <c r="BP74" s="3" t="s">
        <v>71</v>
      </c>
      <c r="BQ74" s="3" t="s">
        <v>71</v>
      </c>
      <c r="BR74" s="3" t="s">
        <v>71</v>
      </c>
      <c r="BS74" s="3" t="s">
        <v>71</v>
      </c>
    </row>
    <row r="75" spans="1:71">
      <c r="A75" s="61"/>
      <c r="B75" s="7" t="s">
        <v>296</v>
      </c>
      <c r="C75" t="s">
        <v>297</v>
      </c>
      <c r="D75" t="s">
        <v>298</v>
      </c>
      <c r="E75" s="3" t="str">
        <f t="shared" si="112"/>
        <v>?</v>
      </c>
      <c r="F75" s="3" t="str">
        <f t="shared" si="113"/>
        <v>?</v>
      </c>
      <c r="G75" s="3">
        <f t="shared" si="114"/>
        <v>5.666666666666667</v>
      </c>
      <c r="H75" s="3" t="str">
        <f t="shared" si="128"/>
        <v>-</v>
      </c>
      <c r="I75" s="3" t="str">
        <f t="shared" si="129"/>
        <v>-</v>
      </c>
      <c r="J75" s="3">
        <f t="shared" si="127"/>
        <v>0.8928571428571429</v>
      </c>
      <c r="K75" s="3">
        <f t="shared" si="121"/>
        <v>0.86206896551724144</v>
      </c>
      <c r="L75" s="3">
        <f t="shared" si="115"/>
        <v>2</v>
      </c>
      <c r="M75" s="3">
        <f t="shared" si="122"/>
        <v>0.56521739130434789</v>
      </c>
      <c r="N75" s="3">
        <f t="shared" si="116"/>
        <v>0.14655172413793102</v>
      </c>
      <c r="O75" s="3">
        <f t="shared" si="117"/>
        <v>0.16379310344827586</v>
      </c>
      <c r="P75" s="3" t="str">
        <f t="shared" si="118"/>
        <v>?</v>
      </c>
      <c r="Q75" s="3">
        <f t="shared" si="119"/>
        <v>0</v>
      </c>
      <c r="R75" s="3">
        <f t="shared" si="120"/>
        <v>0.20689655172413793</v>
      </c>
      <c r="S75" s="3">
        <f t="shared" si="123"/>
        <v>1</v>
      </c>
      <c r="T75" s="3">
        <f t="shared" si="130"/>
        <v>1.9230769230769229</v>
      </c>
      <c r="U75" s="3">
        <f t="shared" si="124"/>
        <v>1.0416666666666667</v>
      </c>
      <c r="V75" s="3">
        <f t="shared" si="138"/>
        <v>0.61538461538461542</v>
      </c>
      <c r="W75" s="3" t="str">
        <f t="shared" si="139"/>
        <v>-</v>
      </c>
      <c r="X75" s="3">
        <f t="shared" si="131"/>
        <v>1.3744467859455343</v>
      </c>
      <c r="Y75" s="3">
        <f t="shared" si="132"/>
        <v>0.13812793005246582</v>
      </c>
      <c r="Z75" s="3" t="str">
        <f t="shared" si="133"/>
        <v>?</v>
      </c>
      <c r="AA75" s="3" t="str">
        <f t="shared" si="134"/>
        <v>?</v>
      </c>
      <c r="AB75" s="3" t="str">
        <f t="shared" si="135"/>
        <v>?</v>
      </c>
      <c r="AC75" s="3" t="str">
        <f t="shared" si="136"/>
        <v>?</v>
      </c>
      <c r="AD75" s="3" t="str">
        <f t="shared" si="137"/>
        <v>?</v>
      </c>
      <c r="AE75" s="3" t="str">
        <f t="shared" si="125"/>
        <v>?</v>
      </c>
      <c r="AF75" s="3" t="str">
        <f t="shared" si="140"/>
        <v>?</v>
      </c>
      <c r="AG75" s="3" t="str">
        <f t="shared" si="126"/>
        <v>?</v>
      </c>
      <c r="AH75" s="10">
        <v>11.6</v>
      </c>
      <c r="AI75" s="18">
        <v>10</v>
      </c>
      <c r="AJ75" s="19">
        <v>14</v>
      </c>
      <c r="AK75" s="19">
        <v>12.5</v>
      </c>
      <c r="AL75" s="3">
        <v>68</v>
      </c>
      <c r="AM75" s="20">
        <v>14</v>
      </c>
      <c r="AN75" s="18">
        <v>12.5</v>
      </c>
      <c r="AO75" s="20">
        <v>12</v>
      </c>
      <c r="AP75" s="3" t="s">
        <v>70</v>
      </c>
      <c r="AQ75" s="3" t="s">
        <v>70</v>
      </c>
      <c r="AR75" s="18">
        <v>2</v>
      </c>
      <c r="AS75" s="3" t="s">
        <v>70</v>
      </c>
      <c r="AT75" s="3" t="s">
        <v>71</v>
      </c>
      <c r="AU75" s="3" t="s">
        <v>71</v>
      </c>
      <c r="AV75" s="3">
        <v>1.3</v>
      </c>
      <c r="AW75" s="3">
        <v>2.2999999999999998</v>
      </c>
      <c r="AX75" s="3">
        <v>1.7</v>
      </c>
      <c r="AY75" s="3">
        <v>1.9</v>
      </c>
      <c r="AZ75" s="3" t="s">
        <v>71</v>
      </c>
      <c r="BA75" s="3">
        <v>0</v>
      </c>
      <c r="BB75" s="3">
        <v>2.4</v>
      </c>
      <c r="BC75" s="20">
        <v>2.4</v>
      </c>
      <c r="BD75" s="3">
        <v>2.5</v>
      </c>
      <c r="BE75" s="3">
        <v>1.3</v>
      </c>
      <c r="BF75" s="3">
        <v>0.8</v>
      </c>
      <c r="BG75" s="3">
        <v>0.8</v>
      </c>
      <c r="BH75" s="3" t="s">
        <v>70</v>
      </c>
      <c r="BI75" s="3" t="s">
        <v>70</v>
      </c>
      <c r="BJ75" s="3">
        <v>0</v>
      </c>
      <c r="BK75" s="3">
        <v>0</v>
      </c>
      <c r="BL75" s="3" t="s">
        <v>71</v>
      </c>
      <c r="BM75" s="3" t="s">
        <v>71</v>
      </c>
      <c r="BN75" s="3" t="s">
        <v>71</v>
      </c>
      <c r="BO75" s="16" t="s">
        <v>71</v>
      </c>
      <c r="BP75" s="3" t="s">
        <v>71</v>
      </c>
      <c r="BQ75" s="3" t="s">
        <v>71</v>
      </c>
      <c r="BR75" s="3" t="s">
        <v>71</v>
      </c>
      <c r="BS75" s="3" t="s">
        <v>71</v>
      </c>
    </row>
    <row r="76" spans="1:71">
      <c r="A76" s="61"/>
      <c r="B76" s="7" t="s">
        <v>299</v>
      </c>
      <c r="C76" s="32" t="s">
        <v>300</v>
      </c>
      <c r="D76" t="s">
        <v>301</v>
      </c>
      <c r="E76" s="3" t="str">
        <f t="shared" si="112"/>
        <v>-</v>
      </c>
      <c r="F76" s="3" t="str">
        <f t="shared" si="113"/>
        <v>-</v>
      </c>
      <c r="G76" s="3">
        <f t="shared" si="114"/>
        <v>2.3333333333333335</v>
      </c>
      <c r="H76" s="3" t="str">
        <f t="shared" si="128"/>
        <v>-</v>
      </c>
      <c r="I76" s="3" t="str">
        <f t="shared" si="129"/>
        <v>-</v>
      </c>
      <c r="J76" s="3">
        <f t="shared" si="127"/>
        <v>0.72</v>
      </c>
      <c r="K76" s="3">
        <f t="shared" si="121"/>
        <v>0.72222222222222221</v>
      </c>
      <c r="L76" s="3">
        <f t="shared" si="115"/>
        <v>5</v>
      </c>
      <c r="M76" s="3">
        <f t="shared" si="122"/>
        <v>0.90909090909090906</v>
      </c>
      <c r="N76" s="3">
        <f t="shared" si="116"/>
        <v>0.13333333333333333</v>
      </c>
      <c r="O76" s="3">
        <f t="shared" si="117"/>
        <v>0.21111111111111111</v>
      </c>
      <c r="P76" s="3">
        <f t="shared" si="118"/>
        <v>0.22222222222222221</v>
      </c>
      <c r="Q76" s="3">
        <f t="shared" si="119"/>
        <v>0</v>
      </c>
      <c r="R76" s="3">
        <f t="shared" si="120"/>
        <v>0.14444444444444446</v>
      </c>
      <c r="S76" s="3">
        <f t="shared" si="123"/>
        <v>1</v>
      </c>
      <c r="T76" s="3">
        <f t="shared" si="130"/>
        <v>1.3</v>
      </c>
      <c r="U76" s="3">
        <f t="shared" si="124"/>
        <v>1</v>
      </c>
      <c r="V76" s="3">
        <f t="shared" si="138"/>
        <v>0.3</v>
      </c>
      <c r="W76" s="3" t="str">
        <f t="shared" si="139"/>
        <v>-</v>
      </c>
      <c r="X76" s="3">
        <f t="shared" si="131"/>
        <v>0.56548667764616278</v>
      </c>
      <c r="Y76" s="3">
        <f t="shared" si="132"/>
        <v>-0.24757762220256008</v>
      </c>
      <c r="Z76" s="3" t="str">
        <f t="shared" si="133"/>
        <v>?</v>
      </c>
      <c r="AA76" s="3" t="str">
        <f t="shared" si="134"/>
        <v>?</v>
      </c>
      <c r="AB76" s="3" t="str">
        <f t="shared" si="135"/>
        <v>?</v>
      </c>
      <c r="AC76" s="3" t="str">
        <f t="shared" si="136"/>
        <v>?</v>
      </c>
      <c r="AD76" s="3" t="str">
        <f t="shared" si="137"/>
        <v>?</v>
      </c>
      <c r="AE76" s="3" t="str">
        <f t="shared" si="125"/>
        <v>?</v>
      </c>
      <c r="AF76" s="3" t="str">
        <f t="shared" si="140"/>
        <v>?</v>
      </c>
      <c r="AG76" s="3" t="str">
        <f t="shared" si="126"/>
        <v>?</v>
      </c>
      <c r="AH76" s="10">
        <v>9</v>
      </c>
      <c r="AI76" s="3">
        <v>6.5</v>
      </c>
      <c r="AJ76" s="3">
        <v>10</v>
      </c>
      <c r="AK76" s="3">
        <v>7.2</v>
      </c>
      <c r="AL76" s="3">
        <v>21</v>
      </c>
      <c r="AM76" s="18">
        <v>10</v>
      </c>
      <c r="AN76" s="18">
        <v>7.2</v>
      </c>
      <c r="AO76" s="3">
        <v>9</v>
      </c>
      <c r="AP76" s="3" t="s">
        <v>70</v>
      </c>
      <c r="AQ76" s="3" t="s">
        <v>70</v>
      </c>
      <c r="AR76" s="19">
        <v>5</v>
      </c>
      <c r="AS76" s="3" t="s">
        <v>70</v>
      </c>
      <c r="AT76" s="3" t="s">
        <v>70</v>
      </c>
      <c r="AU76" s="3" t="s">
        <v>70</v>
      </c>
      <c r="AV76" s="3">
        <v>1</v>
      </c>
      <c r="AW76" s="3">
        <v>1.1000000000000001</v>
      </c>
      <c r="AX76" s="3">
        <v>1.2</v>
      </c>
      <c r="AY76" s="3">
        <v>1.9</v>
      </c>
      <c r="AZ76" s="3">
        <v>2</v>
      </c>
      <c r="BA76" s="3">
        <v>0</v>
      </c>
      <c r="BB76" s="19">
        <v>1.3</v>
      </c>
      <c r="BC76" s="19">
        <v>1.3</v>
      </c>
      <c r="BD76" s="19">
        <v>1.3</v>
      </c>
      <c r="BE76" s="3">
        <v>1</v>
      </c>
      <c r="BF76" s="3">
        <v>0.3</v>
      </c>
      <c r="BG76" s="3">
        <v>0.3</v>
      </c>
      <c r="BH76" s="3" t="s">
        <v>70</v>
      </c>
      <c r="BI76" s="3" t="s">
        <v>70</v>
      </c>
      <c r="BJ76" s="3">
        <v>0</v>
      </c>
      <c r="BK76" s="3">
        <v>0</v>
      </c>
      <c r="BL76" s="3" t="s">
        <v>71</v>
      </c>
      <c r="BM76" s="3" t="s">
        <v>71</v>
      </c>
      <c r="BN76" s="3" t="s">
        <v>71</v>
      </c>
      <c r="BO76" s="16" t="s">
        <v>71</v>
      </c>
      <c r="BP76" s="3" t="s">
        <v>71</v>
      </c>
      <c r="BQ76" s="3" t="s">
        <v>71</v>
      </c>
      <c r="BR76" s="3" t="s">
        <v>71</v>
      </c>
      <c r="BS76" s="3" t="s">
        <v>71</v>
      </c>
    </row>
    <row r="77" spans="1:71">
      <c r="A77" s="61"/>
      <c r="B77" s="7" t="s">
        <v>302</v>
      </c>
      <c r="C77" s="32" t="s">
        <v>303</v>
      </c>
      <c r="D77" t="s">
        <v>304</v>
      </c>
      <c r="E77" s="3" t="str">
        <f t="shared" si="112"/>
        <v>?</v>
      </c>
      <c r="F77" s="3" t="str">
        <f t="shared" si="113"/>
        <v>?</v>
      </c>
      <c r="G77" s="3">
        <f t="shared" si="114"/>
        <v>1</v>
      </c>
      <c r="H77" s="3" t="str">
        <f t="shared" si="128"/>
        <v>-</v>
      </c>
      <c r="I77" s="3" t="str">
        <f t="shared" si="129"/>
        <v>-</v>
      </c>
      <c r="J77" s="3">
        <f t="shared" si="127"/>
        <v>0.92</v>
      </c>
      <c r="K77" s="3">
        <f t="shared" si="121"/>
        <v>0.8529411764705882</v>
      </c>
      <c r="L77" s="3">
        <f t="shared" si="115"/>
        <v>5</v>
      </c>
      <c r="M77" s="3">
        <f t="shared" si="122"/>
        <v>1</v>
      </c>
      <c r="N77" s="3">
        <f t="shared" si="116"/>
        <v>0.12941176470588237</v>
      </c>
      <c r="O77" s="3">
        <f t="shared" si="117"/>
        <v>0.18235294117647061</v>
      </c>
      <c r="P77" s="3">
        <f t="shared" si="118"/>
        <v>0.15882352941176472</v>
      </c>
      <c r="Q77" s="3">
        <f t="shared" si="119"/>
        <v>0</v>
      </c>
      <c r="R77" s="3">
        <f t="shared" si="120"/>
        <v>0.21176470588235294</v>
      </c>
      <c r="S77" s="3">
        <f t="shared" si="123"/>
        <v>1.1111111111111112</v>
      </c>
      <c r="T77" s="3">
        <f t="shared" si="130"/>
        <v>1.2608695652173914</v>
      </c>
      <c r="U77" s="3">
        <f t="shared" si="124"/>
        <v>0.80555555555555547</v>
      </c>
      <c r="V77" s="3">
        <f t="shared" si="138"/>
        <v>0.21739130434782611</v>
      </c>
      <c r="W77" s="3" t="str">
        <f t="shared" si="139"/>
        <v>-</v>
      </c>
      <c r="X77" s="3">
        <f t="shared" si="131"/>
        <v>4.5160394395353283</v>
      </c>
      <c r="Y77" s="3">
        <f t="shared" si="132"/>
        <v>0.65475772605580196</v>
      </c>
      <c r="Z77" s="3" t="str">
        <f t="shared" si="133"/>
        <v>?</v>
      </c>
      <c r="AA77" s="3" t="str">
        <f t="shared" si="134"/>
        <v>?</v>
      </c>
      <c r="AB77" s="3" t="str">
        <f t="shared" si="135"/>
        <v>?</v>
      </c>
      <c r="AC77" s="3" t="str">
        <f t="shared" si="136"/>
        <v>?</v>
      </c>
      <c r="AD77" s="3" t="str">
        <f t="shared" si="137"/>
        <v>?</v>
      </c>
      <c r="AE77" s="3" t="str">
        <f t="shared" si="125"/>
        <v>?</v>
      </c>
      <c r="AF77" s="3" t="str">
        <f t="shared" si="140"/>
        <v>?</v>
      </c>
      <c r="AG77" s="3" t="str">
        <f t="shared" si="126"/>
        <v>?</v>
      </c>
      <c r="AH77" s="10">
        <v>17</v>
      </c>
      <c r="AI77" s="3">
        <v>14.5</v>
      </c>
      <c r="AJ77" s="19">
        <v>25</v>
      </c>
      <c r="AK77" s="19">
        <v>23</v>
      </c>
      <c r="AL77" s="20">
        <v>22</v>
      </c>
      <c r="AM77" s="20">
        <v>25</v>
      </c>
      <c r="AN77" s="20">
        <v>23</v>
      </c>
      <c r="AO77" s="19">
        <v>22</v>
      </c>
      <c r="AP77" s="3" t="s">
        <v>70</v>
      </c>
      <c r="AQ77" s="3" t="s">
        <v>70</v>
      </c>
      <c r="AR77" s="3">
        <v>5</v>
      </c>
      <c r="AS77" s="3" t="s">
        <v>70</v>
      </c>
      <c r="AT77" s="3" t="s">
        <v>71</v>
      </c>
      <c r="AU77" s="3" t="s">
        <v>71</v>
      </c>
      <c r="AV77" s="18">
        <v>2.2999999999999998</v>
      </c>
      <c r="AW77" s="18">
        <v>2.2999999999999998</v>
      </c>
      <c r="AX77" s="3">
        <v>2.2000000000000002</v>
      </c>
      <c r="AY77" s="18">
        <v>3.1</v>
      </c>
      <c r="AZ77" s="19">
        <v>2.7</v>
      </c>
      <c r="BA77" s="3">
        <v>0</v>
      </c>
      <c r="BB77" s="3">
        <v>3.6</v>
      </c>
      <c r="BC77" s="3">
        <v>4</v>
      </c>
      <c r="BD77" s="3">
        <v>2.9</v>
      </c>
      <c r="BE77" s="3">
        <v>2.2999999999999998</v>
      </c>
      <c r="BF77" s="3">
        <v>0.5</v>
      </c>
      <c r="BG77" s="3">
        <v>0.5</v>
      </c>
      <c r="BH77" s="3" t="s">
        <v>70</v>
      </c>
      <c r="BI77" s="3" t="s">
        <v>70</v>
      </c>
      <c r="BJ77" s="3">
        <v>0</v>
      </c>
      <c r="BK77" s="3">
        <v>0</v>
      </c>
      <c r="BL77" s="3" t="s">
        <v>71</v>
      </c>
      <c r="BM77" s="3" t="s">
        <v>71</v>
      </c>
      <c r="BN77" s="3" t="s">
        <v>71</v>
      </c>
      <c r="BO77" s="16" t="s">
        <v>71</v>
      </c>
      <c r="BP77" s="3" t="s">
        <v>71</v>
      </c>
      <c r="BQ77" s="3" t="s">
        <v>71</v>
      </c>
      <c r="BR77" s="3" t="s">
        <v>71</v>
      </c>
      <c r="BS77" s="3" t="s">
        <v>71</v>
      </c>
    </row>
    <row r="78" spans="1:71">
      <c r="A78" s="61"/>
      <c r="B78" s="7" t="s">
        <v>305</v>
      </c>
      <c r="C78" s="32" t="s">
        <v>306</v>
      </c>
      <c r="D78" t="s">
        <v>307</v>
      </c>
      <c r="E78" s="3" t="str">
        <f t="shared" si="112"/>
        <v>-</v>
      </c>
      <c r="F78" s="3" t="str">
        <f t="shared" si="113"/>
        <v>-</v>
      </c>
      <c r="G78" s="3">
        <f t="shared" si="114"/>
        <v>2.3076923076923075</v>
      </c>
      <c r="H78" s="3" t="str">
        <f t="shared" si="128"/>
        <v>-</v>
      </c>
      <c r="I78" s="3" t="str">
        <f t="shared" si="129"/>
        <v>-</v>
      </c>
      <c r="J78" s="3">
        <f t="shared" si="127"/>
        <v>0.84210526315789469</v>
      </c>
      <c r="K78" s="3">
        <f t="shared" si="121"/>
        <v>0.88495575221238931</v>
      </c>
      <c r="L78" s="3">
        <f t="shared" si="115"/>
        <v>6</v>
      </c>
      <c r="M78" s="3">
        <f t="shared" si="122"/>
        <v>1.3</v>
      </c>
      <c r="N78" s="3">
        <f t="shared" si="116"/>
        <v>9.7345132743362831E-2</v>
      </c>
      <c r="O78" s="3">
        <f t="shared" si="117"/>
        <v>0.18584070796460175</v>
      </c>
      <c r="P78" s="3">
        <f t="shared" si="118"/>
        <v>5.3097345132743355E-2</v>
      </c>
      <c r="Q78" s="3">
        <f t="shared" si="119"/>
        <v>0</v>
      </c>
      <c r="R78" s="3">
        <f t="shared" si="120"/>
        <v>0.30088495575221236</v>
      </c>
      <c r="S78" s="3" t="str">
        <f t="shared" si="123"/>
        <v>?</v>
      </c>
      <c r="T78" s="3">
        <f t="shared" si="130"/>
        <v>2.4615384615384617</v>
      </c>
      <c r="U78" s="3">
        <f t="shared" si="124"/>
        <v>0.94117647058823539</v>
      </c>
      <c r="V78" s="3">
        <f t="shared" si="138"/>
        <v>0.15384615384615385</v>
      </c>
      <c r="W78" s="3" t="str">
        <f t="shared" si="139"/>
        <v>-</v>
      </c>
      <c r="X78" s="3">
        <f t="shared" si="131"/>
        <v>2.3876104167282426</v>
      </c>
      <c r="Y78" s="3">
        <f t="shared" si="132"/>
        <v>0.37796346497492517</v>
      </c>
      <c r="Z78" s="3" t="str">
        <f t="shared" si="133"/>
        <v>?</v>
      </c>
      <c r="AA78" s="3" t="str">
        <f t="shared" si="134"/>
        <v>?</v>
      </c>
      <c r="AB78" s="3" t="str">
        <f t="shared" si="135"/>
        <v>?</v>
      </c>
      <c r="AC78" s="3" t="str">
        <f t="shared" si="136"/>
        <v>?</v>
      </c>
      <c r="AD78" s="3" t="str">
        <f t="shared" si="137"/>
        <v>?</v>
      </c>
      <c r="AE78" s="3" t="str">
        <f t="shared" si="125"/>
        <v>?</v>
      </c>
      <c r="AF78" s="3" t="str">
        <f t="shared" si="140"/>
        <v>?</v>
      </c>
      <c r="AG78" s="3" t="str">
        <f t="shared" si="126"/>
        <v>?</v>
      </c>
      <c r="AH78" s="10">
        <v>11.3</v>
      </c>
      <c r="AI78" s="19">
        <v>10</v>
      </c>
      <c r="AJ78" s="19">
        <v>19</v>
      </c>
      <c r="AK78" s="19">
        <v>16</v>
      </c>
      <c r="AL78" s="19">
        <v>30</v>
      </c>
      <c r="AM78" s="19">
        <v>19</v>
      </c>
      <c r="AN78" s="19">
        <v>16</v>
      </c>
      <c r="AO78" s="20">
        <v>13</v>
      </c>
      <c r="AP78" s="3" t="s">
        <v>70</v>
      </c>
      <c r="AQ78" s="3" t="s">
        <v>70</v>
      </c>
      <c r="AR78" s="3">
        <v>6</v>
      </c>
      <c r="AS78" s="3" t="s">
        <v>70</v>
      </c>
      <c r="AT78" s="3" t="s">
        <v>70</v>
      </c>
      <c r="AU78" s="3" t="s">
        <v>70</v>
      </c>
      <c r="AV78" s="3">
        <v>1.3</v>
      </c>
      <c r="AW78" s="3">
        <v>1</v>
      </c>
      <c r="AX78" s="3">
        <v>1.1000000000000001</v>
      </c>
      <c r="AY78" s="19">
        <v>2.1</v>
      </c>
      <c r="AZ78" s="18">
        <v>0.6</v>
      </c>
      <c r="BA78" s="3">
        <v>0</v>
      </c>
      <c r="BB78" s="19">
        <v>3.4</v>
      </c>
      <c r="BC78" s="3" t="s">
        <v>71</v>
      </c>
      <c r="BD78" s="19">
        <v>3.2</v>
      </c>
      <c r="BE78" s="19">
        <v>1.3</v>
      </c>
      <c r="BF78" s="19">
        <v>0.2</v>
      </c>
      <c r="BG78" s="19">
        <v>0.2</v>
      </c>
      <c r="BH78" s="3" t="s">
        <v>70</v>
      </c>
      <c r="BI78" s="3" t="s">
        <v>70</v>
      </c>
      <c r="BJ78" s="3">
        <v>0</v>
      </c>
      <c r="BK78" s="3">
        <v>0</v>
      </c>
      <c r="BL78" s="3" t="s">
        <v>71</v>
      </c>
      <c r="BM78" s="3" t="s">
        <v>71</v>
      </c>
      <c r="BN78" s="3" t="s">
        <v>71</v>
      </c>
      <c r="BO78" s="16" t="s">
        <v>71</v>
      </c>
      <c r="BP78" s="3" t="s">
        <v>71</v>
      </c>
      <c r="BQ78" s="3" t="s">
        <v>71</v>
      </c>
      <c r="BR78" s="3" t="s">
        <v>71</v>
      </c>
      <c r="BS78" s="3" t="s">
        <v>71</v>
      </c>
    </row>
    <row r="79" spans="1:71">
      <c r="A79" s="61"/>
      <c r="B79" s="7" t="s">
        <v>308</v>
      </c>
      <c r="C79" t="s">
        <v>309</v>
      </c>
      <c r="D79" t="s">
        <v>310</v>
      </c>
      <c r="E79" s="3" t="str">
        <f t="shared" si="112"/>
        <v>?</v>
      </c>
      <c r="F79" s="3" t="str">
        <f t="shared" si="113"/>
        <v>?</v>
      </c>
      <c r="G79" s="3" t="str">
        <f t="shared" si="114"/>
        <v>?</v>
      </c>
      <c r="H79" s="3" t="str">
        <f t="shared" si="128"/>
        <v>?</v>
      </c>
      <c r="I79" s="3" t="str">
        <f t="shared" si="129"/>
        <v>?</v>
      </c>
      <c r="J79" s="3" t="str">
        <f t="shared" si="127"/>
        <v>?</v>
      </c>
      <c r="K79" s="3">
        <f t="shared" si="121"/>
        <v>0.91666666666666674</v>
      </c>
      <c r="L79" s="3">
        <f t="shared" si="115"/>
        <v>7</v>
      </c>
      <c r="M79" s="3">
        <f t="shared" si="122"/>
        <v>1.2</v>
      </c>
      <c r="N79" s="3">
        <f t="shared" si="116"/>
        <v>0.25</v>
      </c>
      <c r="O79" s="3">
        <f t="shared" si="117"/>
        <v>0.20833333333333334</v>
      </c>
      <c r="P79" s="3" t="str">
        <f t="shared" si="118"/>
        <v>?</v>
      </c>
      <c r="Q79" s="3">
        <f t="shared" si="119"/>
        <v>0</v>
      </c>
      <c r="R79" s="3">
        <f t="shared" si="120"/>
        <v>0.16666666666666669</v>
      </c>
      <c r="S79" s="3" t="str">
        <f t="shared" si="123"/>
        <v>?</v>
      </c>
      <c r="T79" s="3">
        <f t="shared" si="130"/>
        <v>0.66666666666666674</v>
      </c>
      <c r="U79" s="3">
        <f t="shared" si="124"/>
        <v>1</v>
      </c>
      <c r="V79" s="3">
        <f t="shared" si="138"/>
        <v>0.5</v>
      </c>
      <c r="W79" s="3" t="str">
        <f t="shared" si="139"/>
        <v>-</v>
      </c>
      <c r="X79" s="3">
        <f t="shared" si="131"/>
        <v>0.56548667764616278</v>
      </c>
      <c r="Y79" s="3">
        <f t="shared" si="132"/>
        <v>-0.24757762220256008</v>
      </c>
      <c r="Z79" s="3" t="str">
        <f t="shared" si="133"/>
        <v>?</v>
      </c>
      <c r="AA79" s="3" t="str">
        <f t="shared" si="134"/>
        <v>?</v>
      </c>
      <c r="AB79" s="3" t="str">
        <f t="shared" si="135"/>
        <v>?</v>
      </c>
      <c r="AC79" s="3" t="str">
        <f t="shared" si="136"/>
        <v>?</v>
      </c>
      <c r="AD79" s="3" t="str">
        <f t="shared" si="137"/>
        <v>?</v>
      </c>
      <c r="AE79" s="3" t="str">
        <f t="shared" si="125"/>
        <v>&lt;2.4</v>
      </c>
      <c r="AF79" s="3" t="str">
        <f t="shared" si="140"/>
        <v>?</v>
      </c>
      <c r="AG79" s="3" t="str">
        <f t="shared" si="126"/>
        <v>?</v>
      </c>
      <c r="AH79" s="10">
        <v>2.4</v>
      </c>
      <c r="AI79" s="3">
        <v>2.2000000000000002</v>
      </c>
      <c r="AJ79" s="20">
        <v>9</v>
      </c>
      <c r="AK79" s="20">
        <v>8</v>
      </c>
      <c r="AL79" s="3" t="s">
        <v>71</v>
      </c>
      <c r="AM79" s="3" t="s">
        <v>71</v>
      </c>
      <c r="AN79" s="3" t="s">
        <v>71</v>
      </c>
      <c r="AO79" s="3" t="s">
        <v>71</v>
      </c>
      <c r="AP79" s="3" t="s">
        <v>71</v>
      </c>
      <c r="AQ79" s="3" t="s">
        <v>71</v>
      </c>
      <c r="AR79" s="3">
        <v>7</v>
      </c>
      <c r="AS79" s="3" t="s">
        <v>70</v>
      </c>
      <c r="AT79" s="3" t="s">
        <v>71</v>
      </c>
      <c r="AU79" s="3" t="s">
        <v>71</v>
      </c>
      <c r="AV79" s="3">
        <v>0.6</v>
      </c>
      <c r="AW79" s="3">
        <v>0.5</v>
      </c>
      <c r="AX79" s="3">
        <v>0.6</v>
      </c>
      <c r="AY79" s="3">
        <v>0.5</v>
      </c>
      <c r="AZ79" s="3" t="s">
        <v>71</v>
      </c>
      <c r="BA79" s="3">
        <v>0</v>
      </c>
      <c r="BB79" s="3">
        <v>0.4</v>
      </c>
      <c r="BC79" s="3" t="s">
        <v>71</v>
      </c>
      <c r="BD79" s="3">
        <v>0.4</v>
      </c>
      <c r="BE79" s="3">
        <v>0.6</v>
      </c>
      <c r="BF79" s="3">
        <v>0.3</v>
      </c>
      <c r="BG79" s="3">
        <v>0.3</v>
      </c>
      <c r="BH79" s="3" t="s">
        <v>70</v>
      </c>
      <c r="BI79" s="3" t="s">
        <v>70</v>
      </c>
      <c r="BJ79" s="3">
        <v>0</v>
      </c>
      <c r="BK79" s="3">
        <v>0</v>
      </c>
      <c r="BL79" s="3" t="s">
        <v>71</v>
      </c>
      <c r="BM79" s="3" t="s">
        <v>71</v>
      </c>
      <c r="BN79" s="3" t="s">
        <v>71</v>
      </c>
      <c r="BO79" s="16" t="s">
        <v>71</v>
      </c>
      <c r="BP79" s="3" t="s">
        <v>71</v>
      </c>
      <c r="BQ79" s="3" t="s">
        <v>311</v>
      </c>
      <c r="BR79" s="3" t="s">
        <v>71</v>
      </c>
      <c r="BS79" s="3" t="s">
        <v>71</v>
      </c>
    </row>
    <row r="80" spans="1:71">
      <c r="A80" s="61"/>
      <c r="B80" s="7" t="s">
        <v>312</v>
      </c>
      <c r="C80" s="32" t="s">
        <v>313</v>
      </c>
      <c r="D80" t="s">
        <v>314</v>
      </c>
      <c r="E80" s="3" t="str">
        <f t="shared" si="112"/>
        <v>-</v>
      </c>
      <c r="F80" s="3" t="str">
        <f t="shared" si="113"/>
        <v>-</v>
      </c>
      <c r="G80" s="3">
        <f t="shared" si="114"/>
        <v>1.875</v>
      </c>
      <c r="H80" s="3" t="str">
        <f t="shared" si="128"/>
        <v>-</v>
      </c>
      <c r="I80" s="3" t="str">
        <f t="shared" si="129"/>
        <v>-</v>
      </c>
      <c r="J80" s="3">
        <f t="shared" si="127"/>
        <v>1.2962962962962963</v>
      </c>
      <c r="K80" s="3">
        <f t="shared" si="121"/>
        <v>1.3068181818181817</v>
      </c>
      <c r="L80" s="3">
        <f t="shared" si="115"/>
        <v>14</v>
      </c>
      <c r="M80" s="3">
        <f t="shared" si="122"/>
        <v>1.2727272727272725</v>
      </c>
      <c r="N80" s="3">
        <f t="shared" si="116"/>
        <v>0.14772727272727271</v>
      </c>
      <c r="O80" s="3">
        <f t="shared" si="117"/>
        <v>0.22727272727272727</v>
      </c>
      <c r="P80" s="3" t="str">
        <f t="shared" si="118"/>
        <v>-</v>
      </c>
      <c r="Q80" s="3">
        <f t="shared" si="119"/>
        <v>6.3291139240506319E-2</v>
      </c>
      <c r="R80" s="3">
        <f t="shared" si="120"/>
        <v>0.10227272727272727</v>
      </c>
      <c r="S80" s="3">
        <f t="shared" si="123"/>
        <v>1</v>
      </c>
      <c r="T80" s="3">
        <f t="shared" si="130"/>
        <v>0.57142857142857151</v>
      </c>
      <c r="U80" s="3">
        <f t="shared" si="124"/>
        <v>0.88888888888888895</v>
      </c>
      <c r="V80" s="3">
        <f t="shared" si="138"/>
        <v>0.5</v>
      </c>
      <c r="W80" s="3" t="str">
        <f t="shared" si="139"/>
        <v>-</v>
      </c>
      <c r="X80" s="3">
        <f t="shared" si="131"/>
        <v>0.9896016858807849</v>
      </c>
      <c r="Y80" s="3">
        <f t="shared" si="132"/>
        <v>-4.539573516265623E-3</v>
      </c>
      <c r="Z80" s="3" t="str">
        <f t="shared" si="133"/>
        <v>?</v>
      </c>
      <c r="AA80" s="3" t="str">
        <f t="shared" si="134"/>
        <v>?</v>
      </c>
      <c r="AB80" s="3" t="str">
        <f t="shared" si="135"/>
        <v>?</v>
      </c>
      <c r="AC80" s="3" t="str">
        <f t="shared" si="136"/>
        <v>?</v>
      </c>
      <c r="AD80" s="3" t="str">
        <f t="shared" si="137"/>
        <v>?</v>
      </c>
      <c r="AE80" s="3" t="str">
        <f t="shared" si="125"/>
        <v>?</v>
      </c>
      <c r="AF80" s="3" t="str">
        <f t="shared" si="140"/>
        <v>?</v>
      </c>
      <c r="AG80" s="3" t="str">
        <f t="shared" si="126"/>
        <v>?</v>
      </c>
      <c r="AH80" s="10">
        <v>8.8000000000000007</v>
      </c>
      <c r="AI80" s="3">
        <v>11.5</v>
      </c>
      <c r="AJ80" s="19">
        <v>9</v>
      </c>
      <c r="AK80" s="19">
        <v>14</v>
      </c>
      <c r="AL80" s="19">
        <v>15</v>
      </c>
      <c r="AM80" s="19">
        <v>10.8</v>
      </c>
      <c r="AN80" s="19">
        <v>14</v>
      </c>
      <c r="AO80" s="19">
        <v>8</v>
      </c>
      <c r="AP80" s="3" t="s">
        <v>70</v>
      </c>
      <c r="AQ80" s="3" t="s">
        <v>70</v>
      </c>
      <c r="AR80" s="19">
        <v>14</v>
      </c>
      <c r="AS80" s="3" t="s">
        <v>70</v>
      </c>
      <c r="AT80" s="3" t="s">
        <v>70</v>
      </c>
      <c r="AU80" s="3" t="s">
        <v>70</v>
      </c>
      <c r="AV80" s="19">
        <v>1.4</v>
      </c>
      <c r="AW80" s="19">
        <v>1.1000000000000001</v>
      </c>
      <c r="AX80" s="19">
        <v>1.3</v>
      </c>
      <c r="AY80" s="19">
        <v>2</v>
      </c>
      <c r="AZ80" s="3" t="s">
        <v>70</v>
      </c>
      <c r="BA80" s="18">
        <v>0.5</v>
      </c>
      <c r="BB80" s="3">
        <v>0.9</v>
      </c>
      <c r="BC80" s="18">
        <v>0.9</v>
      </c>
      <c r="BD80" s="18">
        <v>0.8</v>
      </c>
      <c r="BE80" s="3">
        <v>1.4</v>
      </c>
      <c r="BF80" s="18">
        <v>0.7</v>
      </c>
      <c r="BG80" s="18">
        <v>0.7</v>
      </c>
      <c r="BH80" s="3" t="s">
        <v>70</v>
      </c>
      <c r="BI80" s="3" t="s">
        <v>70</v>
      </c>
      <c r="BJ80" s="3">
        <v>0</v>
      </c>
      <c r="BK80" s="3">
        <v>0</v>
      </c>
      <c r="BL80" s="3" t="s">
        <v>71</v>
      </c>
      <c r="BM80" s="3" t="s">
        <v>71</v>
      </c>
      <c r="BN80" s="3" t="s">
        <v>71</v>
      </c>
      <c r="BO80" s="16" t="s">
        <v>71</v>
      </c>
      <c r="BP80" s="3" t="s">
        <v>71</v>
      </c>
      <c r="BQ80" s="3" t="s">
        <v>71</v>
      </c>
      <c r="BR80" s="3" t="s">
        <v>71</v>
      </c>
      <c r="BS80" s="3" t="s">
        <v>71</v>
      </c>
    </row>
    <row r="81" spans="1:71">
      <c r="A81" s="61"/>
      <c r="B81" s="7" t="s">
        <v>315</v>
      </c>
      <c r="C81" s="34" t="s">
        <v>316</v>
      </c>
      <c r="D81" t="s">
        <v>317</v>
      </c>
      <c r="E81" s="3" t="str">
        <f t="shared" si="112"/>
        <v>?</v>
      </c>
      <c r="F81" s="3" t="str">
        <f t="shared" si="113"/>
        <v>?</v>
      </c>
      <c r="G81" s="3" t="str">
        <f t="shared" si="114"/>
        <v>?</v>
      </c>
      <c r="H81" s="3" t="str">
        <f t="shared" si="128"/>
        <v>?</v>
      </c>
      <c r="I81" s="3" t="str">
        <f t="shared" si="129"/>
        <v>?</v>
      </c>
      <c r="J81" s="3" t="str">
        <f t="shared" si="127"/>
        <v>?</v>
      </c>
      <c r="K81" s="3">
        <f t="shared" si="121"/>
        <v>1</v>
      </c>
      <c r="L81" s="3">
        <f t="shared" si="115"/>
        <v>5</v>
      </c>
      <c r="M81" s="3">
        <f t="shared" si="122"/>
        <v>1</v>
      </c>
      <c r="N81" s="3">
        <f t="shared" si="116"/>
        <v>0.1125</v>
      </c>
      <c r="O81" s="3">
        <f t="shared" si="117"/>
        <v>0.17499999999999999</v>
      </c>
      <c r="P81" s="3" t="str">
        <f t="shared" si="118"/>
        <v>-</v>
      </c>
      <c r="Q81" s="3">
        <f t="shared" si="119"/>
        <v>0</v>
      </c>
      <c r="R81" s="3">
        <f t="shared" si="120"/>
        <v>0.22500000000000001</v>
      </c>
      <c r="S81" s="3">
        <f t="shared" si="123"/>
        <v>1</v>
      </c>
      <c r="T81" s="3">
        <f t="shared" si="130"/>
        <v>1.8947368421052633</v>
      </c>
      <c r="U81" s="3">
        <f t="shared" si="124"/>
        <v>1</v>
      </c>
      <c r="V81" s="3">
        <f t="shared" si="138"/>
        <v>0.89473684210526316</v>
      </c>
      <c r="W81" s="3" t="str">
        <f t="shared" si="139"/>
        <v>-</v>
      </c>
      <c r="X81" s="3">
        <f t="shared" si="131"/>
        <v>3.4636059005827473</v>
      </c>
      <c r="Y81" s="3">
        <f t="shared" si="132"/>
        <v>0.53952847083401001</v>
      </c>
      <c r="Z81" s="3" t="str">
        <f t="shared" si="133"/>
        <v>?</v>
      </c>
      <c r="AA81" s="3" t="str">
        <f t="shared" si="134"/>
        <v>?</v>
      </c>
      <c r="AB81" s="3" t="str">
        <f t="shared" si="135"/>
        <v>?</v>
      </c>
      <c r="AC81" s="3" t="str">
        <f t="shared" si="136"/>
        <v>?</v>
      </c>
      <c r="AD81" s="3" t="str">
        <f t="shared" si="137"/>
        <v>?</v>
      </c>
      <c r="AE81" s="3" t="str">
        <f t="shared" si="125"/>
        <v>?</v>
      </c>
      <c r="AF81" s="3" t="str">
        <f t="shared" si="140"/>
        <v>?</v>
      </c>
      <c r="AG81" s="3" t="str">
        <f t="shared" si="126"/>
        <v>?</v>
      </c>
      <c r="AH81" s="10">
        <v>16</v>
      </c>
      <c r="AI81" s="18">
        <v>16</v>
      </c>
      <c r="AJ81" s="3">
        <v>21</v>
      </c>
      <c r="AK81" s="3">
        <v>21</v>
      </c>
      <c r="AL81" s="3" t="s">
        <v>71</v>
      </c>
      <c r="AM81" s="3" t="s">
        <v>71</v>
      </c>
      <c r="AN81" s="3" t="s">
        <v>71</v>
      </c>
      <c r="AO81" s="3" t="s">
        <v>71</v>
      </c>
      <c r="AP81" s="3" t="s">
        <v>71</v>
      </c>
      <c r="AQ81" s="3" t="s">
        <v>71</v>
      </c>
      <c r="AR81" s="3">
        <v>5</v>
      </c>
      <c r="AS81" s="3" t="s">
        <v>70</v>
      </c>
      <c r="AT81" s="3" t="s">
        <v>71</v>
      </c>
      <c r="AU81" s="3" t="s">
        <v>71</v>
      </c>
      <c r="AV81" s="3">
        <v>1.9</v>
      </c>
      <c r="AW81" s="3">
        <v>1.9</v>
      </c>
      <c r="AX81" s="3">
        <v>1.8</v>
      </c>
      <c r="AY81" s="3">
        <v>2.8</v>
      </c>
      <c r="AZ81" s="3" t="s">
        <v>70</v>
      </c>
      <c r="BA81" s="3">
        <v>0</v>
      </c>
      <c r="BB81" s="3">
        <v>3.6</v>
      </c>
      <c r="BC81" s="18">
        <v>3.6</v>
      </c>
      <c r="BD81" s="3">
        <v>3.6</v>
      </c>
      <c r="BE81" s="3">
        <v>1.9</v>
      </c>
      <c r="BF81" s="18">
        <v>1.7</v>
      </c>
      <c r="BG81" s="3">
        <v>1.7</v>
      </c>
      <c r="BH81" s="3" t="s">
        <v>70</v>
      </c>
      <c r="BI81" s="3" t="s">
        <v>70</v>
      </c>
      <c r="BJ81" s="3">
        <v>0</v>
      </c>
      <c r="BK81" s="3">
        <v>0</v>
      </c>
      <c r="BL81" s="3" t="s">
        <v>71</v>
      </c>
      <c r="BM81" s="3" t="s">
        <v>71</v>
      </c>
      <c r="BN81" s="3" t="s">
        <v>71</v>
      </c>
      <c r="BO81" s="16" t="s">
        <v>71</v>
      </c>
      <c r="BP81" s="3" t="s">
        <v>71</v>
      </c>
      <c r="BQ81" s="3" t="s">
        <v>71</v>
      </c>
      <c r="BR81" s="3" t="s">
        <v>71</v>
      </c>
      <c r="BS81" s="3" t="s">
        <v>71</v>
      </c>
    </row>
    <row r="82" spans="1:71">
      <c r="A82" s="61"/>
      <c r="B82" s="7" t="s">
        <v>318</v>
      </c>
      <c r="C82" s="32" t="s">
        <v>319</v>
      </c>
      <c r="D82" t="s">
        <v>320</v>
      </c>
      <c r="E82" s="3" t="str">
        <f t="shared" si="112"/>
        <v>?</v>
      </c>
      <c r="F82" s="3" t="str">
        <f t="shared" si="113"/>
        <v>?</v>
      </c>
      <c r="G82" s="3" t="str">
        <f t="shared" si="114"/>
        <v>?</v>
      </c>
      <c r="H82" s="3" t="str">
        <f t="shared" si="128"/>
        <v>?</v>
      </c>
      <c r="I82" s="3" t="str">
        <f t="shared" si="129"/>
        <v>?</v>
      </c>
      <c r="J82" s="3" t="str">
        <f t="shared" si="127"/>
        <v>?</v>
      </c>
      <c r="K82" s="3">
        <f t="shared" si="121"/>
        <v>1</v>
      </c>
      <c r="L82" s="3">
        <f t="shared" si="115"/>
        <v>10</v>
      </c>
      <c r="M82" s="3">
        <f t="shared" si="122"/>
        <v>1</v>
      </c>
      <c r="N82" s="3">
        <f t="shared" si="116"/>
        <v>0.18309859154929578</v>
      </c>
      <c r="O82" s="3">
        <f t="shared" si="117"/>
        <v>0.15492957746478875</v>
      </c>
      <c r="P82" s="3" t="str">
        <f t="shared" si="118"/>
        <v>-</v>
      </c>
      <c r="Q82" s="3">
        <f t="shared" si="119"/>
        <v>4.0816326530612249E-2</v>
      </c>
      <c r="R82" s="3">
        <f t="shared" si="120"/>
        <v>0.3098591549295775</v>
      </c>
      <c r="S82" s="3">
        <f t="shared" si="123"/>
        <v>1</v>
      </c>
      <c r="T82" s="3">
        <f t="shared" si="130"/>
        <v>1.5384615384615383</v>
      </c>
      <c r="U82" s="3">
        <f t="shared" si="124"/>
        <v>0.90909090909090906</v>
      </c>
      <c r="V82" s="3">
        <f t="shared" si="138"/>
        <v>0.38461538461538458</v>
      </c>
      <c r="W82" s="3" t="str">
        <f t="shared" si="139"/>
        <v>-</v>
      </c>
      <c r="X82" s="3">
        <f t="shared" si="131"/>
        <v>0.52810172506844411</v>
      </c>
      <c r="Y82" s="3">
        <f t="shared" si="132"/>
        <v>-0.27728241386639529</v>
      </c>
      <c r="Z82" s="3" t="str">
        <f t="shared" si="133"/>
        <v>?</v>
      </c>
      <c r="AA82" s="3" t="str">
        <f t="shared" si="134"/>
        <v>?</v>
      </c>
      <c r="AB82" s="3" t="str">
        <f t="shared" si="135"/>
        <v>?</v>
      </c>
      <c r="AC82" s="3" t="str">
        <f t="shared" si="136"/>
        <v>?</v>
      </c>
      <c r="AD82" s="3" t="str">
        <f t="shared" si="137"/>
        <v>?</v>
      </c>
      <c r="AE82" s="3" t="str">
        <f t="shared" si="125"/>
        <v>&lt;3.3</v>
      </c>
      <c r="AF82" s="3" t="str">
        <f t="shared" si="140"/>
        <v>?</v>
      </c>
      <c r="AG82" s="3" t="str">
        <f t="shared" si="126"/>
        <v>?</v>
      </c>
      <c r="AH82" s="10">
        <v>7.1</v>
      </c>
      <c r="AI82" s="3">
        <v>7.1</v>
      </c>
      <c r="AJ82" s="3">
        <v>8.1999999999999993</v>
      </c>
      <c r="AK82" s="3">
        <v>8.1999999999999993</v>
      </c>
      <c r="AL82" s="3" t="s">
        <v>71</v>
      </c>
      <c r="AM82" s="3" t="s">
        <v>71</v>
      </c>
      <c r="AN82" s="3" t="s">
        <v>71</v>
      </c>
      <c r="AO82" s="3" t="s">
        <v>71</v>
      </c>
      <c r="AP82" s="3" t="s">
        <v>71</v>
      </c>
      <c r="AQ82" s="38" t="s">
        <v>71</v>
      </c>
      <c r="AR82" s="3">
        <v>10</v>
      </c>
      <c r="AS82" s="3" t="s">
        <v>70</v>
      </c>
      <c r="AT82" s="3" t="s">
        <v>71</v>
      </c>
      <c r="AU82" s="3" t="s">
        <v>71</v>
      </c>
      <c r="AV82" s="3">
        <v>1.4</v>
      </c>
      <c r="AW82" s="3">
        <v>1.4</v>
      </c>
      <c r="AX82" s="3">
        <v>1.3</v>
      </c>
      <c r="AY82" s="3">
        <v>1.1000000000000001</v>
      </c>
      <c r="AZ82" s="3" t="s">
        <v>70</v>
      </c>
      <c r="BA82" s="3">
        <v>0.2</v>
      </c>
      <c r="BB82" s="3">
        <v>2.2000000000000002</v>
      </c>
      <c r="BC82" s="18">
        <v>2.2000000000000002</v>
      </c>
      <c r="BD82" s="3">
        <v>2</v>
      </c>
      <c r="BE82" s="3">
        <v>1.3</v>
      </c>
      <c r="BF82" s="3">
        <v>0.3</v>
      </c>
      <c r="BG82" s="3">
        <v>0.5</v>
      </c>
      <c r="BH82" s="3" t="s">
        <v>70</v>
      </c>
      <c r="BI82" s="3" t="s">
        <v>70</v>
      </c>
      <c r="BJ82" s="3">
        <v>0</v>
      </c>
      <c r="BK82" s="3">
        <v>0</v>
      </c>
      <c r="BL82" s="3" t="s">
        <v>71</v>
      </c>
      <c r="BM82" s="3" t="s">
        <v>71</v>
      </c>
      <c r="BN82" s="3" t="s">
        <v>71</v>
      </c>
      <c r="BO82" s="16" t="s">
        <v>71</v>
      </c>
      <c r="BP82" s="3" t="s">
        <v>71</v>
      </c>
      <c r="BQ82" s="3" t="s">
        <v>321</v>
      </c>
      <c r="BR82" s="3" t="s">
        <v>71</v>
      </c>
      <c r="BS82" s="3" t="s">
        <v>71</v>
      </c>
    </row>
    <row r="83" spans="1:71">
      <c r="A83" s="61"/>
      <c r="B83" s="7" t="s">
        <v>322</v>
      </c>
      <c r="C83" t="s">
        <v>323</v>
      </c>
      <c r="D83" t="s">
        <v>324</v>
      </c>
      <c r="E83" s="3" t="str">
        <f t="shared" si="112"/>
        <v>-</v>
      </c>
      <c r="F83" s="3" t="str">
        <f t="shared" si="113"/>
        <v>-</v>
      </c>
      <c r="G83" s="3">
        <f t="shared" si="114"/>
        <v>0.75</v>
      </c>
      <c r="H83" s="3">
        <f t="shared" si="128"/>
        <v>0.51282051282051289</v>
      </c>
      <c r="I83" s="3">
        <f t="shared" si="129"/>
        <v>0</v>
      </c>
      <c r="J83" s="3">
        <f t="shared" si="127"/>
        <v>0.84375</v>
      </c>
      <c r="K83" s="3">
        <f t="shared" si="121"/>
        <v>0.96</v>
      </c>
      <c r="L83" s="3">
        <f t="shared" si="115"/>
        <v>33</v>
      </c>
      <c r="M83" s="3">
        <f t="shared" si="122"/>
        <v>0.83333333333333337</v>
      </c>
      <c r="N83" s="3">
        <f t="shared" si="116"/>
        <v>0.1</v>
      </c>
      <c r="O83" s="3">
        <f t="shared" si="117"/>
        <v>0.13999999999999999</v>
      </c>
      <c r="P83" s="3" t="str">
        <f t="shared" si="118"/>
        <v>-</v>
      </c>
      <c r="Q83" s="3">
        <f t="shared" si="119"/>
        <v>2.2222222222222223E-2</v>
      </c>
      <c r="R83" s="3">
        <f t="shared" si="120"/>
        <v>0.1</v>
      </c>
      <c r="S83" s="3">
        <f t="shared" si="123"/>
        <v>1</v>
      </c>
      <c r="T83" s="3">
        <f t="shared" si="130"/>
        <v>0.8</v>
      </c>
      <c r="U83" s="3">
        <f t="shared" si="124"/>
        <v>0.8</v>
      </c>
      <c r="V83" s="3">
        <f t="shared" si="138"/>
        <v>0.2</v>
      </c>
      <c r="W83" s="3" t="str">
        <f t="shared" si="139"/>
        <v>-</v>
      </c>
      <c r="X83" s="3">
        <f t="shared" si="131"/>
        <v>0.23326325452904215</v>
      </c>
      <c r="Y83" s="3">
        <f t="shared" si="132"/>
        <v>-0.63215366931661621</v>
      </c>
      <c r="Z83" s="3" t="str">
        <f t="shared" si="133"/>
        <v>?</v>
      </c>
      <c r="AA83" s="3" t="str">
        <f t="shared" si="134"/>
        <v>?</v>
      </c>
      <c r="AB83" s="3" t="str">
        <f t="shared" si="135"/>
        <v>?</v>
      </c>
      <c r="AC83" s="3" t="str">
        <f t="shared" si="136"/>
        <v>?</v>
      </c>
      <c r="AD83" s="3" t="str">
        <f t="shared" si="137"/>
        <v>?</v>
      </c>
      <c r="AE83" s="3" t="str">
        <f t="shared" si="125"/>
        <v>&lt;1.6</v>
      </c>
      <c r="AF83" s="3" t="str">
        <f t="shared" si="140"/>
        <v>?</v>
      </c>
      <c r="AG83" s="3" t="str">
        <f t="shared" si="126"/>
        <v>?</v>
      </c>
      <c r="AH83" s="10">
        <v>5</v>
      </c>
      <c r="AI83" s="19">
        <v>4.8</v>
      </c>
      <c r="AJ83" s="19">
        <v>5.5</v>
      </c>
      <c r="AK83" s="19">
        <v>5.4</v>
      </c>
      <c r="AL83" s="3">
        <v>3.9</v>
      </c>
      <c r="AM83" s="19">
        <v>3.2</v>
      </c>
      <c r="AN83" s="19">
        <v>2.7</v>
      </c>
      <c r="AO83" s="3">
        <v>5.2</v>
      </c>
      <c r="AP83" s="3">
        <v>5.2</v>
      </c>
      <c r="AQ83" s="3">
        <v>0</v>
      </c>
      <c r="AR83" s="3">
        <v>33</v>
      </c>
      <c r="AS83" s="3" t="s">
        <v>70</v>
      </c>
      <c r="AT83" s="3" t="s">
        <v>70</v>
      </c>
      <c r="AU83" s="3" t="s">
        <v>70</v>
      </c>
      <c r="AV83" s="3">
        <v>0.5</v>
      </c>
      <c r="AW83" s="3">
        <v>0.6</v>
      </c>
      <c r="AX83" s="3">
        <v>0.5</v>
      </c>
      <c r="AY83" s="3">
        <v>0.7</v>
      </c>
      <c r="AZ83" s="3" t="s">
        <v>70</v>
      </c>
      <c r="BA83" s="3">
        <v>0.1</v>
      </c>
      <c r="BB83" s="3">
        <v>0.5</v>
      </c>
      <c r="BC83" s="3">
        <v>0.5</v>
      </c>
      <c r="BD83" s="3">
        <v>0.4</v>
      </c>
      <c r="BE83" s="3">
        <v>0.5</v>
      </c>
      <c r="BF83" s="3">
        <v>0.1</v>
      </c>
      <c r="BG83" s="3">
        <v>0.1</v>
      </c>
      <c r="BH83" s="3" t="s">
        <v>70</v>
      </c>
      <c r="BI83" s="3" t="s">
        <v>70</v>
      </c>
      <c r="BJ83" s="3">
        <v>0</v>
      </c>
      <c r="BK83" s="3">
        <v>0</v>
      </c>
      <c r="BL83" s="3" t="s">
        <v>71</v>
      </c>
      <c r="BM83" s="3" t="s">
        <v>71</v>
      </c>
      <c r="BN83" s="3" t="s">
        <v>71</v>
      </c>
      <c r="BO83" s="16" t="s">
        <v>71</v>
      </c>
      <c r="BP83" s="3" t="s">
        <v>71</v>
      </c>
      <c r="BQ83" s="3" t="s">
        <v>325</v>
      </c>
      <c r="BR83" s="3" t="s">
        <v>71</v>
      </c>
      <c r="BS83" s="3" t="s">
        <v>71</v>
      </c>
    </row>
    <row r="84" spans="1:71">
      <c r="A84" s="61"/>
      <c r="B84" s="7" t="s">
        <v>326</v>
      </c>
      <c r="C84" t="s">
        <v>327</v>
      </c>
      <c r="D84" t="s">
        <v>328</v>
      </c>
      <c r="E84" s="3" t="str">
        <f>IF(AND(AT84&lt;&gt;"-",AU84&lt;&gt;"-"),IF(AND(AT84&lt;&gt;"?",AU84&lt;&gt;"?"),IF(AND(AT84&lt;&gt;"",AU84&lt;&gt;""),AU84/AT84,""),"?"),"-")</f>
        <v>?</v>
      </c>
      <c r="F84" s="3" t="str">
        <f>IF(AND(AI84&lt;&gt;"-",AT84&lt;&gt;"-"),IF(AND(AI84&lt;&gt;"?",AT84&lt;&gt;"?"),IF(AND(AI84&lt;&gt;"",AT84&lt;&gt;""),AT84/AI84,""),"?"),"-")</f>
        <v>?</v>
      </c>
      <c r="G84" s="3">
        <f>IF(AND(AO84&lt;&gt;"-",AL84&lt;&gt;"-"),IF(AND(AO84&lt;&gt;"?",AL84&lt;&gt;"?"),IF(AND(AO84&lt;&gt;"",AL84&lt;&gt;""),AL84/AO84,""),"?"),"-")</f>
        <v>3.4</v>
      </c>
      <c r="H84" s="3" t="str">
        <f>IF(AND(AP84&lt;&gt;"-",AM84&lt;&gt;"-",AL84&lt;&gt;"-",AQ84&lt;&gt;"-"),IF(AND(AP84&lt;&gt;"?",AM84&lt;&gt;"?",AL84&lt;&gt;"?",AQ84&lt;&gt;"?"),IF(AND(AP84&lt;&gt;"",AM84&lt;&gt;"",AL84&lt;&gt;"",AQ84&lt;&gt;""),(AP84-AM84)/(AL84-AQ84),""),"?"),"-")</f>
        <v>-</v>
      </c>
      <c r="I84" s="3" t="str">
        <f>IF(AND(AL84&lt;&gt;"-",AQ84&lt;&gt;"-"),IF(AND(AL84&lt;&gt;"?",AQ84&lt;&gt;"?"),IF(AND(AL84&lt;&gt;"",AQ84&lt;&gt;""),AQ84/AL84,""),"?"),"-")</f>
        <v>-</v>
      </c>
      <c r="J84" s="3">
        <f>IF(AND(AM84&lt;&gt;"-",AN84&lt;&gt;"-"),IF(AND(AM84&lt;&gt;"?",AN84&lt;&gt;"?"),IF(AND(AM84&lt;&gt;"",AN84&lt;&gt;""),AN84/AM84,""),"?"),"-")</f>
        <v>0.92</v>
      </c>
      <c r="K84" s="3">
        <f>IF(AND(AH84&lt;&gt;"-",AI84&lt;&gt;"-"),IF(AND(AH84&lt;&gt;"?",AI84&lt;&gt;"?"),IF(AND(AH84&lt;&gt;"",AI84&lt;&gt;""),AI84/AH84,""),"?"),"-")</f>
        <v>0.9285714285714286</v>
      </c>
      <c r="L84" s="3">
        <f>IF(AR84&lt;&gt;"",IF(AR84&lt;&gt;"?",AR84,"?"),"")</f>
        <v>9</v>
      </c>
      <c r="M84" s="3">
        <f>IF(AND(AW84&lt;&gt;"-",AV84&lt;&gt;"-"),IF(AND(AW84&lt;&gt;"?",AV84&lt;&gt;"?"),IF(AND(AW84&lt;&gt;"",AV84&lt;&gt;""),AV84/AW84,""),"?"),"-")</f>
        <v>0.77777777777777768</v>
      </c>
      <c r="N84" s="3">
        <f>IF(AND(AH84&lt;&gt;"-",AX84&lt;&gt;"-"),IF(AND(AH84&lt;&gt;"?",AX84&lt;&gt;"?"),IF(AND(AH84&lt;&gt;"",AX84&lt;&gt;""),AX84/AH84,""),"?"),"-")</f>
        <v>0.22857142857142859</v>
      </c>
      <c r="O84" s="3">
        <f>IF(AND(AH84&lt;&gt;"-",AY84&lt;&gt;"-"),IF(AND(AH84&lt;&gt;"?",AY84&lt;&gt;"?"),IF(AND(AH84&lt;&gt;"",AY84&lt;&gt;""),AY84/AH84,""),"?"),"-")</f>
        <v>0.21428571428571427</v>
      </c>
      <c r="P84" s="3">
        <f>IF(AND(AH84&lt;&gt;"-",AZ84&lt;&gt;"-"),IF(AND(AH84&lt;&gt;"?",AZ84&lt;&gt;"?"),IF(AND(AH84&lt;&gt;"",AZ84&lt;&gt;""),AZ84/AH84,""),"?"),"-")</f>
        <v>9.9999999999999992E-2</v>
      </c>
      <c r="Q84" s="3">
        <f>IF(AND(AH84&lt;&gt;"-",BA84&lt;&gt;"-",BB84&lt;&gt;"-"),IF(AND(AH84&lt;&gt;"?",BA84&lt;&gt;"?",BB84&lt;&gt;"?"),IF(AND(AH84&lt;&gt;"",BA84&lt;&gt;"",BB84&lt;&gt;""),BA84/(AH84-BB84),""),"?"),"-")</f>
        <v>0</v>
      </c>
      <c r="R84" s="3">
        <f>IF(AND(AH84&lt;&gt;"-",BB84&lt;&gt;"-"),IF(AND(AH84&lt;&gt;"?",BB84&lt;&gt;"?"),IF(AND(AH84&lt;&gt;"",BB84&lt;&gt;""),BB84/AH84,""),"?"),"-")</f>
        <v>0.18571428571428572</v>
      </c>
      <c r="S84" s="3" t="str">
        <f>IF(AND(BB84&lt;&gt;"-",BC84&lt;&gt;"-"),IF(AND(BB84&lt;&gt;"?",BC84&lt;&gt;"?"),IF(AND(BB84&lt;&gt;"",BC84&lt;&gt;""),BC84/BB84,""),"?"),"-")</f>
        <v>?</v>
      </c>
      <c r="T84" s="3">
        <f>IF(AND(BE84&lt;&gt;"-",BD84&lt;&gt;"-"),IF(AND(BE84&lt;&gt;"?",BD84&lt;&gt;"?"),IF(AND(BE84&lt;&gt;"",BD84&lt;&gt;""),BD84/BE84,""),"?"),"-")</f>
        <v>0.92857142857142871</v>
      </c>
      <c r="U84" s="3">
        <f>IF(AND(BB84&lt;&gt;"-",BD84&lt;&gt;"-"),IF(AND(BB84&lt;&gt;"?",BD84&lt;&gt;"?"),IF(AND(BB84&lt;&gt;"",BD84&lt;&gt;""),BD84/BB84,""),"?"),"-")</f>
        <v>1</v>
      </c>
      <c r="V84" s="3">
        <f>IF(AND(BE84&lt;&gt;"-",BG84&lt;&gt;"-"),IF(AND(BE84&lt;&gt;"?",BG84&lt;&gt;"?"),IF(AND(BE84&lt;&gt;"",BG84&lt;&gt;""),BG84/BE84,""),"?"),"-")</f>
        <v>0.4285714285714286</v>
      </c>
      <c r="W84" s="3" t="str">
        <f>IF(AND(BG84&lt;&gt;"-",BI84&lt;&gt;"-"),IF(AND(BG84&lt;&gt;"?",BI84&lt;&gt;"?"),IF(AND(BG84&lt;&gt;"",BI84&lt;&gt;""),BI84/BG84,""),"?"),"-")</f>
        <v>-</v>
      </c>
      <c r="X84" s="3">
        <f>IF(AND(AJ84&lt;&gt;"",AK84&lt;&gt;""),IF(AND(AJ84&lt;&gt;"?",AK84&lt;&gt;"?"),PI()*(AJ84/2)*(AK84/2)/100,"?"),"")</f>
        <v>1.1290098598838321</v>
      </c>
      <c r="Y84" s="3">
        <f>IF(AND(AJ84&lt;&gt;"",AK84&lt;&gt;""),IF(AND(AJ84&lt;&gt;"?",AK84&lt;&gt;"?"),LOG10(PI()*(AJ84/2)*(AK84/2)/100),"?"),"")</f>
        <v>5.2697734727839611E-2</v>
      </c>
      <c r="Z84" s="3" t="str">
        <f>IF(AND(AO84&lt;&gt;"-",BO84&lt;&gt;"-"),IF(AND(AO84&lt;&gt;"?",BO84&lt;&gt;"?"),IF(AND(AO84&lt;&gt;"",BO84&lt;&gt;""),BO84/AO84,""),"?"),"-")</f>
        <v>?</v>
      </c>
      <c r="AA84" s="3" t="str">
        <f>IF(AND(AO84&lt;&gt;"-",BL84&lt;&gt;"-"),IF(AND(AO84&lt;&gt;"?",BL84&lt;&gt;"?"),IF(AND(AO84&lt;&gt;"",BL84&lt;&gt;""),BL84/AO84,""),"?"),"-")</f>
        <v>?</v>
      </c>
      <c r="AB84" s="3" t="str">
        <f>IF(AND(AO84&lt;&gt;"-",BM84&lt;&gt;"-"),IF(AND(AO84&lt;&gt;"?",BM84&lt;&gt;"?"),IF(AND(AO84&lt;&gt;"",BM84&lt;&gt;""),BM84/AO84,""),"?"),"-")</f>
        <v>?</v>
      </c>
      <c r="AC84" s="3" t="str">
        <f>IF(AND(AO84&lt;&gt;"-",BP84&lt;&gt;"-"),IF(AND(AO84&lt;&gt;"?",BP84&lt;&gt;"?"),IF(AND(AO84&lt;&gt;"",BP84&lt;&gt;""),BP84/AO84,""),"?"),"-")</f>
        <v>?</v>
      </c>
      <c r="AD84" s="3" t="str">
        <f>IF(AND(AO84&lt;&gt;"-",BN84&lt;&gt;"-"),IF(AND(AO84&lt;&gt;"?",BN84&lt;&gt;"?"),IF(AND(AO84&lt;&gt;"",BN84&lt;&gt;""),BN84/AO84,""),"?"),"-")</f>
        <v>?</v>
      </c>
      <c r="AE84" s="3" t="str">
        <f>IF(BQ84&lt;&gt;"",BQ84,"")</f>
        <v>?</v>
      </c>
      <c r="AF84" s="3" t="str">
        <f>IF(BR84&lt;&gt;"",IF(BR84&lt;&gt;"?",BR84/BQ84,"?"),"")</f>
        <v>?</v>
      </c>
      <c r="AG84" s="3" t="str">
        <f>IF(AND(BQ84&lt;&gt;"-",BS84&lt;&gt;"-"),IF(AND(BQ84&lt;&gt;"?",BS84&lt;&gt;"?"),IF(AND(BQ84&lt;&gt;"",BS84&lt;&gt;""),BS84/BQ84,""),"?"),"-")</f>
        <v>?</v>
      </c>
      <c r="AH84" s="10">
        <v>7</v>
      </c>
      <c r="AI84" s="20">
        <v>6.5</v>
      </c>
      <c r="AJ84" s="19">
        <v>12.5</v>
      </c>
      <c r="AK84" s="19">
        <v>11.5</v>
      </c>
      <c r="AL84" s="20">
        <v>34</v>
      </c>
      <c r="AM84" s="20">
        <v>12.5</v>
      </c>
      <c r="AN84" s="20">
        <v>11.5</v>
      </c>
      <c r="AO84" s="3">
        <v>10</v>
      </c>
      <c r="AP84" s="3" t="s">
        <v>70</v>
      </c>
      <c r="AQ84" s="3" t="s">
        <v>70</v>
      </c>
      <c r="AR84" s="3">
        <v>9</v>
      </c>
      <c r="AS84" s="3" t="s">
        <v>70</v>
      </c>
      <c r="AT84" s="3" t="s">
        <v>71</v>
      </c>
      <c r="AU84" s="3" t="s">
        <v>71</v>
      </c>
      <c r="AV84" s="3">
        <v>1.4</v>
      </c>
      <c r="AW84" s="3">
        <v>1.8</v>
      </c>
      <c r="AX84" s="3">
        <v>1.6</v>
      </c>
      <c r="AY84" s="3">
        <v>1.5</v>
      </c>
      <c r="AZ84" s="20">
        <v>0.7</v>
      </c>
      <c r="BA84" s="3">
        <v>0</v>
      </c>
      <c r="BB84" s="3">
        <v>1.3</v>
      </c>
      <c r="BC84" s="3" t="s">
        <v>71</v>
      </c>
      <c r="BD84" s="3">
        <v>1.3</v>
      </c>
      <c r="BE84" s="3">
        <v>1.4</v>
      </c>
      <c r="BF84" s="3">
        <v>0.6</v>
      </c>
      <c r="BG84" s="3">
        <v>0.6</v>
      </c>
      <c r="BH84" s="3" t="s">
        <v>70</v>
      </c>
      <c r="BI84" s="3" t="s">
        <v>70</v>
      </c>
      <c r="BJ84" s="3">
        <v>0</v>
      </c>
      <c r="BK84" s="3">
        <v>0</v>
      </c>
      <c r="BL84" s="3" t="s">
        <v>71</v>
      </c>
      <c r="BM84" s="3" t="s">
        <v>71</v>
      </c>
      <c r="BN84" s="3" t="s">
        <v>71</v>
      </c>
      <c r="BO84" s="16" t="s">
        <v>71</v>
      </c>
      <c r="BP84" s="3" t="s">
        <v>71</v>
      </c>
      <c r="BQ84" s="3" t="s">
        <v>71</v>
      </c>
      <c r="BR84" s="3" t="s">
        <v>71</v>
      </c>
      <c r="BS84" s="3" t="s">
        <v>71</v>
      </c>
    </row>
    <row r="85" spans="1:71">
      <c r="A85" s="61"/>
      <c r="B85" s="7" t="s">
        <v>329</v>
      </c>
      <c r="C85" t="s">
        <v>330</v>
      </c>
      <c r="D85" t="s">
        <v>331</v>
      </c>
      <c r="E85" s="3">
        <f t="shared" si="112"/>
        <v>0.36263736263736263</v>
      </c>
      <c r="F85" s="3">
        <f t="shared" si="113"/>
        <v>1</v>
      </c>
      <c r="G85" s="3">
        <f t="shared" si="114"/>
        <v>1</v>
      </c>
      <c r="H85" s="3" t="str">
        <f t="shared" si="128"/>
        <v>-</v>
      </c>
      <c r="I85" s="3" t="str">
        <f t="shared" si="129"/>
        <v>-</v>
      </c>
      <c r="J85" s="3">
        <f t="shared" si="127"/>
        <v>0.9</v>
      </c>
      <c r="K85" s="3">
        <f t="shared" si="121"/>
        <v>0.90099009900990101</v>
      </c>
      <c r="L85" s="3">
        <f t="shared" si="115"/>
        <v>15</v>
      </c>
      <c r="M85" s="3">
        <f t="shared" si="122"/>
        <v>0.42857142857142855</v>
      </c>
      <c r="N85" s="3">
        <f t="shared" si="116"/>
        <v>0.11881188118811881</v>
      </c>
      <c r="O85" s="3">
        <f t="shared" si="117"/>
        <v>0.2277227722772277</v>
      </c>
      <c r="P85" s="3" t="str">
        <f t="shared" si="118"/>
        <v>-</v>
      </c>
      <c r="Q85" s="3">
        <f t="shared" si="119"/>
        <v>3.2608695652173912E-2</v>
      </c>
      <c r="R85" s="3">
        <f t="shared" si="120"/>
        <v>8.9108910891089119E-2</v>
      </c>
      <c r="S85" s="3">
        <f t="shared" si="123"/>
        <v>1</v>
      </c>
      <c r="T85" s="3">
        <f t="shared" si="130"/>
        <v>0.88888888888888895</v>
      </c>
      <c r="U85" s="3">
        <f t="shared" si="124"/>
        <v>0.88888888888888895</v>
      </c>
      <c r="V85" s="3">
        <f t="shared" si="138"/>
        <v>0.22222222222222224</v>
      </c>
      <c r="W85" s="3" t="str">
        <f t="shared" si="139"/>
        <v>-</v>
      </c>
      <c r="X85" s="3">
        <f t="shared" si="131"/>
        <v>2.8274333882308138</v>
      </c>
      <c r="Y85" s="3">
        <f t="shared" si="132"/>
        <v>0.45139238213345872</v>
      </c>
      <c r="Z85" s="3">
        <f t="shared" si="133"/>
        <v>0.27777777777777779</v>
      </c>
      <c r="AA85" s="3">
        <f t="shared" si="134"/>
        <v>0.14444444444444446</v>
      </c>
      <c r="AB85" s="3">
        <f t="shared" si="135"/>
        <v>9.4444444444444442E-2</v>
      </c>
      <c r="AC85" s="3">
        <f t="shared" si="136"/>
        <v>0</v>
      </c>
      <c r="AD85" s="3">
        <f t="shared" si="137"/>
        <v>0.14444444444444446</v>
      </c>
      <c r="AE85" s="3" t="str">
        <f t="shared" si="125"/>
        <v>?</v>
      </c>
      <c r="AF85" s="3" t="str">
        <f t="shared" si="140"/>
        <v>?</v>
      </c>
      <c r="AG85" s="3" t="str">
        <f t="shared" si="126"/>
        <v>?</v>
      </c>
      <c r="AH85" s="10">
        <v>10.1</v>
      </c>
      <c r="AI85" s="18">
        <v>9.1</v>
      </c>
      <c r="AJ85" s="19">
        <v>20</v>
      </c>
      <c r="AK85" s="19">
        <v>18</v>
      </c>
      <c r="AL85" s="20">
        <v>18</v>
      </c>
      <c r="AM85" s="20">
        <v>20</v>
      </c>
      <c r="AN85" s="20">
        <v>18</v>
      </c>
      <c r="AO85" s="3">
        <v>18</v>
      </c>
      <c r="AP85" s="3" t="s">
        <v>70</v>
      </c>
      <c r="AQ85" s="3" t="s">
        <v>70</v>
      </c>
      <c r="AR85" s="19">
        <v>15</v>
      </c>
      <c r="AS85" s="3" t="s">
        <v>70</v>
      </c>
      <c r="AT85" s="20">
        <v>9.1</v>
      </c>
      <c r="AU85" s="20">
        <v>3.3</v>
      </c>
      <c r="AV85" s="19">
        <v>0.9</v>
      </c>
      <c r="AW85" s="19">
        <v>2.1</v>
      </c>
      <c r="AX85" s="3">
        <v>1.2</v>
      </c>
      <c r="AY85" s="3">
        <v>2.2999999999999998</v>
      </c>
      <c r="AZ85" s="3" t="s">
        <v>70</v>
      </c>
      <c r="BA85" s="3">
        <v>0.3</v>
      </c>
      <c r="BB85" s="3">
        <v>0.9</v>
      </c>
      <c r="BC85" s="3">
        <v>0.9</v>
      </c>
      <c r="BD85" s="3">
        <v>0.8</v>
      </c>
      <c r="BE85" s="3">
        <v>0.9</v>
      </c>
      <c r="BF85" s="3">
        <v>0.1</v>
      </c>
      <c r="BG85" s="3">
        <v>0.2</v>
      </c>
      <c r="BH85" s="3" t="s">
        <v>70</v>
      </c>
      <c r="BI85" s="3" t="s">
        <v>70</v>
      </c>
      <c r="BJ85" s="3">
        <v>0.3</v>
      </c>
      <c r="BK85" s="3">
        <v>0</v>
      </c>
      <c r="BL85" s="19">
        <v>2.6</v>
      </c>
      <c r="BM85" s="19">
        <v>1.7</v>
      </c>
      <c r="BN85" s="20">
        <v>2.6</v>
      </c>
      <c r="BO85" s="22">
        <v>5</v>
      </c>
      <c r="BP85" s="19">
        <v>0</v>
      </c>
      <c r="BQ85" s="3" t="s">
        <v>71</v>
      </c>
      <c r="BR85" s="3" t="s">
        <v>71</v>
      </c>
      <c r="BS85" s="3" t="s">
        <v>71</v>
      </c>
    </row>
    <row r="86" spans="1:71">
      <c r="A86" s="61"/>
      <c r="B86" s="7" t="s">
        <v>332</v>
      </c>
      <c r="C86" s="32" t="s">
        <v>333</v>
      </c>
      <c r="D86" t="s">
        <v>334</v>
      </c>
      <c r="E86" s="3">
        <f t="shared" si="112"/>
        <v>0.41353383458646614</v>
      </c>
      <c r="F86" s="3">
        <f t="shared" si="113"/>
        <v>1</v>
      </c>
      <c r="G86" s="3">
        <f t="shared" si="114"/>
        <v>1.2653846153846153</v>
      </c>
      <c r="H86" s="3" t="str">
        <f t="shared" si="128"/>
        <v>-</v>
      </c>
      <c r="I86" s="3" t="str">
        <f t="shared" si="129"/>
        <v>-</v>
      </c>
      <c r="J86" s="3">
        <f t="shared" si="127"/>
        <v>0.47761194029850745</v>
      </c>
      <c r="K86" s="3">
        <f t="shared" si="121"/>
        <v>0.51153846153846161</v>
      </c>
      <c r="L86" s="3">
        <f t="shared" si="115"/>
        <v>6</v>
      </c>
      <c r="M86" s="3">
        <f t="shared" si="122"/>
        <v>0.81818181818181812</v>
      </c>
      <c r="N86" s="3">
        <f t="shared" si="116"/>
        <v>2.6923076923076921E-2</v>
      </c>
      <c r="O86" s="3">
        <f t="shared" si="117"/>
        <v>0.23076923076923078</v>
      </c>
      <c r="P86" s="3">
        <f t="shared" si="118"/>
        <v>0.1846153846153846</v>
      </c>
      <c r="Q86" s="3">
        <f t="shared" si="119"/>
        <v>1.3888888888888888E-2</v>
      </c>
      <c r="R86" s="3">
        <f t="shared" si="120"/>
        <v>0.16923076923076924</v>
      </c>
      <c r="S86" s="3">
        <f t="shared" si="123"/>
        <v>0.72727272727272729</v>
      </c>
      <c r="T86" s="3">
        <f t="shared" si="130"/>
        <v>3.5555555555555558</v>
      </c>
      <c r="U86" s="3">
        <f t="shared" si="124"/>
        <v>0.72727272727272729</v>
      </c>
      <c r="V86" s="3" t="str">
        <f t="shared" si="138"/>
        <v>?</v>
      </c>
      <c r="W86" s="3" t="str">
        <f t="shared" si="139"/>
        <v>?</v>
      </c>
      <c r="X86" s="3">
        <f t="shared" si="131"/>
        <v>9.8174770424681039</v>
      </c>
      <c r="Y86" s="3">
        <f t="shared" si="132"/>
        <v>0.99199989437422786</v>
      </c>
      <c r="Z86" s="3" t="str">
        <f t="shared" si="133"/>
        <v>?</v>
      </c>
      <c r="AA86" s="3" t="str">
        <f t="shared" si="134"/>
        <v>?</v>
      </c>
      <c r="AB86" s="3" t="str">
        <f t="shared" si="135"/>
        <v>?</v>
      </c>
      <c r="AC86" s="3" t="str">
        <f t="shared" si="136"/>
        <v>?</v>
      </c>
      <c r="AD86" s="3" t="str">
        <f t="shared" si="137"/>
        <v>?</v>
      </c>
      <c r="AE86" s="3" t="str">
        <f t="shared" si="125"/>
        <v>?</v>
      </c>
      <c r="AF86" s="3" t="str">
        <f t="shared" si="140"/>
        <v>?</v>
      </c>
      <c r="AG86" s="3" t="str">
        <f t="shared" si="126"/>
        <v>?</v>
      </c>
      <c r="AH86" s="10">
        <v>26</v>
      </c>
      <c r="AI86" s="3">
        <v>13.3</v>
      </c>
      <c r="AJ86" s="20">
        <v>50</v>
      </c>
      <c r="AK86" s="20">
        <v>25</v>
      </c>
      <c r="AL86" s="3">
        <v>32.9</v>
      </c>
      <c r="AM86" s="3">
        <v>33.5</v>
      </c>
      <c r="AN86" s="3">
        <v>16</v>
      </c>
      <c r="AO86" s="3">
        <v>26</v>
      </c>
      <c r="AP86" s="3" t="s">
        <v>70</v>
      </c>
      <c r="AQ86" s="3" t="s">
        <v>70</v>
      </c>
      <c r="AR86" s="3">
        <v>6</v>
      </c>
      <c r="AS86" s="3" t="s">
        <v>70</v>
      </c>
      <c r="AT86" s="20">
        <v>13.3</v>
      </c>
      <c r="AU86" s="20">
        <v>5.5</v>
      </c>
      <c r="AV86" s="3">
        <v>0.9</v>
      </c>
      <c r="AW86" s="3">
        <v>1.1000000000000001</v>
      </c>
      <c r="AX86" s="3">
        <v>0.7</v>
      </c>
      <c r="AY86" s="3">
        <v>6</v>
      </c>
      <c r="AZ86" s="3">
        <v>4.8</v>
      </c>
      <c r="BA86" s="3">
        <v>0.3</v>
      </c>
      <c r="BB86" s="3">
        <v>4.4000000000000004</v>
      </c>
      <c r="BC86" s="3">
        <v>3.2</v>
      </c>
      <c r="BD86" s="18">
        <v>3.2</v>
      </c>
      <c r="BE86" s="3">
        <v>0.9</v>
      </c>
      <c r="BF86" s="3" t="s">
        <v>71</v>
      </c>
      <c r="BG86" s="3" t="s">
        <v>71</v>
      </c>
      <c r="BH86" s="3" t="s">
        <v>71</v>
      </c>
      <c r="BI86" s="3" t="s">
        <v>71</v>
      </c>
      <c r="BJ86" s="3" t="s">
        <v>71</v>
      </c>
      <c r="BK86" s="3" t="s">
        <v>71</v>
      </c>
      <c r="BL86" s="3" t="s">
        <v>71</v>
      </c>
      <c r="BM86" s="3" t="s">
        <v>71</v>
      </c>
      <c r="BN86" s="3" t="s">
        <v>71</v>
      </c>
      <c r="BO86" s="16" t="s">
        <v>71</v>
      </c>
      <c r="BP86" s="3" t="s">
        <v>71</v>
      </c>
      <c r="BQ86" s="3" t="s">
        <v>71</v>
      </c>
      <c r="BR86" s="3" t="s">
        <v>71</v>
      </c>
      <c r="BS86" s="3" t="s">
        <v>71</v>
      </c>
    </row>
    <row r="87" spans="1:71">
      <c r="A87" s="61"/>
      <c r="B87" s="7" t="s">
        <v>335</v>
      </c>
      <c r="C87" s="32" t="s">
        <v>336</v>
      </c>
      <c r="D87" t="s">
        <v>337</v>
      </c>
      <c r="E87" s="3" t="str">
        <f t="shared" ref="E87:E112" si="141">IF(AND(AT87&lt;&gt;"-",AU87&lt;&gt;"-"),IF(AND(AT87&lt;&gt;"?",AU87&lt;&gt;"?"),IF(AND(AT87&lt;&gt;"",AU87&lt;&gt;""),AU87/AT87,""),"?"),"-")</f>
        <v>?</v>
      </c>
      <c r="F87" s="3" t="str">
        <f t="shared" ref="F87:F112" si="142">IF(AND(AI87&lt;&gt;"-",AT87&lt;&gt;"-"),IF(AND(AI87&lt;&gt;"?",AT87&lt;&gt;"?"),IF(AND(AI87&lt;&gt;"",AT87&lt;&gt;""),AT87/AI87,""),"?"),"-")</f>
        <v>?</v>
      </c>
      <c r="G87" s="3">
        <f t="shared" ref="G87:G112" si="143">IF(AND(AO87&lt;&gt;"-",AL87&lt;&gt;"-"),IF(AND(AO87&lt;&gt;"?",AL87&lt;&gt;"?"),IF(AND(AO87&lt;&gt;"",AL87&lt;&gt;""),AL87/AO87,""),"?"),"-")</f>
        <v>2.8</v>
      </c>
      <c r="H87" s="3" t="str">
        <f t="shared" si="128"/>
        <v>-</v>
      </c>
      <c r="I87" s="3" t="str">
        <f t="shared" si="129"/>
        <v>-</v>
      </c>
      <c r="J87" s="3">
        <f t="shared" si="127"/>
        <v>1.25</v>
      </c>
      <c r="K87" s="3">
        <f t="shared" si="121"/>
        <v>1.3</v>
      </c>
      <c r="L87" s="3">
        <f t="shared" ref="L87:L112" si="144">IF(AR87&lt;&gt;"",IF(AR87&lt;&gt;"?",AR87,"?"),"")</f>
        <v>14</v>
      </c>
      <c r="M87" s="3">
        <f t="shared" si="122"/>
        <v>0.88888888888888895</v>
      </c>
      <c r="N87" s="3">
        <f t="shared" ref="N87:N112" si="145">IF(AND(AH87&lt;&gt;"-",AX87&lt;&gt;"-"),IF(AND(AH87&lt;&gt;"?",AX87&lt;&gt;"?"),IF(AND(AH87&lt;&gt;"",AX87&lt;&gt;""),AX87/AH87,""),"?"),"-")</f>
        <v>0.08</v>
      </c>
      <c r="O87" s="3">
        <f t="shared" ref="O87:O112" si="146">IF(AND(AH87&lt;&gt;"-",AY87&lt;&gt;"-"),IF(AND(AH87&lt;&gt;"?",AY87&lt;&gt;"?"),IF(AND(AH87&lt;&gt;"",AY87&lt;&gt;""),AY87/AH87,""),"?"),"-")</f>
        <v>0.21000000000000002</v>
      </c>
      <c r="P87" s="3" t="str">
        <f t="shared" ref="P87:P112" si="147">IF(AND(AH87&lt;&gt;"-",AZ87&lt;&gt;"-"),IF(AND(AH87&lt;&gt;"?",AZ87&lt;&gt;"?"),IF(AND(AH87&lt;&gt;"",AZ87&lt;&gt;""),AZ87/AH87,""),"?"),"-")</f>
        <v>-</v>
      </c>
      <c r="Q87" s="3">
        <f t="shared" ref="Q87:Q112" si="148">IF(AND(AH87&lt;&gt;"-",BA87&lt;&gt;"-",BB87&lt;&gt;"-"),IF(AND(AH87&lt;&gt;"?",BA87&lt;&gt;"?",BB87&lt;&gt;"?"),IF(AND(AH87&lt;&gt;"",BA87&lt;&gt;"",BB87&lt;&gt;""),BA87/(AH87-BB87),""),"?"),"-")</f>
        <v>0</v>
      </c>
      <c r="R87" s="3">
        <f>IF(AND(AH87&lt;&gt;"-",BB87&lt;&gt;"-"),IF(AND(AH87&lt;&gt;"?",BB87&lt;&gt;"?"),IF(AND(AH87&lt;&gt;"",BB87&lt;&gt;""),BB87/AH87,""),"?"),"-")</f>
        <v>0.16</v>
      </c>
      <c r="S87" s="3" t="str">
        <f t="shared" si="123"/>
        <v>?</v>
      </c>
      <c r="T87" s="3">
        <f t="shared" si="130"/>
        <v>1.625</v>
      </c>
      <c r="U87" s="3">
        <f t="shared" si="124"/>
        <v>0.8125</v>
      </c>
      <c r="V87" s="3">
        <f t="shared" si="138"/>
        <v>0.25</v>
      </c>
      <c r="W87" s="3" t="str">
        <f t="shared" si="139"/>
        <v>-</v>
      </c>
      <c r="X87" s="3">
        <f t="shared" si="131"/>
        <v>1.4137166941154069</v>
      </c>
      <c r="Y87" s="3">
        <f t="shared" si="132"/>
        <v>0.15036238646947753</v>
      </c>
      <c r="Z87" s="3">
        <f t="shared" si="133"/>
        <v>0</v>
      </c>
      <c r="AA87" s="3">
        <f t="shared" si="134"/>
        <v>6.9999999999999993E-2</v>
      </c>
      <c r="AB87" s="3">
        <f t="shared" si="135"/>
        <v>0.13</v>
      </c>
      <c r="AC87" s="3">
        <f t="shared" si="136"/>
        <v>1.3</v>
      </c>
      <c r="AD87" s="3">
        <f t="shared" si="137"/>
        <v>0.27999999999999997</v>
      </c>
      <c r="AE87" s="3" t="str">
        <f t="shared" si="125"/>
        <v>&lt;7</v>
      </c>
      <c r="AF87" s="3" t="str">
        <f t="shared" si="140"/>
        <v>?</v>
      </c>
      <c r="AG87" s="3" t="str">
        <f t="shared" si="126"/>
        <v>?</v>
      </c>
      <c r="AH87" s="33">
        <v>10</v>
      </c>
      <c r="AI87" s="3">
        <v>13</v>
      </c>
      <c r="AJ87" s="19">
        <v>12</v>
      </c>
      <c r="AK87" s="19">
        <v>15</v>
      </c>
      <c r="AL87" s="19">
        <v>28</v>
      </c>
      <c r="AM87" s="19">
        <v>12</v>
      </c>
      <c r="AN87" s="19">
        <v>15</v>
      </c>
      <c r="AO87" s="19">
        <v>10</v>
      </c>
      <c r="AP87" s="3" t="s">
        <v>70</v>
      </c>
      <c r="AQ87" s="3" t="s">
        <v>70</v>
      </c>
      <c r="AR87" s="20">
        <v>14</v>
      </c>
      <c r="AS87" s="3" t="s">
        <v>70</v>
      </c>
      <c r="AT87" s="3" t="s">
        <v>71</v>
      </c>
      <c r="AU87" s="3" t="s">
        <v>71</v>
      </c>
      <c r="AV87" s="20">
        <v>0.8</v>
      </c>
      <c r="AW87" s="20">
        <v>0.9</v>
      </c>
      <c r="AX87" s="3">
        <v>0.8</v>
      </c>
      <c r="AY87" s="19">
        <v>2.1</v>
      </c>
      <c r="AZ87" s="3" t="s">
        <v>70</v>
      </c>
      <c r="BA87" s="20">
        <v>0</v>
      </c>
      <c r="BB87" s="20">
        <v>1.6</v>
      </c>
      <c r="BC87" s="3" t="s">
        <v>71</v>
      </c>
      <c r="BD87" s="20">
        <v>1.3</v>
      </c>
      <c r="BE87" s="19">
        <v>0.8</v>
      </c>
      <c r="BF87" s="20">
        <v>0.2</v>
      </c>
      <c r="BG87" s="20">
        <v>0.2</v>
      </c>
      <c r="BH87" s="3" t="s">
        <v>70</v>
      </c>
      <c r="BI87" s="3" t="s">
        <v>70</v>
      </c>
      <c r="BJ87" s="3">
        <v>0</v>
      </c>
      <c r="BK87" s="3">
        <v>0</v>
      </c>
      <c r="BL87" s="19">
        <v>0.7</v>
      </c>
      <c r="BM87" s="19">
        <v>1.3</v>
      </c>
      <c r="BN87" s="19">
        <v>2.8</v>
      </c>
      <c r="BO87" s="22">
        <v>0</v>
      </c>
      <c r="BP87" s="20">
        <v>13</v>
      </c>
      <c r="BQ87" s="3" t="s">
        <v>338</v>
      </c>
      <c r="BR87" s="3" t="s">
        <v>71</v>
      </c>
      <c r="BS87" s="3" t="s">
        <v>71</v>
      </c>
    </row>
    <row r="88" spans="1:71">
      <c r="A88" s="61"/>
      <c r="B88" s="7" t="s">
        <v>339</v>
      </c>
      <c r="C88" t="s">
        <v>340</v>
      </c>
      <c r="D88" t="s">
        <v>341</v>
      </c>
      <c r="E88" s="3">
        <f t="shared" ref="E88" si="149">IF(AND(AT88&lt;&gt;"-",AU88&lt;&gt;"-"),IF(AND(AT88&lt;&gt;"?",AU88&lt;&gt;"?"),IF(AND(AT88&lt;&gt;"",AU88&lt;&gt;""),AU88/AT88,""),"?"),"-")</f>
        <v>0.15957446808510636</v>
      </c>
      <c r="F88" s="3">
        <f t="shared" ref="F88" si="150">IF(AND(AI88&lt;&gt;"-",AT88&lt;&gt;"-"),IF(AND(AI88&lt;&gt;"?",AT88&lt;&gt;"?"),IF(AND(AI88&lt;&gt;"",AT88&lt;&gt;""),AT88/AI88,""),"?"),"-")</f>
        <v>1</v>
      </c>
      <c r="G88" s="3">
        <f t="shared" ref="G88" si="151">IF(AND(AO88&lt;&gt;"-",AL88&lt;&gt;"-"),IF(AND(AO88&lt;&gt;"?",AL88&lt;&gt;"?"),IF(AND(AO88&lt;&gt;"",AL88&lt;&gt;""),AL88/AO88,""),"?"),"-")</f>
        <v>1.7105263157894737</v>
      </c>
      <c r="H88" s="3" t="str">
        <f t="shared" si="128"/>
        <v>-</v>
      </c>
      <c r="I88" s="3" t="str">
        <f t="shared" si="129"/>
        <v>-</v>
      </c>
      <c r="J88" s="3">
        <f t="shared" ref="J88" si="152">IF(AND(AM88&lt;&gt;"-",AN88&lt;&gt;"-"),IF(AND(AM88&lt;&gt;"?",AN88&lt;&gt;"?"),IF(AND(AM88&lt;&gt;"",AN88&lt;&gt;""),AN88/AM88,""),"?"),"-")</f>
        <v>0.86390532544378706</v>
      </c>
      <c r="K88" s="3">
        <f t="shared" ref="K88" si="153">IF(AND(AH88&lt;&gt;"-",AI88&lt;&gt;"-"),IF(AND(AH88&lt;&gt;"?",AI88&lt;&gt;"?"),IF(AND(AH88&lt;&gt;"",AI88&lt;&gt;""),AI88/AH88,""),"?"),"-")</f>
        <v>0.90384615384615385</v>
      </c>
      <c r="L88" s="3">
        <f t="shared" ref="L88" si="154">IF(AR88&lt;&gt;"",IF(AR88&lt;&gt;"?",AR88,"?"),"")</f>
        <v>14</v>
      </c>
      <c r="M88" s="3">
        <f t="shared" ref="M88" si="155">IF(AND(AW88&lt;&gt;"-",AV88&lt;&gt;"-"),IF(AND(AW88&lt;&gt;"?",AV88&lt;&gt;"?"),IF(AND(AW88&lt;&gt;"",AV88&lt;&gt;""),AV88/AW88,""),"?"),"-")</f>
        <v>1.1578947368421053</v>
      </c>
      <c r="N88" s="3">
        <f t="shared" ref="N88" si="156">IF(AND(AH88&lt;&gt;"-",AX88&lt;&gt;"-"),IF(AND(AH88&lt;&gt;"?",AX88&lt;&gt;"?"),IF(AND(AH88&lt;&gt;"",AX88&lt;&gt;""),AX88/AH88,""),"?"),"-")</f>
        <v>0.16346153846153846</v>
      </c>
      <c r="O88" s="3">
        <f t="shared" ref="O88" si="157">IF(AND(AH88&lt;&gt;"-",AY88&lt;&gt;"-"),IF(AND(AH88&lt;&gt;"?",AY88&lt;&gt;"?"),IF(AND(AH88&lt;&gt;"",AY88&lt;&gt;""),AY88/AH88,""),"?"),"-")</f>
        <v>0.23076923076923075</v>
      </c>
      <c r="P88" s="3">
        <f t="shared" ref="P88" si="158">IF(AND(AH88&lt;&gt;"-",AZ88&lt;&gt;"-"),IF(AND(AH88&lt;&gt;"?",AZ88&lt;&gt;"?"),IF(AND(AH88&lt;&gt;"",AZ88&lt;&gt;""),AZ88/AH88,""),"?"),"-")</f>
        <v>0.10576923076923077</v>
      </c>
      <c r="Q88" s="3">
        <f t="shared" ref="Q88" si="159">IF(AND(AH88&lt;&gt;"-",BA88&lt;&gt;"-",BB88&lt;&gt;"-"),IF(AND(AH88&lt;&gt;"?",BA88&lt;&gt;"?",BB88&lt;&gt;"?"),IF(AND(AH88&lt;&gt;"",BA88&lt;&gt;"",BB88&lt;&gt;""),BA88/(AH88-BB88),""),"?"),"-")</f>
        <v>5.2083333333333336E-2</v>
      </c>
      <c r="R88" s="3">
        <f t="shared" ref="R88" si="160">IF(AND(AH88&lt;&gt;"-",BB88&lt;&gt;"-"),IF(AND(AH88&lt;&gt;"?",BB88&lt;&gt;"?"),IF(AND(AH88&lt;&gt;"",BB88&lt;&gt;""),BB88/AH88,""),"?"),"-")</f>
        <v>7.6923076923076927E-2</v>
      </c>
      <c r="S88" s="3">
        <f t="shared" ref="S88" si="161">IF(AND(BB88&lt;&gt;"-",BC88&lt;&gt;"-"),IF(AND(BB88&lt;&gt;"?",BC88&lt;&gt;"?"),IF(AND(BB88&lt;&gt;"",BC88&lt;&gt;""),BC88/BB88,""),"?"),"-")</f>
        <v>1</v>
      </c>
      <c r="T88" s="3">
        <f t="shared" ref="T88" si="162">IF(AND(BE88&lt;&gt;"-",BD88&lt;&gt;"-"),IF(AND(BE88&lt;&gt;"?",BD88&lt;&gt;"?"),IF(AND(BE88&lt;&gt;"",BD88&lt;&gt;""),BD88/BE88,""),"?"),"-")</f>
        <v>0.23809523809523808</v>
      </c>
      <c r="U88" s="3">
        <f t="shared" ref="U88" si="163">IF(AND(BB88&lt;&gt;"-",BD88&lt;&gt;"-"),IF(AND(BB88&lt;&gt;"?",BD88&lt;&gt;"?"),IF(AND(BB88&lt;&gt;"",BD88&lt;&gt;""),BD88/BB88,""),"?"),"-")</f>
        <v>0.625</v>
      </c>
      <c r="V88" s="3">
        <f t="shared" ref="V88" si="164">IF(AND(BE88&lt;&gt;"-",BG88&lt;&gt;"-"),IF(AND(BE88&lt;&gt;"?",BG88&lt;&gt;"?"),IF(AND(BE88&lt;&gt;"",BG88&lt;&gt;""),BG88/BE88,""),"?"),"-")</f>
        <v>0.19047619047619047</v>
      </c>
      <c r="W88" s="3" t="str">
        <f t="shared" ref="W88" si="165">IF(AND(BG88&lt;&gt;"-",BI88&lt;&gt;"-"),IF(AND(BG88&lt;&gt;"?",BI88&lt;&gt;"?"),IF(AND(BG88&lt;&gt;"",BI88&lt;&gt;""),BI88/BG88,""),"?"),"-")</f>
        <v>-</v>
      </c>
      <c r="X88" s="3">
        <f t="shared" si="131"/>
        <v>1.9378914283668636</v>
      </c>
      <c r="Y88" s="3">
        <f t="shared" si="132"/>
        <v>0.28732944176428199</v>
      </c>
      <c r="Z88" s="3" t="str">
        <f t="shared" si="133"/>
        <v>?</v>
      </c>
      <c r="AA88" s="3" t="str">
        <f t="shared" si="134"/>
        <v>?</v>
      </c>
      <c r="AB88" s="3" t="str">
        <f t="shared" si="135"/>
        <v>?</v>
      </c>
      <c r="AC88" s="3" t="str">
        <f t="shared" si="136"/>
        <v>?</v>
      </c>
      <c r="AD88" s="3" t="str">
        <f t="shared" si="137"/>
        <v>?</v>
      </c>
      <c r="AE88" s="3" t="str">
        <f t="shared" si="125"/>
        <v>?</v>
      </c>
      <c r="AF88" s="3" t="str">
        <f t="shared" ref="AF88" si="166">IF(BR88&lt;&gt;"",IF(BR88&lt;&gt;"?",BR88/BQ88,"?"),"")</f>
        <v>?</v>
      </c>
      <c r="AG88" s="3" t="str">
        <f t="shared" ref="AG88" si="167">IF(AND(BQ88&lt;&gt;"-",BS88&lt;&gt;"-"),IF(AND(BQ88&lt;&gt;"?",BS88&lt;&gt;"?"),IF(AND(BQ88&lt;&gt;"",BS88&lt;&gt;""),BS88/BQ88,""),"?"),"-")</f>
        <v>?</v>
      </c>
      <c r="AH88" s="10">
        <v>10.4</v>
      </c>
      <c r="AI88" s="18">
        <v>9.4</v>
      </c>
      <c r="AJ88" s="3">
        <v>16.899999999999999</v>
      </c>
      <c r="AK88" s="3">
        <v>14.6</v>
      </c>
      <c r="AL88" s="3">
        <v>26</v>
      </c>
      <c r="AM88" s="3">
        <v>16.899999999999999</v>
      </c>
      <c r="AN88" s="18">
        <v>14.6</v>
      </c>
      <c r="AO88" s="18">
        <v>15.2</v>
      </c>
      <c r="AP88" s="3" t="s">
        <v>70</v>
      </c>
      <c r="AQ88" s="3" t="s">
        <v>70</v>
      </c>
      <c r="AR88" s="3">
        <v>14</v>
      </c>
      <c r="AS88" s="3" t="s">
        <v>70</v>
      </c>
      <c r="AT88" s="18">
        <v>9.4</v>
      </c>
      <c r="AU88" s="18">
        <v>1.5</v>
      </c>
      <c r="AV88" s="3">
        <v>2.2000000000000002</v>
      </c>
      <c r="AW88" s="3">
        <v>1.9</v>
      </c>
      <c r="AX88" s="3">
        <v>1.7</v>
      </c>
      <c r="AY88" s="3">
        <v>2.4</v>
      </c>
      <c r="AZ88" s="3">
        <v>1.1000000000000001</v>
      </c>
      <c r="BA88" s="3">
        <v>0.5</v>
      </c>
      <c r="BB88" s="3">
        <v>0.8</v>
      </c>
      <c r="BC88" s="3">
        <v>0.8</v>
      </c>
      <c r="BD88" s="3">
        <v>0.5</v>
      </c>
      <c r="BE88" s="3">
        <v>2.1</v>
      </c>
      <c r="BF88" s="18">
        <v>0.2</v>
      </c>
      <c r="BG88" s="18">
        <v>0.4</v>
      </c>
      <c r="BH88" s="3" t="s">
        <v>70</v>
      </c>
      <c r="BI88" s="3" t="s">
        <v>70</v>
      </c>
      <c r="BJ88" s="3">
        <v>0.5</v>
      </c>
      <c r="BK88" s="3">
        <v>0</v>
      </c>
      <c r="BL88" s="3" t="s">
        <v>71</v>
      </c>
      <c r="BM88" s="3" t="s">
        <v>71</v>
      </c>
      <c r="BN88" s="3" t="s">
        <v>71</v>
      </c>
      <c r="BO88" s="16" t="s">
        <v>71</v>
      </c>
      <c r="BP88" s="3" t="s">
        <v>71</v>
      </c>
      <c r="BQ88" s="3" t="s">
        <v>71</v>
      </c>
      <c r="BR88" s="3" t="s">
        <v>71</v>
      </c>
      <c r="BS88" s="3" t="s">
        <v>71</v>
      </c>
    </row>
    <row r="89" spans="1:71">
      <c r="A89" s="61"/>
      <c r="B89" s="7" t="s">
        <v>342</v>
      </c>
      <c r="C89" t="s">
        <v>343</v>
      </c>
      <c r="D89" t="s">
        <v>344</v>
      </c>
      <c r="E89" s="3">
        <f t="shared" si="141"/>
        <v>0.1</v>
      </c>
      <c r="F89" s="3">
        <f t="shared" si="142"/>
        <v>1</v>
      </c>
      <c r="G89" s="3">
        <f t="shared" si="143"/>
        <v>1.5416666666666667</v>
      </c>
      <c r="H89" s="3">
        <f t="shared" si="128"/>
        <v>0.13513513513513514</v>
      </c>
      <c r="I89" s="3">
        <f t="shared" si="129"/>
        <v>0</v>
      </c>
      <c r="J89" s="3">
        <f t="shared" si="127"/>
        <v>0.79999999999999993</v>
      </c>
      <c r="K89" s="3">
        <f t="shared" si="121"/>
        <v>0.93457943925233655</v>
      </c>
      <c r="L89" s="3">
        <f t="shared" si="144"/>
        <v>23</v>
      </c>
      <c r="M89" s="3">
        <f t="shared" si="122"/>
        <v>1</v>
      </c>
      <c r="N89" s="3">
        <f t="shared" si="145"/>
        <v>0.14953271028037385</v>
      </c>
      <c r="O89" s="3">
        <f t="shared" si="146"/>
        <v>0.23364485981308414</v>
      </c>
      <c r="P89" s="3">
        <f t="shared" si="147"/>
        <v>0.14953271028037385</v>
      </c>
      <c r="Q89" s="3">
        <f t="shared" si="148"/>
        <v>1.0869565217391306E-2</v>
      </c>
      <c r="R89" s="3">
        <f t="shared" ref="R89:R112" si="168">IF(AND(AH89&lt;&gt;"-",BB89&lt;&gt;"-"),IF(AND(AH89&lt;&gt;"?",BB89&lt;&gt;"?"),IF(AND(AH89&lt;&gt;"",BB89&lt;&gt;""),BB89/AH89,""),"?"),"-")</f>
        <v>0.14018691588785048</v>
      </c>
      <c r="S89" s="3">
        <f t="shared" si="123"/>
        <v>1</v>
      </c>
      <c r="T89" s="3">
        <f t="shared" si="130"/>
        <v>0.87499999999999989</v>
      </c>
      <c r="U89" s="3">
        <f t="shared" si="124"/>
        <v>0.93333333333333324</v>
      </c>
      <c r="V89" s="3">
        <f t="shared" si="138"/>
        <v>0.125</v>
      </c>
      <c r="W89" s="3" t="str">
        <f t="shared" si="139"/>
        <v>-</v>
      </c>
      <c r="X89" s="3">
        <f t="shared" si="131"/>
        <v>1.0178760197630929</v>
      </c>
      <c r="Y89" s="3">
        <f t="shared" si="132"/>
        <v>7.6948829007459658E-3</v>
      </c>
      <c r="Z89" s="3">
        <f t="shared" si="133"/>
        <v>0.42499999999999999</v>
      </c>
      <c r="AA89" s="3">
        <f t="shared" si="134"/>
        <v>0.16666666666666666</v>
      </c>
      <c r="AB89" s="3">
        <f t="shared" si="135"/>
        <v>0.15</v>
      </c>
      <c r="AC89" s="3">
        <f t="shared" si="136"/>
        <v>0</v>
      </c>
      <c r="AD89" s="3">
        <f t="shared" si="137"/>
        <v>0.14166666666666666</v>
      </c>
      <c r="AE89" s="3" t="str">
        <f t="shared" ref="AE89" si="169">IF(BQ89&lt;&gt;"",BQ89,"")</f>
        <v>&lt; 9</v>
      </c>
      <c r="AF89" s="3" t="str">
        <f t="shared" si="140"/>
        <v>?</v>
      </c>
      <c r="AG89" s="3" t="str">
        <f t="shared" si="126"/>
        <v>?</v>
      </c>
      <c r="AH89" s="10">
        <v>10.7</v>
      </c>
      <c r="AI89" s="18">
        <v>10</v>
      </c>
      <c r="AJ89" s="3">
        <v>12</v>
      </c>
      <c r="AK89" s="3">
        <v>10.8</v>
      </c>
      <c r="AL89" s="3">
        <v>18.5</v>
      </c>
      <c r="AM89" s="18">
        <v>9.5</v>
      </c>
      <c r="AN89" s="3">
        <v>7.6</v>
      </c>
      <c r="AO89" s="3">
        <v>12</v>
      </c>
      <c r="AP89" s="3">
        <v>12</v>
      </c>
      <c r="AQ89" s="3">
        <v>0</v>
      </c>
      <c r="AR89" s="3">
        <v>23</v>
      </c>
      <c r="AS89" s="3" t="s">
        <v>70</v>
      </c>
      <c r="AT89" s="18">
        <v>10</v>
      </c>
      <c r="AU89" s="18">
        <v>1</v>
      </c>
      <c r="AV89" s="3">
        <v>1.6</v>
      </c>
      <c r="AW89" s="3">
        <v>1.6</v>
      </c>
      <c r="AX89" s="3">
        <v>1.6</v>
      </c>
      <c r="AY89" s="3">
        <v>2.5</v>
      </c>
      <c r="AZ89" s="3">
        <v>1.6</v>
      </c>
      <c r="BA89" s="3">
        <v>0.1</v>
      </c>
      <c r="BB89" s="3">
        <v>1.5</v>
      </c>
      <c r="BC89" s="3">
        <v>1.5</v>
      </c>
      <c r="BD89" s="3">
        <v>1.4</v>
      </c>
      <c r="BE89" s="3">
        <v>1.6</v>
      </c>
      <c r="BF89" s="3">
        <v>0.1</v>
      </c>
      <c r="BG89" s="3">
        <v>0.2</v>
      </c>
      <c r="BH89" s="3" t="s">
        <v>70</v>
      </c>
      <c r="BI89" s="3" t="s">
        <v>70</v>
      </c>
      <c r="BJ89" s="3">
        <v>0.1</v>
      </c>
      <c r="BK89" s="3">
        <v>0</v>
      </c>
      <c r="BL89" s="3">
        <v>2</v>
      </c>
      <c r="BM89" s="3">
        <v>1.8</v>
      </c>
      <c r="BN89" s="3">
        <v>1.7</v>
      </c>
      <c r="BO89" s="16">
        <v>5.0999999999999996</v>
      </c>
      <c r="BP89" s="3">
        <v>0</v>
      </c>
      <c r="BQ89" s="3" t="s">
        <v>345</v>
      </c>
      <c r="BR89" s="3" t="s">
        <v>71</v>
      </c>
      <c r="BS89" s="3" t="s">
        <v>71</v>
      </c>
    </row>
    <row r="90" spans="1:71">
      <c r="A90" s="61"/>
      <c r="B90" s="7" t="s">
        <v>346</v>
      </c>
      <c r="C90" t="s">
        <v>347</v>
      </c>
      <c r="D90" t="s">
        <v>348</v>
      </c>
      <c r="E90" s="3" t="str">
        <f t="shared" si="141"/>
        <v>?</v>
      </c>
      <c r="F90" s="3" t="str">
        <f t="shared" si="142"/>
        <v>?</v>
      </c>
      <c r="G90" s="3" t="str">
        <f t="shared" si="143"/>
        <v>?</v>
      </c>
      <c r="H90" s="3" t="str">
        <f t="shared" si="128"/>
        <v>?</v>
      </c>
      <c r="I90" s="3" t="str">
        <f t="shared" si="129"/>
        <v>?</v>
      </c>
      <c r="J90" s="3" t="str">
        <f t="shared" ref="J90:J117" si="170">IF(AND(AM90&lt;&gt;"-",AN90&lt;&gt;"-"),IF(AND(AM90&lt;&gt;"?",AN90&lt;&gt;"?"),IF(AND(AM90&lt;&gt;"",AN90&lt;&gt;""),AN90/AM90,""),"?"),"-")</f>
        <v>?</v>
      </c>
      <c r="K90" s="3">
        <f t="shared" si="121"/>
        <v>0.92500000000000004</v>
      </c>
      <c r="L90" s="3">
        <f t="shared" si="144"/>
        <v>7</v>
      </c>
      <c r="M90" s="3">
        <f t="shared" si="122"/>
        <v>1</v>
      </c>
      <c r="N90" s="3">
        <f t="shared" si="145"/>
        <v>0.1</v>
      </c>
      <c r="O90" s="3">
        <f t="shared" si="146"/>
        <v>0.26250000000000001</v>
      </c>
      <c r="P90" s="3" t="str">
        <f t="shared" si="147"/>
        <v>?</v>
      </c>
      <c r="Q90" s="3">
        <f t="shared" si="148"/>
        <v>0</v>
      </c>
      <c r="R90" s="3">
        <f t="shared" si="168"/>
        <v>0.27500000000000002</v>
      </c>
      <c r="S90" s="3">
        <f t="shared" si="123"/>
        <v>1</v>
      </c>
      <c r="T90" s="3">
        <f t="shared" si="130"/>
        <v>2.5</v>
      </c>
      <c r="U90" s="3">
        <f t="shared" si="124"/>
        <v>0.90909090909090906</v>
      </c>
      <c r="V90" s="3">
        <f t="shared" si="138"/>
        <v>0.87499999999999989</v>
      </c>
      <c r="W90" s="3" t="str">
        <f t="shared" si="139"/>
        <v>-</v>
      </c>
      <c r="X90" s="3">
        <f t="shared" si="131"/>
        <v>0.73042029195962699</v>
      </c>
      <c r="Y90" s="3">
        <f t="shared" si="132"/>
        <v>-0.13642717007989338</v>
      </c>
      <c r="Z90" s="3" t="str">
        <f t="shared" si="133"/>
        <v>?</v>
      </c>
      <c r="AA90" s="3" t="str">
        <f t="shared" si="134"/>
        <v>?</v>
      </c>
      <c r="AB90" s="3" t="str">
        <f t="shared" si="135"/>
        <v>?</v>
      </c>
      <c r="AC90" s="3" t="str">
        <f t="shared" si="136"/>
        <v>?</v>
      </c>
      <c r="AD90" s="3" t="str">
        <f t="shared" si="137"/>
        <v>?</v>
      </c>
      <c r="AE90" s="3" t="str">
        <f t="shared" ref="AE90:AE114" si="171">IF(BQ90&lt;&gt;"",BQ90,"")</f>
        <v>&lt;7</v>
      </c>
      <c r="AF90" s="3" t="str">
        <f t="shared" si="140"/>
        <v>?</v>
      </c>
      <c r="AG90" s="3" t="str">
        <f t="shared" si="126"/>
        <v>?</v>
      </c>
      <c r="AH90" s="10">
        <v>8</v>
      </c>
      <c r="AI90" s="3">
        <v>7.4</v>
      </c>
      <c r="AJ90" s="18">
        <v>10</v>
      </c>
      <c r="AK90" s="18">
        <v>9.3000000000000007</v>
      </c>
      <c r="AL90" s="3" t="s">
        <v>71</v>
      </c>
      <c r="AM90" s="3" t="s">
        <v>71</v>
      </c>
      <c r="AN90" s="3" t="s">
        <v>71</v>
      </c>
      <c r="AO90" s="3" t="s">
        <v>71</v>
      </c>
      <c r="AP90" s="3" t="s">
        <v>71</v>
      </c>
      <c r="AQ90" s="3" t="s">
        <v>71</v>
      </c>
      <c r="AR90" s="3">
        <v>7</v>
      </c>
      <c r="AS90" s="3" t="s">
        <v>70</v>
      </c>
      <c r="AT90" s="3" t="s">
        <v>71</v>
      </c>
      <c r="AU90" s="3" t="s">
        <v>71</v>
      </c>
      <c r="AV90" s="3">
        <v>0.8</v>
      </c>
      <c r="AW90" s="3">
        <v>0.8</v>
      </c>
      <c r="AX90" s="3">
        <v>0.8</v>
      </c>
      <c r="AY90" s="18">
        <v>2.1</v>
      </c>
      <c r="AZ90" s="3" t="s">
        <v>71</v>
      </c>
      <c r="BA90" s="3">
        <v>0</v>
      </c>
      <c r="BB90" s="3">
        <v>2.2000000000000002</v>
      </c>
      <c r="BC90" s="19">
        <v>2.2000000000000002</v>
      </c>
      <c r="BD90" s="3">
        <v>2</v>
      </c>
      <c r="BE90" s="3">
        <v>0.8</v>
      </c>
      <c r="BF90" s="18">
        <v>0.7</v>
      </c>
      <c r="BG90" s="3">
        <v>0.7</v>
      </c>
      <c r="BH90" s="3" t="s">
        <v>70</v>
      </c>
      <c r="BI90" s="3" t="s">
        <v>70</v>
      </c>
      <c r="BJ90" s="3">
        <v>0</v>
      </c>
      <c r="BK90" s="3">
        <v>0</v>
      </c>
      <c r="BL90" s="3" t="s">
        <v>71</v>
      </c>
      <c r="BM90" s="3" t="s">
        <v>71</v>
      </c>
      <c r="BN90" s="3" t="s">
        <v>71</v>
      </c>
      <c r="BO90" s="16" t="s">
        <v>71</v>
      </c>
      <c r="BP90" s="3" t="s">
        <v>71</v>
      </c>
      <c r="BQ90" s="3" t="s">
        <v>338</v>
      </c>
      <c r="BR90" s="3" t="s">
        <v>71</v>
      </c>
      <c r="BS90" s="3" t="s">
        <v>71</v>
      </c>
    </row>
    <row r="91" spans="1:71">
      <c r="A91" s="61"/>
      <c r="B91" s="41" t="s">
        <v>349</v>
      </c>
      <c r="C91" s="32" t="s">
        <v>350</v>
      </c>
      <c r="D91" t="s">
        <v>351</v>
      </c>
      <c r="E91" s="3" t="str">
        <f t="shared" si="141"/>
        <v>?</v>
      </c>
      <c r="F91" s="3" t="str">
        <f t="shared" si="142"/>
        <v>?</v>
      </c>
      <c r="G91" s="3">
        <f t="shared" si="143"/>
        <v>1.3559322033898304</v>
      </c>
      <c r="H91" s="3" t="str">
        <f t="shared" si="128"/>
        <v>-</v>
      </c>
      <c r="I91" s="3" t="str">
        <f t="shared" si="129"/>
        <v>-</v>
      </c>
      <c r="J91" s="3">
        <f t="shared" si="170"/>
        <v>1</v>
      </c>
      <c r="K91" s="3">
        <f t="shared" si="121"/>
        <v>1</v>
      </c>
      <c r="L91" s="3">
        <f t="shared" si="144"/>
        <v>8</v>
      </c>
      <c r="M91" s="3">
        <f t="shared" si="122"/>
        <v>1</v>
      </c>
      <c r="N91" s="3">
        <f t="shared" si="145"/>
        <v>0.18</v>
      </c>
      <c r="O91" s="3">
        <f t="shared" si="146"/>
        <v>0.2</v>
      </c>
      <c r="P91" s="3">
        <f t="shared" si="147"/>
        <v>0.08</v>
      </c>
      <c r="Q91" s="3">
        <f t="shared" si="148"/>
        <v>8.1081081081081072E-2</v>
      </c>
      <c r="R91" s="3">
        <f t="shared" si="168"/>
        <v>0.26</v>
      </c>
      <c r="S91" s="3">
        <f t="shared" si="123"/>
        <v>1</v>
      </c>
      <c r="T91" s="3">
        <f t="shared" si="130"/>
        <v>1.3333333333333333</v>
      </c>
      <c r="U91" s="3">
        <f t="shared" si="124"/>
        <v>0.92307692307692302</v>
      </c>
      <c r="V91" s="3">
        <f t="shared" si="138"/>
        <v>0.44444444444444448</v>
      </c>
      <c r="W91" s="3" t="str">
        <f t="shared" si="139"/>
        <v>-</v>
      </c>
      <c r="X91" s="3">
        <f t="shared" si="131"/>
        <v>0.38484510006474965</v>
      </c>
      <c r="Y91" s="3">
        <f t="shared" si="132"/>
        <v>-0.41471403860531492</v>
      </c>
      <c r="Z91" s="3" t="str">
        <f t="shared" si="133"/>
        <v>?</v>
      </c>
      <c r="AA91" s="3" t="str">
        <f t="shared" si="134"/>
        <v>?</v>
      </c>
      <c r="AB91" s="3" t="str">
        <f t="shared" si="135"/>
        <v>?</v>
      </c>
      <c r="AC91" s="3" t="str">
        <f t="shared" si="136"/>
        <v>?</v>
      </c>
      <c r="AD91" s="3" t="str">
        <f t="shared" si="137"/>
        <v>?</v>
      </c>
      <c r="AE91" s="3" t="str">
        <f t="shared" si="171"/>
        <v>&lt;4</v>
      </c>
      <c r="AF91" s="3" t="str">
        <f t="shared" si="140"/>
        <v>?</v>
      </c>
      <c r="AG91" s="3" t="str">
        <f t="shared" si="126"/>
        <v>?</v>
      </c>
      <c r="AH91" s="10">
        <v>5</v>
      </c>
      <c r="AI91" s="3">
        <v>5</v>
      </c>
      <c r="AJ91" s="19">
        <v>7</v>
      </c>
      <c r="AK91" s="19">
        <v>7</v>
      </c>
      <c r="AL91" s="20">
        <v>8</v>
      </c>
      <c r="AM91" s="19">
        <v>7</v>
      </c>
      <c r="AN91" s="19">
        <v>7</v>
      </c>
      <c r="AO91" s="19">
        <v>5.9</v>
      </c>
      <c r="AP91" s="3" t="s">
        <v>70</v>
      </c>
      <c r="AQ91" s="3" t="s">
        <v>70</v>
      </c>
      <c r="AR91" s="3">
        <v>8</v>
      </c>
      <c r="AS91" s="3" t="s">
        <v>70</v>
      </c>
      <c r="AT91" s="3" t="s">
        <v>71</v>
      </c>
      <c r="AU91" s="3" t="s">
        <v>71</v>
      </c>
      <c r="AV91" s="3">
        <v>0.9</v>
      </c>
      <c r="AW91" s="3">
        <v>0.9</v>
      </c>
      <c r="AX91" s="3">
        <v>0.9</v>
      </c>
      <c r="AY91" s="19">
        <v>1</v>
      </c>
      <c r="AZ91" s="3">
        <v>0.4</v>
      </c>
      <c r="BA91" s="19">
        <v>0.3</v>
      </c>
      <c r="BB91" s="19">
        <v>1.3</v>
      </c>
      <c r="BC91" s="19">
        <v>1.3</v>
      </c>
      <c r="BD91" s="20">
        <v>1.2</v>
      </c>
      <c r="BE91" s="19">
        <v>0.9</v>
      </c>
      <c r="BF91" s="20">
        <v>0.4</v>
      </c>
      <c r="BG91" s="19">
        <v>0.4</v>
      </c>
      <c r="BH91" s="3" t="s">
        <v>70</v>
      </c>
      <c r="BI91" s="3" t="s">
        <v>70</v>
      </c>
      <c r="BJ91" s="3">
        <v>0</v>
      </c>
      <c r="BK91" s="3">
        <v>0</v>
      </c>
      <c r="BL91" s="3" t="s">
        <v>71</v>
      </c>
      <c r="BM91" s="3" t="s">
        <v>71</v>
      </c>
      <c r="BN91" s="3" t="s">
        <v>71</v>
      </c>
      <c r="BO91" s="16" t="s">
        <v>71</v>
      </c>
      <c r="BP91" s="3" t="s">
        <v>71</v>
      </c>
      <c r="BQ91" s="3" t="s">
        <v>180</v>
      </c>
      <c r="BR91" s="3" t="s">
        <v>71</v>
      </c>
      <c r="BS91" s="3" t="s">
        <v>71</v>
      </c>
    </row>
    <row r="92" spans="1:71">
      <c r="A92" s="61"/>
      <c r="B92" s="41" t="s">
        <v>352</v>
      </c>
      <c r="C92" s="32" t="s">
        <v>353</v>
      </c>
      <c r="D92" t="s">
        <v>354</v>
      </c>
      <c r="E92" s="3" t="str">
        <f t="shared" si="141"/>
        <v>-</v>
      </c>
      <c r="F92" s="3" t="str">
        <f t="shared" si="142"/>
        <v>-</v>
      </c>
      <c r="G92" s="3">
        <f t="shared" si="143"/>
        <v>2.4736842105263159</v>
      </c>
      <c r="H92" s="3" t="str">
        <f t="shared" si="128"/>
        <v>-</v>
      </c>
      <c r="I92" s="3" t="str">
        <f t="shared" si="129"/>
        <v>-</v>
      </c>
      <c r="J92" s="3">
        <f t="shared" si="170"/>
        <v>0.78799999999999992</v>
      </c>
      <c r="K92" s="3">
        <f t="shared" si="121"/>
        <v>0.8571428571428571</v>
      </c>
      <c r="L92" s="3">
        <f t="shared" si="144"/>
        <v>14</v>
      </c>
      <c r="M92" s="3">
        <f t="shared" si="122"/>
        <v>1.0714285714285714</v>
      </c>
      <c r="N92" s="3">
        <f t="shared" si="145"/>
        <v>0.15584415584415584</v>
      </c>
      <c r="O92" s="3">
        <f t="shared" si="146"/>
        <v>0.15584415584415584</v>
      </c>
      <c r="P92" s="3">
        <f t="shared" si="147"/>
        <v>6.4935064935064929E-2</v>
      </c>
      <c r="Q92" s="3">
        <f t="shared" si="148"/>
        <v>0.125</v>
      </c>
      <c r="R92" s="3">
        <f t="shared" si="168"/>
        <v>6.4935064935064929E-2</v>
      </c>
      <c r="S92" s="3">
        <f t="shared" si="123"/>
        <v>1</v>
      </c>
      <c r="T92" s="3">
        <f t="shared" si="130"/>
        <v>0.30769230769230771</v>
      </c>
      <c r="U92" s="3">
        <f t="shared" si="124"/>
        <v>0.8</v>
      </c>
      <c r="V92" s="3">
        <f t="shared" si="138"/>
        <v>0.23076923076923075</v>
      </c>
      <c r="W92" s="3" t="str">
        <f t="shared" si="139"/>
        <v>-</v>
      </c>
      <c r="X92" s="3">
        <f t="shared" si="131"/>
        <v>3.9269908169872418</v>
      </c>
      <c r="Y92" s="3">
        <f t="shared" si="132"/>
        <v>0.59405988570219026</v>
      </c>
      <c r="Z92" s="3" t="str">
        <f t="shared" si="133"/>
        <v>?</v>
      </c>
      <c r="AA92" s="3" t="str">
        <f t="shared" si="134"/>
        <v>?</v>
      </c>
      <c r="AB92" s="3" t="str">
        <f t="shared" si="135"/>
        <v>?</v>
      </c>
      <c r="AC92" s="3" t="str">
        <f t="shared" si="136"/>
        <v>?</v>
      </c>
      <c r="AD92" s="3" t="str">
        <f t="shared" si="137"/>
        <v>?</v>
      </c>
      <c r="AE92" s="3" t="str">
        <f t="shared" si="171"/>
        <v>&lt;6</v>
      </c>
      <c r="AF92" s="3" t="str">
        <f t="shared" si="140"/>
        <v>?</v>
      </c>
      <c r="AG92" s="3" t="str">
        <f t="shared" si="126"/>
        <v>?</v>
      </c>
      <c r="AH92" s="10">
        <v>7.7</v>
      </c>
      <c r="AI92" s="19">
        <v>6.6</v>
      </c>
      <c r="AJ92" s="19">
        <v>25</v>
      </c>
      <c r="AK92" s="19">
        <v>20</v>
      </c>
      <c r="AL92" s="3">
        <v>47</v>
      </c>
      <c r="AM92" s="19">
        <v>25</v>
      </c>
      <c r="AN92" s="20">
        <v>19.7</v>
      </c>
      <c r="AO92" s="19">
        <v>19</v>
      </c>
      <c r="AP92" s="3" t="s">
        <v>70</v>
      </c>
      <c r="AQ92" s="3" t="s">
        <v>70</v>
      </c>
      <c r="AR92" s="3">
        <v>14</v>
      </c>
      <c r="AS92" s="3" t="s">
        <v>70</v>
      </c>
      <c r="AT92" s="3" t="s">
        <v>70</v>
      </c>
      <c r="AU92" s="3" t="s">
        <v>70</v>
      </c>
      <c r="AV92" s="3">
        <v>1.5</v>
      </c>
      <c r="AW92" s="3">
        <v>1.4</v>
      </c>
      <c r="AX92" s="3">
        <v>1.2</v>
      </c>
      <c r="AY92" s="3">
        <v>1.2</v>
      </c>
      <c r="AZ92" s="19">
        <v>0.5</v>
      </c>
      <c r="BA92" s="3">
        <v>0.9</v>
      </c>
      <c r="BB92" s="3">
        <v>0.5</v>
      </c>
      <c r="BC92" s="18">
        <v>0.5</v>
      </c>
      <c r="BD92" s="3">
        <v>0.4</v>
      </c>
      <c r="BE92" s="3">
        <v>1.3</v>
      </c>
      <c r="BF92" s="3">
        <v>0.3</v>
      </c>
      <c r="BG92" s="3">
        <v>0.3</v>
      </c>
      <c r="BH92" s="3" t="s">
        <v>70</v>
      </c>
      <c r="BI92" s="3" t="s">
        <v>70</v>
      </c>
      <c r="BJ92" s="3">
        <v>0</v>
      </c>
      <c r="BK92" s="3">
        <v>0</v>
      </c>
      <c r="BL92" s="3" t="s">
        <v>71</v>
      </c>
      <c r="BM92" s="3" t="s">
        <v>71</v>
      </c>
      <c r="BN92" s="3" t="s">
        <v>71</v>
      </c>
      <c r="BO92" s="16" t="s">
        <v>71</v>
      </c>
      <c r="BP92" s="3" t="s">
        <v>71</v>
      </c>
      <c r="BQ92" s="19" t="s">
        <v>355</v>
      </c>
      <c r="BR92" s="3" t="s">
        <v>71</v>
      </c>
      <c r="BS92" s="3" t="s">
        <v>71</v>
      </c>
    </row>
    <row r="93" spans="1:71">
      <c r="A93" s="61"/>
      <c r="B93" s="41" t="s">
        <v>356</v>
      </c>
      <c r="C93" s="34" t="s">
        <v>357</v>
      </c>
      <c r="D93" t="s">
        <v>358</v>
      </c>
      <c r="E93" s="3" t="str">
        <f t="shared" si="141"/>
        <v>-</v>
      </c>
      <c r="F93" s="3" t="str">
        <f t="shared" si="142"/>
        <v>-</v>
      </c>
      <c r="G93" s="3">
        <f t="shared" si="143"/>
        <v>1.6129032258064515</v>
      </c>
      <c r="H93" s="3" t="str">
        <f t="shared" si="128"/>
        <v>-</v>
      </c>
      <c r="I93" s="3" t="str">
        <f t="shared" si="129"/>
        <v>-</v>
      </c>
      <c r="J93" s="3">
        <f t="shared" si="170"/>
        <v>1.1176470588235294</v>
      </c>
      <c r="K93" s="3">
        <f t="shared" si="121"/>
        <v>1.1000000000000001</v>
      </c>
      <c r="L93" s="3">
        <f t="shared" si="144"/>
        <v>9</v>
      </c>
      <c r="M93" s="3">
        <f t="shared" si="122"/>
        <v>0.72222222222222221</v>
      </c>
      <c r="N93" s="3">
        <f t="shared" si="145"/>
        <v>0.16</v>
      </c>
      <c r="O93" s="3">
        <f t="shared" si="146"/>
        <v>0.22999999999999998</v>
      </c>
      <c r="P93" s="3" t="str">
        <f t="shared" si="147"/>
        <v>-</v>
      </c>
      <c r="Q93" s="3">
        <f t="shared" si="148"/>
        <v>0.58823529411764708</v>
      </c>
      <c r="R93" s="3">
        <f t="shared" si="168"/>
        <v>0.15</v>
      </c>
      <c r="S93" s="3">
        <f t="shared" si="123"/>
        <v>1</v>
      </c>
      <c r="T93" s="3">
        <f t="shared" si="130"/>
        <v>1.0714285714285714</v>
      </c>
      <c r="U93" s="3">
        <f t="shared" si="124"/>
        <v>1</v>
      </c>
      <c r="V93" s="3">
        <f t="shared" si="138"/>
        <v>0.2142857142857143</v>
      </c>
      <c r="W93" s="3" t="str">
        <f t="shared" si="139"/>
        <v>-</v>
      </c>
      <c r="X93" s="3">
        <f t="shared" si="131"/>
        <v>10.147344271095033</v>
      </c>
      <c r="Y93" s="3">
        <f t="shared" si="132"/>
        <v>1.0063523950252369</v>
      </c>
      <c r="Z93" s="3" t="str">
        <f t="shared" si="133"/>
        <v>?</v>
      </c>
      <c r="AA93" s="3" t="str">
        <f t="shared" si="134"/>
        <v>?</v>
      </c>
      <c r="AB93" s="3" t="str">
        <f t="shared" si="135"/>
        <v>?</v>
      </c>
      <c r="AC93" s="3" t="str">
        <f t="shared" si="136"/>
        <v>?</v>
      </c>
      <c r="AD93" s="3" t="str">
        <f t="shared" si="137"/>
        <v>?</v>
      </c>
      <c r="AE93" s="3" t="str">
        <f t="shared" si="171"/>
        <v>?</v>
      </c>
      <c r="AF93" s="3" t="str">
        <f t="shared" si="140"/>
        <v>?</v>
      </c>
      <c r="AG93" s="3" t="str">
        <f t="shared" si="126"/>
        <v>?</v>
      </c>
      <c r="AH93" s="10">
        <v>20</v>
      </c>
      <c r="AI93" s="3">
        <v>22</v>
      </c>
      <c r="AJ93" s="19">
        <v>34</v>
      </c>
      <c r="AK93" s="19">
        <v>38</v>
      </c>
      <c r="AL93" s="20">
        <v>50</v>
      </c>
      <c r="AM93" s="19">
        <v>34</v>
      </c>
      <c r="AN93" s="19">
        <v>38</v>
      </c>
      <c r="AO93" s="19">
        <v>31</v>
      </c>
      <c r="AP93" s="3" t="s">
        <v>70</v>
      </c>
      <c r="AQ93" s="3" t="s">
        <v>70</v>
      </c>
      <c r="AR93" s="19">
        <v>9</v>
      </c>
      <c r="AS93" s="3" t="s">
        <v>70</v>
      </c>
      <c r="AT93" s="3" t="s">
        <v>70</v>
      </c>
      <c r="AU93" s="3" t="s">
        <v>70</v>
      </c>
      <c r="AV93" s="3">
        <v>2.6</v>
      </c>
      <c r="AW93" s="3">
        <v>3.6</v>
      </c>
      <c r="AX93" s="3">
        <v>3.2</v>
      </c>
      <c r="AY93" s="18">
        <v>4.5999999999999996</v>
      </c>
      <c r="AZ93" s="3" t="s">
        <v>70</v>
      </c>
      <c r="BA93" s="3">
        <v>10</v>
      </c>
      <c r="BB93" s="18">
        <v>3</v>
      </c>
      <c r="BC93" s="3">
        <v>3</v>
      </c>
      <c r="BD93" s="3">
        <v>3</v>
      </c>
      <c r="BE93" s="3">
        <v>2.8</v>
      </c>
      <c r="BF93" s="18">
        <v>0.6</v>
      </c>
      <c r="BG93" s="18">
        <v>0.6</v>
      </c>
      <c r="BH93" s="3" t="s">
        <v>70</v>
      </c>
      <c r="BI93" s="3" t="s">
        <v>70</v>
      </c>
      <c r="BJ93" s="3">
        <v>0</v>
      </c>
      <c r="BK93" s="3">
        <v>0</v>
      </c>
      <c r="BL93" s="3" t="s">
        <v>71</v>
      </c>
      <c r="BM93" s="3" t="s">
        <v>71</v>
      </c>
      <c r="BN93" s="3" t="s">
        <v>71</v>
      </c>
      <c r="BO93" s="16" t="s">
        <v>71</v>
      </c>
      <c r="BP93" s="3" t="s">
        <v>71</v>
      </c>
      <c r="BQ93" s="3" t="s">
        <v>71</v>
      </c>
      <c r="BR93" s="3" t="s">
        <v>71</v>
      </c>
      <c r="BS93" s="3" t="s">
        <v>71</v>
      </c>
    </row>
    <row r="94" spans="1:71">
      <c r="A94" s="61"/>
      <c r="B94" s="41" t="s">
        <v>359</v>
      </c>
      <c r="C94" s="32" t="s">
        <v>360</v>
      </c>
      <c r="D94" t="s">
        <v>361</v>
      </c>
      <c r="E94" s="3" t="str">
        <f t="shared" si="141"/>
        <v>-</v>
      </c>
      <c r="F94" s="3" t="str">
        <f t="shared" si="142"/>
        <v>-</v>
      </c>
      <c r="G94" s="3" t="str">
        <f t="shared" si="143"/>
        <v>?</v>
      </c>
      <c r="H94" s="3" t="str">
        <f t="shared" si="128"/>
        <v>?</v>
      </c>
      <c r="I94" s="3" t="str">
        <f t="shared" si="129"/>
        <v>?</v>
      </c>
      <c r="J94" s="3" t="str">
        <f t="shared" si="170"/>
        <v>?</v>
      </c>
      <c r="K94" s="3">
        <f t="shared" si="121"/>
        <v>0.6</v>
      </c>
      <c r="L94" s="3">
        <f t="shared" si="144"/>
        <v>6</v>
      </c>
      <c r="M94" s="3">
        <f t="shared" si="122"/>
        <v>1.1000000000000001</v>
      </c>
      <c r="N94" s="3">
        <f t="shared" si="145"/>
        <v>0.125</v>
      </c>
      <c r="O94" s="3">
        <f t="shared" si="146"/>
        <v>0.3</v>
      </c>
      <c r="P94" s="3">
        <f t="shared" si="147"/>
        <v>0.22500000000000001</v>
      </c>
      <c r="Q94" s="3">
        <f t="shared" si="148"/>
        <v>4.0540540540540536E-2</v>
      </c>
      <c r="R94" s="3">
        <f t="shared" si="168"/>
        <v>7.4999999999999997E-2</v>
      </c>
      <c r="S94" s="3">
        <f t="shared" si="123"/>
        <v>0.83333333333333337</v>
      </c>
      <c r="T94" s="3">
        <f t="shared" si="130"/>
        <v>0.5</v>
      </c>
      <c r="U94" s="3">
        <f t="shared" si="124"/>
        <v>0.83333333333333337</v>
      </c>
      <c r="V94" s="3">
        <f t="shared" si="138"/>
        <v>0.1</v>
      </c>
      <c r="W94" s="3" t="str">
        <f t="shared" si="139"/>
        <v>-</v>
      </c>
      <c r="X94" s="3">
        <f t="shared" si="131"/>
        <v>0.57019906662654729</v>
      </c>
      <c r="Y94" s="3">
        <f t="shared" si="132"/>
        <v>-0.24397349793373496</v>
      </c>
      <c r="Z94" s="3" t="str">
        <f t="shared" si="133"/>
        <v>?</v>
      </c>
      <c r="AA94" s="3" t="str">
        <f t="shared" si="134"/>
        <v>?</v>
      </c>
      <c r="AB94" s="3" t="str">
        <f t="shared" si="135"/>
        <v>?</v>
      </c>
      <c r="AC94" s="3" t="str">
        <f t="shared" si="136"/>
        <v>?</v>
      </c>
      <c r="AD94" s="3" t="str">
        <f t="shared" si="137"/>
        <v>?</v>
      </c>
      <c r="AE94" s="3" t="str">
        <f t="shared" si="171"/>
        <v>&lt;4</v>
      </c>
      <c r="AF94" s="3" t="str">
        <f t="shared" si="140"/>
        <v>?</v>
      </c>
      <c r="AG94" s="3" t="str">
        <f t="shared" si="126"/>
        <v>?</v>
      </c>
      <c r="AH94" s="10">
        <v>8</v>
      </c>
      <c r="AI94" s="3">
        <v>4.8</v>
      </c>
      <c r="AJ94" s="19">
        <v>11</v>
      </c>
      <c r="AK94" s="20">
        <v>6.6</v>
      </c>
      <c r="AL94" s="3" t="s">
        <v>71</v>
      </c>
      <c r="AM94" s="3" t="s">
        <v>71</v>
      </c>
      <c r="AN94" s="3" t="s">
        <v>71</v>
      </c>
      <c r="AO94" s="3" t="s">
        <v>71</v>
      </c>
      <c r="AP94" s="3" t="s">
        <v>71</v>
      </c>
      <c r="AQ94" s="3" t="s">
        <v>71</v>
      </c>
      <c r="AR94" s="3">
        <v>6</v>
      </c>
      <c r="AS94" s="3" t="s">
        <v>70</v>
      </c>
      <c r="AT94" s="3" t="s">
        <v>70</v>
      </c>
      <c r="AU94" s="3" t="s">
        <v>70</v>
      </c>
      <c r="AV94" s="3">
        <v>1.1000000000000001</v>
      </c>
      <c r="AW94" s="3">
        <v>1</v>
      </c>
      <c r="AX94" s="3">
        <v>1</v>
      </c>
      <c r="AY94" s="3">
        <v>2.4</v>
      </c>
      <c r="AZ94" s="3">
        <v>1.8</v>
      </c>
      <c r="BA94" s="3">
        <v>0.3</v>
      </c>
      <c r="BB94" s="3">
        <v>0.6</v>
      </c>
      <c r="BC94" s="18">
        <v>0.5</v>
      </c>
      <c r="BD94" s="3">
        <v>0.5</v>
      </c>
      <c r="BE94" s="3">
        <v>1</v>
      </c>
      <c r="BF94" s="3">
        <v>0.1</v>
      </c>
      <c r="BG94" s="3">
        <v>0.1</v>
      </c>
      <c r="BH94" s="3" t="s">
        <v>70</v>
      </c>
      <c r="BI94" s="3" t="s">
        <v>70</v>
      </c>
      <c r="BJ94" s="3">
        <v>0</v>
      </c>
      <c r="BK94" s="3">
        <v>0</v>
      </c>
      <c r="BL94" s="3" t="s">
        <v>71</v>
      </c>
      <c r="BM94" s="3" t="s">
        <v>71</v>
      </c>
      <c r="BN94" s="3" t="s">
        <v>71</v>
      </c>
      <c r="BO94" s="16" t="s">
        <v>71</v>
      </c>
      <c r="BP94" s="3" t="s">
        <v>71</v>
      </c>
      <c r="BQ94" s="3" t="s">
        <v>180</v>
      </c>
      <c r="BR94" s="3" t="s">
        <v>71</v>
      </c>
      <c r="BS94" s="3" t="s">
        <v>71</v>
      </c>
    </row>
    <row r="95" spans="1:71">
      <c r="A95" s="61"/>
      <c r="B95" s="41" t="s">
        <v>362</v>
      </c>
      <c r="C95" s="34" t="s">
        <v>363</v>
      </c>
      <c r="D95" t="s">
        <v>364</v>
      </c>
      <c r="E95" s="3" t="str">
        <f t="shared" si="141"/>
        <v>?</v>
      </c>
      <c r="F95" s="3" t="str">
        <f t="shared" si="142"/>
        <v>?</v>
      </c>
      <c r="G95" s="3" t="str">
        <f t="shared" si="143"/>
        <v>?</v>
      </c>
      <c r="H95" s="3" t="str">
        <f t="shared" si="128"/>
        <v>?</v>
      </c>
      <c r="I95" s="3" t="str">
        <f t="shared" si="129"/>
        <v>?</v>
      </c>
      <c r="J95" s="3" t="str">
        <f t="shared" si="170"/>
        <v>?</v>
      </c>
      <c r="K95" s="3">
        <f t="shared" si="121"/>
        <v>1.0166666666666666</v>
      </c>
      <c r="L95" s="3">
        <f t="shared" si="144"/>
        <v>5</v>
      </c>
      <c r="M95" s="3">
        <f t="shared" si="122"/>
        <v>1</v>
      </c>
      <c r="N95" s="3">
        <f t="shared" si="145"/>
        <v>0.17500000000000002</v>
      </c>
      <c r="O95" s="3">
        <f t="shared" si="146"/>
        <v>0.25</v>
      </c>
      <c r="P95" s="3" t="str">
        <f t="shared" si="147"/>
        <v>-</v>
      </c>
      <c r="Q95" s="3">
        <f t="shared" si="148"/>
        <v>2.0202020202020204E-2</v>
      </c>
      <c r="R95" s="3">
        <f t="shared" si="168"/>
        <v>0.17500000000000002</v>
      </c>
      <c r="S95" s="3">
        <f t="shared" si="123"/>
        <v>1</v>
      </c>
      <c r="T95" s="3">
        <f t="shared" si="130"/>
        <v>0.86363636363636354</v>
      </c>
      <c r="U95" s="3">
        <f t="shared" si="124"/>
        <v>0.90476190476190466</v>
      </c>
      <c r="V95" s="3">
        <f t="shared" si="138"/>
        <v>1.0909090909090908</v>
      </c>
      <c r="W95" s="3" t="str">
        <f t="shared" si="139"/>
        <v>-</v>
      </c>
      <c r="X95" s="3">
        <f t="shared" si="131"/>
        <v>1.5063936773963056</v>
      </c>
      <c r="Y95" s="3">
        <f t="shared" si="132"/>
        <v>0.17793848420081618</v>
      </c>
      <c r="Z95" s="3" t="str">
        <f t="shared" si="133"/>
        <v>?</v>
      </c>
      <c r="AA95" s="3" t="str">
        <f t="shared" si="134"/>
        <v>?</v>
      </c>
      <c r="AB95" s="3" t="str">
        <f t="shared" si="135"/>
        <v>?</v>
      </c>
      <c r="AC95" s="3" t="str">
        <f t="shared" si="136"/>
        <v>?</v>
      </c>
      <c r="AD95" s="3" t="str">
        <f t="shared" si="137"/>
        <v>?</v>
      </c>
      <c r="AE95" s="3" t="str">
        <f t="shared" si="171"/>
        <v>?</v>
      </c>
      <c r="AF95" s="3" t="str">
        <f t="shared" si="140"/>
        <v>?</v>
      </c>
      <c r="AG95" s="3" t="str">
        <f t="shared" si="126"/>
        <v>?</v>
      </c>
      <c r="AH95" s="10">
        <v>12</v>
      </c>
      <c r="AI95" s="3">
        <v>12.2</v>
      </c>
      <c r="AJ95" s="18">
        <v>13.7</v>
      </c>
      <c r="AK95" s="18">
        <v>14</v>
      </c>
      <c r="AL95" s="3" t="s">
        <v>71</v>
      </c>
      <c r="AM95" s="3" t="s">
        <v>71</v>
      </c>
      <c r="AN95" s="3" t="s">
        <v>71</v>
      </c>
      <c r="AO95" s="3" t="s">
        <v>71</v>
      </c>
      <c r="AP95" s="3" t="s">
        <v>71</v>
      </c>
      <c r="AQ95" s="3" t="s">
        <v>71</v>
      </c>
      <c r="AR95" s="3">
        <v>5</v>
      </c>
      <c r="AS95" s="3" t="s">
        <v>70</v>
      </c>
      <c r="AT95" s="3" t="s">
        <v>71</v>
      </c>
      <c r="AU95" s="3" t="s">
        <v>71</v>
      </c>
      <c r="AV95" s="3">
        <v>2.2000000000000002</v>
      </c>
      <c r="AW95" s="3">
        <v>2.2000000000000002</v>
      </c>
      <c r="AX95" s="3">
        <v>2.1</v>
      </c>
      <c r="AY95" s="3">
        <v>3</v>
      </c>
      <c r="AZ95" s="3" t="s">
        <v>70</v>
      </c>
      <c r="BA95" s="3">
        <v>0.2</v>
      </c>
      <c r="BB95" s="3">
        <v>2.1</v>
      </c>
      <c r="BC95" s="3">
        <v>2.1</v>
      </c>
      <c r="BD95" s="3">
        <v>1.9</v>
      </c>
      <c r="BE95" s="3">
        <v>2.2000000000000002</v>
      </c>
      <c r="BF95" s="3">
        <v>2.4</v>
      </c>
      <c r="BG95" s="3">
        <v>2.4</v>
      </c>
      <c r="BH95" s="3" t="s">
        <v>70</v>
      </c>
      <c r="BI95" s="3" t="s">
        <v>70</v>
      </c>
      <c r="BJ95" s="3">
        <v>0</v>
      </c>
      <c r="BK95" s="3">
        <v>0</v>
      </c>
      <c r="BL95" s="3" t="s">
        <v>71</v>
      </c>
      <c r="BM95" s="3" t="s">
        <v>71</v>
      </c>
      <c r="BN95" s="3" t="s">
        <v>71</v>
      </c>
      <c r="BO95" s="16" t="s">
        <v>71</v>
      </c>
      <c r="BP95" s="3" t="s">
        <v>71</v>
      </c>
      <c r="BQ95" s="3" t="s">
        <v>71</v>
      </c>
      <c r="BR95" s="3" t="s">
        <v>71</v>
      </c>
      <c r="BS95" s="3" t="s">
        <v>71</v>
      </c>
    </row>
    <row r="96" spans="1:71" s="5" customFormat="1">
      <c r="A96" s="57"/>
      <c r="B96" s="42" t="s">
        <v>365</v>
      </c>
      <c r="C96" s="5" t="s">
        <v>366</v>
      </c>
      <c r="D96" s="5" t="s">
        <v>367</v>
      </c>
      <c r="E96" s="4" t="str">
        <f t="shared" si="141"/>
        <v>?</v>
      </c>
      <c r="F96" s="4" t="str">
        <f t="shared" si="142"/>
        <v>?</v>
      </c>
      <c r="G96" s="4">
        <f t="shared" si="143"/>
        <v>2.6086956521739131</v>
      </c>
      <c r="H96" s="4" t="str">
        <f t="shared" si="128"/>
        <v>-</v>
      </c>
      <c r="I96" s="4" t="str">
        <f t="shared" si="129"/>
        <v>-</v>
      </c>
      <c r="J96" s="4">
        <f t="shared" si="170"/>
        <v>1.1940298507462686</v>
      </c>
      <c r="K96" s="4">
        <f t="shared" si="121"/>
        <v>1.0625</v>
      </c>
      <c r="L96" s="4">
        <f t="shared" si="144"/>
        <v>7</v>
      </c>
      <c r="M96" s="4">
        <f t="shared" si="122"/>
        <v>1.2</v>
      </c>
      <c r="N96" s="4">
        <f t="shared" si="145"/>
        <v>0.10937499999999999</v>
      </c>
      <c r="O96" s="4">
        <f t="shared" si="146"/>
        <v>0.234375</v>
      </c>
      <c r="P96" s="4" t="str">
        <f t="shared" si="147"/>
        <v>?</v>
      </c>
      <c r="Q96" s="4">
        <f t="shared" si="148"/>
        <v>7.2727272727272738E-2</v>
      </c>
      <c r="R96" s="4">
        <f t="shared" si="168"/>
        <v>0.140625</v>
      </c>
      <c r="S96" s="4">
        <f t="shared" si="123"/>
        <v>1.3333333333333333</v>
      </c>
      <c r="T96" s="4">
        <f t="shared" si="130"/>
        <v>0.9</v>
      </c>
      <c r="U96" s="4">
        <f t="shared" si="124"/>
        <v>1</v>
      </c>
      <c r="V96" s="4">
        <f t="shared" si="138"/>
        <v>0.3</v>
      </c>
      <c r="W96" s="4" t="str">
        <f t="shared" si="139"/>
        <v>-</v>
      </c>
      <c r="X96" s="4">
        <f t="shared" si="131"/>
        <v>1.6838936623241292</v>
      </c>
      <c r="Y96" s="4">
        <f t="shared" si="132"/>
        <v>0.22631466238690387</v>
      </c>
      <c r="Z96" s="4" t="str">
        <f t="shared" si="133"/>
        <v>?</v>
      </c>
      <c r="AA96" s="4" t="str">
        <f t="shared" si="134"/>
        <v>?</v>
      </c>
      <c r="AB96" s="4" t="str">
        <f t="shared" si="135"/>
        <v>?</v>
      </c>
      <c r="AC96" s="4" t="str">
        <f t="shared" si="136"/>
        <v>?</v>
      </c>
      <c r="AD96" s="4" t="str">
        <f t="shared" si="137"/>
        <v>?</v>
      </c>
      <c r="AE96" s="4" t="str">
        <f t="shared" si="171"/>
        <v>?</v>
      </c>
      <c r="AF96" s="4" t="str">
        <f t="shared" si="140"/>
        <v>?</v>
      </c>
      <c r="AG96" s="4" t="str">
        <f t="shared" si="126"/>
        <v>?</v>
      </c>
      <c r="AH96" s="11">
        <v>6.4</v>
      </c>
      <c r="AI96" s="4">
        <v>6.8</v>
      </c>
      <c r="AJ96" s="24">
        <v>13.4</v>
      </c>
      <c r="AK96" s="24">
        <v>16</v>
      </c>
      <c r="AL96" s="4">
        <v>30</v>
      </c>
      <c r="AM96" s="24">
        <v>13.4</v>
      </c>
      <c r="AN96" s="24">
        <v>16</v>
      </c>
      <c r="AO96" s="4">
        <v>11.5</v>
      </c>
      <c r="AP96" s="4" t="s">
        <v>70</v>
      </c>
      <c r="AQ96" s="4" t="s">
        <v>70</v>
      </c>
      <c r="AR96" s="4">
        <v>7</v>
      </c>
      <c r="AS96" s="4" t="s">
        <v>70</v>
      </c>
      <c r="AT96" s="4" t="s">
        <v>71</v>
      </c>
      <c r="AU96" s="4" t="s">
        <v>71</v>
      </c>
      <c r="AV96" s="4">
        <v>1.2</v>
      </c>
      <c r="AW96" s="4">
        <v>1</v>
      </c>
      <c r="AX96" s="4">
        <v>0.7</v>
      </c>
      <c r="AY96" s="4">
        <v>1.5</v>
      </c>
      <c r="AZ96" s="4" t="s">
        <v>71</v>
      </c>
      <c r="BA96" s="4">
        <v>0.4</v>
      </c>
      <c r="BB96" s="4">
        <v>0.9</v>
      </c>
      <c r="BC96" s="4">
        <v>1.2</v>
      </c>
      <c r="BD96" s="4">
        <v>0.9</v>
      </c>
      <c r="BE96" s="4">
        <v>1</v>
      </c>
      <c r="BF96" s="4">
        <v>0.3</v>
      </c>
      <c r="BG96" s="4">
        <v>0.3</v>
      </c>
      <c r="BH96" s="4" t="s">
        <v>70</v>
      </c>
      <c r="BI96" s="4" t="s">
        <v>70</v>
      </c>
      <c r="BJ96" s="4">
        <v>0</v>
      </c>
      <c r="BK96" s="4">
        <v>0</v>
      </c>
      <c r="BL96" s="4" t="s">
        <v>71</v>
      </c>
      <c r="BM96" s="4" t="s">
        <v>71</v>
      </c>
      <c r="BN96" s="4" t="s">
        <v>71</v>
      </c>
      <c r="BO96" s="17" t="s">
        <v>71</v>
      </c>
      <c r="BP96" s="4" t="s">
        <v>71</v>
      </c>
      <c r="BQ96" s="4" t="s">
        <v>71</v>
      </c>
      <c r="BR96" s="4" t="s">
        <v>71</v>
      </c>
      <c r="BS96" s="4" t="s">
        <v>71</v>
      </c>
    </row>
    <row r="97" spans="1:71">
      <c r="A97" s="56" t="s">
        <v>368</v>
      </c>
      <c r="B97" s="7" t="s">
        <v>369</v>
      </c>
      <c r="C97" t="s">
        <v>370</v>
      </c>
      <c r="D97" t="s">
        <v>371</v>
      </c>
      <c r="E97" s="3">
        <f t="shared" si="141"/>
        <v>0.12244897959183675</v>
      </c>
      <c r="F97" s="3">
        <f t="shared" si="142"/>
        <v>0.79891304347826086</v>
      </c>
      <c r="G97" s="3">
        <f t="shared" si="143"/>
        <v>2.1944444444444446</v>
      </c>
      <c r="H97" s="3" t="str">
        <f t="shared" si="128"/>
        <v>-</v>
      </c>
      <c r="I97" s="3" t="str">
        <f t="shared" si="129"/>
        <v>-</v>
      </c>
      <c r="J97" s="3">
        <f t="shared" si="170"/>
        <v>1</v>
      </c>
      <c r="K97" s="3">
        <f t="shared" si="121"/>
        <v>1</v>
      </c>
      <c r="L97" s="3">
        <f t="shared" si="144"/>
        <v>4</v>
      </c>
      <c r="M97" s="3">
        <f t="shared" si="122"/>
        <v>1</v>
      </c>
      <c r="N97" s="3">
        <f t="shared" si="145"/>
        <v>0.19021739130434784</v>
      </c>
      <c r="O97" s="3">
        <f t="shared" si="146"/>
        <v>0.19021739130434784</v>
      </c>
      <c r="P97" s="3" t="str">
        <f t="shared" si="147"/>
        <v>-</v>
      </c>
      <c r="Q97" s="3">
        <f t="shared" si="148"/>
        <v>0</v>
      </c>
      <c r="R97" s="3">
        <f t="shared" si="168"/>
        <v>0.32608695652173914</v>
      </c>
      <c r="S97" s="3">
        <f t="shared" si="123"/>
        <v>1</v>
      </c>
      <c r="T97" s="3">
        <f t="shared" si="130"/>
        <v>1.5999999999999999</v>
      </c>
      <c r="U97" s="3">
        <f t="shared" si="124"/>
        <v>0.93333333333333324</v>
      </c>
      <c r="V97" s="3">
        <f t="shared" si="138"/>
        <v>1.0571428571428572</v>
      </c>
      <c r="W97" s="3" t="str">
        <f t="shared" si="139"/>
        <v>-</v>
      </c>
      <c r="X97" s="3">
        <f t="shared" si="131"/>
        <v>25.517586328783096</v>
      </c>
      <c r="Y97" s="3">
        <f t="shared" si="132"/>
        <v>1.4068395927111543</v>
      </c>
      <c r="Z97" s="3" t="str">
        <f t="shared" si="133"/>
        <v>?</v>
      </c>
      <c r="AA97" s="3">
        <f t="shared" si="134"/>
        <v>6.9444444444444448E-2</v>
      </c>
      <c r="AB97" s="3">
        <f t="shared" si="135"/>
        <v>6.9444444444444448E-2</v>
      </c>
      <c r="AC97" s="3" t="str">
        <f t="shared" si="136"/>
        <v>?</v>
      </c>
      <c r="AD97" s="3">
        <f t="shared" si="137"/>
        <v>8.3333333333333329E-2</v>
      </c>
      <c r="AE97" s="3" t="str">
        <f t="shared" si="171"/>
        <v>&lt;4</v>
      </c>
      <c r="AF97" s="3" t="str">
        <f t="shared" si="140"/>
        <v>?</v>
      </c>
      <c r="AG97" s="3" t="str">
        <f t="shared" si="126"/>
        <v>?</v>
      </c>
      <c r="AH97" s="10">
        <v>18.399999999999999</v>
      </c>
      <c r="AI97" s="18">
        <v>18.399999999999999</v>
      </c>
      <c r="AJ97" s="19">
        <v>57</v>
      </c>
      <c r="AK97" s="20">
        <v>57</v>
      </c>
      <c r="AL97" s="19">
        <v>79</v>
      </c>
      <c r="AM97" s="19">
        <v>37</v>
      </c>
      <c r="AN97" s="20">
        <v>37</v>
      </c>
      <c r="AO97" s="19">
        <v>36</v>
      </c>
      <c r="AP97" s="3" t="s">
        <v>70</v>
      </c>
      <c r="AQ97" s="3" t="s">
        <v>70</v>
      </c>
      <c r="AR97" s="3">
        <v>4</v>
      </c>
      <c r="AS97" s="3" t="s">
        <v>70</v>
      </c>
      <c r="AT97" s="20">
        <v>14.7</v>
      </c>
      <c r="AU97" s="20">
        <v>1.8</v>
      </c>
      <c r="AV97" s="3">
        <v>3.5</v>
      </c>
      <c r="AW97" s="3">
        <v>3.5</v>
      </c>
      <c r="AX97" s="3">
        <v>3.5</v>
      </c>
      <c r="AY97" s="3">
        <v>3.5</v>
      </c>
      <c r="AZ97" s="3" t="s">
        <v>70</v>
      </c>
      <c r="BA97" s="3">
        <v>0</v>
      </c>
      <c r="BB97" s="3">
        <v>6</v>
      </c>
      <c r="BC97" s="3">
        <v>6</v>
      </c>
      <c r="BD97" s="3">
        <v>5.6</v>
      </c>
      <c r="BE97" s="3">
        <v>3.5</v>
      </c>
      <c r="BF97" s="3">
        <v>3.7</v>
      </c>
      <c r="BG97" s="3">
        <v>3.7</v>
      </c>
      <c r="BH97" s="3" t="s">
        <v>70</v>
      </c>
      <c r="BI97" s="3" t="s">
        <v>70</v>
      </c>
      <c r="BJ97" s="3">
        <v>0</v>
      </c>
      <c r="BK97" s="3">
        <v>0</v>
      </c>
      <c r="BL97" s="20">
        <v>2.5</v>
      </c>
      <c r="BM97" s="20">
        <v>2.5</v>
      </c>
      <c r="BN97" s="20">
        <v>3</v>
      </c>
      <c r="BO97" s="16" t="s">
        <v>71</v>
      </c>
      <c r="BP97" s="3" t="s">
        <v>71</v>
      </c>
      <c r="BQ97" s="3" t="s">
        <v>180</v>
      </c>
      <c r="BR97" s="3" t="s">
        <v>71</v>
      </c>
      <c r="BS97" s="3" t="s">
        <v>71</v>
      </c>
    </row>
    <row r="98" spans="1:71">
      <c r="A98" s="61"/>
      <c r="B98" s="7" t="s">
        <v>372</v>
      </c>
      <c r="C98" s="32" t="s">
        <v>373</v>
      </c>
      <c r="D98" t="s">
        <v>374</v>
      </c>
      <c r="E98" s="3" t="str">
        <f t="shared" si="141"/>
        <v>-</v>
      </c>
      <c r="F98" s="3" t="str">
        <f t="shared" si="142"/>
        <v>-</v>
      </c>
      <c r="G98" s="3" t="str">
        <f t="shared" si="143"/>
        <v>?</v>
      </c>
      <c r="H98" s="3" t="str">
        <f t="shared" si="128"/>
        <v>-</v>
      </c>
      <c r="I98" s="3" t="str">
        <f t="shared" si="129"/>
        <v>-</v>
      </c>
      <c r="J98" s="3" t="str">
        <f t="shared" si="170"/>
        <v>?</v>
      </c>
      <c r="K98" s="3">
        <f t="shared" si="121"/>
        <v>1.0666666666666667</v>
      </c>
      <c r="L98" s="3">
        <f t="shared" si="144"/>
        <v>6</v>
      </c>
      <c r="M98" s="3">
        <f t="shared" si="122"/>
        <v>0.92307692307692313</v>
      </c>
      <c r="N98" s="3">
        <f t="shared" si="145"/>
        <v>0.13333333333333333</v>
      </c>
      <c r="O98" s="3">
        <f t="shared" si="146"/>
        <v>0.24</v>
      </c>
      <c r="P98" s="3" t="str">
        <f t="shared" si="147"/>
        <v>-</v>
      </c>
      <c r="Q98" s="3">
        <f t="shared" si="148"/>
        <v>0.19385796545105566</v>
      </c>
      <c r="R98" s="3">
        <f t="shared" si="168"/>
        <v>0.30533333333333329</v>
      </c>
      <c r="S98" s="3">
        <f t="shared" si="123"/>
        <v>1</v>
      </c>
      <c r="T98" s="3">
        <f t="shared" si="130"/>
        <v>1.8898305084745761</v>
      </c>
      <c r="U98" s="3">
        <f t="shared" si="124"/>
        <v>0.97379912663755464</v>
      </c>
      <c r="V98" s="3">
        <f t="shared" si="138"/>
        <v>1.0593220338983049</v>
      </c>
      <c r="W98" s="3" t="str">
        <f t="shared" si="139"/>
        <v>-</v>
      </c>
      <c r="X98" s="3">
        <f t="shared" si="131"/>
        <v>226.78371968101317</v>
      </c>
      <c r="Y98" s="3">
        <f t="shared" si="132"/>
        <v>2.3556118742663723</v>
      </c>
      <c r="Z98" s="3" t="str">
        <f t="shared" si="133"/>
        <v>?</v>
      </c>
      <c r="AA98" s="3" t="str">
        <f t="shared" si="134"/>
        <v>?</v>
      </c>
      <c r="AB98" s="3" t="str">
        <f t="shared" si="135"/>
        <v>?</v>
      </c>
      <c r="AC98" s="3" t="str">
        <f t="shared" si="136"/>
        <v>?</v>
      </c>
      <c r="AD98" s="3" t="str">
        <f t="shared" si="137"/>
        <v>?</v>
      </c>
      <c r="AE98" s="3" t="str">
        <f t="shared" si="171"/>
        <v>?</v>
      </c>
      <c r="AF98" s="3" t="str">
        <f t="shared" si="140"/>
        <v>?</v>
      </c>
      <c r="AG98" s="3" t="str">
        <f t="shared" si="126"/>
        <v>?</v>
      </c>
      <c r="AH98" s="10">
        <v>75</v>
      </c>
      <c r="AI98" s="19">
        <v>80</v>
      </c>
      <c r="AJ98" s="19">
        <v>165</v>
      </c>
      <c r="AK98" s="19">
        <v>175</v>
      </c>
      <c r="AL98" s="3" t="s">
        <v>71</v>
      </c>
      <c r="AM98" s="3" t="s">
        <v>71</v>
      </c>
      <c r="AN98" s="3" t="s">
        <v>71</v>
      </c>
      <c r="AO98" s="3" t="s">
        <v>71</v>
      </c>
      <c r="AP98" s="3" t="s">
        <v>70</v>
      </c>
      <c r="AQ98" s="3" t="s">
        <v>70</v>
      </c>
      <c r="AR98" s="19">
        <v>6</v>
      </c>
      <c r="AS98" s="3" t="s">
        <v>70</v>
      </c>
      <c r="AT98" s="3" t="s">
        <v>70</v>
      </c>
      <c r="AU98" s="3" t="s">
        <v>70</v>
      </c>
      <c r="AV98" s="3">
        <v>12</v>
      </c>
      <c r="AW98" s="3">
        <v>13</v>
      </c>
      <c r="AX98" s="3">
        <v>10</v>
      </c>
      <c r="AY98" s="3">
        <v>18</v>
      </c>
      <c r="AZ98" s="3" t="s">
        <v>70</v>
      </c>
      <c r="BA98" s="3">
        <v>10.1</v>
      </c>
      <c r="BB98" s="3">
        <v>22.9</v>
      </c>
      <c r="BC98" s="20">
        <v>22.9</v>
      </c>
      <c r="BD98" s="3">
        <v>22.3</v>
      </c>
      <c r="BE98" s="3">
        <v>11.8</v>
      </c>
      <c r="BF98" s="3">
        <v>11.4</v>
      </c>
      <c r="BG98" s="3">
        <v>12.5</v>
      </c>
      <c r="BH98" s="3" t="s">
        <v>70</v>
      </c>
      <c r="BI98" s="3" t="s">
        <v>70</v>
      </c>
      <c r="BJ98" s="3">
        <v>0</v>
      </c>
      <c r="BK98" s="3">
        <v>0</v>
      </c>
      <c r="BL98" s="3" t="s">
        <v>71</v>
      </c>
      <c r="BM98" s="3" t="s">
        <v>71</v>
      </c>
      <c r="BN98" s="3" t="s">
        <v>71</v>
      </c>
      <c r="BO98" s="16" t="s">
        <v>71</v>
      </c>
      <c r="BP98" s="3" t="s">
        <v>71</v>
      </c>
      <c r="BQ98" s="3" t="s">
        <v>71</v>
      </c>
      <c r="BR98" s="38" t="s">
        <v>71</v>
      </c>
      <c r="BS98" s="3" t="s">
        <v>71</v>
      </c>
    </row>
    <row r="99" spans="1:71">
      <c r="A99" s="61"/>
      <c r="B99" s="7" t="s">
        <v>375</v>
      </c>
      <c r="C99" s="32" t="s">
        <v>376</v>
      </c>
      <c r="D99" t="s">
        <v>377</v>
      </c>
      <c r="E99" s="3" t="str">
        <f t="shared" si="141"/>
        <v>?</v>
      </c>
      <c r="F99" s="3" t="str">
        <f t="shared" si="142"/>
        <v>?</v>
      </c>
      <c r="G99" s="3">
        <f t="shared" si="143"/>
        <v>3.0882352941176472</v>
      </c>
      <c r="H99" s="3" t="str">
        <f t="shared" si="128"/>
        <v>-</v>
      </c>
      <c r="I99" s="3" t="str">
        <f t="shared" si="129"/>
        <v>-</v>
      </c>
      <c r="J99" s="3">
        <f t="shared" si="170"/>
        <v>1.1875</v>
      </c>
      <c r="K99" s="3">
        <f t="shared" si="121"/>
        <v>1.0833333333333333</v>
      </c>
      <c r="L99" s="3">
        <f t="shared" si="144"/>
        <v>8</v>
      </c>
      <c r="M99" s="3">
        <f t="shared" si="122"/>
        <v>0.66666666666666674</v>
      </c>
      <c r="N99" s="3">
        <f t="shared" si="145"/>
        <v>5.8333333333333327E-2</v>
      </c>
      <c r="O99" s="3">
        <f t="shared" si="146"/>
        <v>0.26250000000000001</v>
      </c>
      <c r="P99" s="3" t="str">
        <f t="shared" si="147"/>
        <v>-</v>
      </c>
      <c r="Q99" s="3">
        <f t="shared" si="148"/>
        <v>5.7142857142857141E-2</v>
      </c>
      <c r="R99" s="3">
        <f>IF(AND(AH99&lt;&gt;"-",BB99&lt;&gt;"-"),IF(AND(AH99&lt;&gt;"?",BB99&lt;&gt;"?"),IF(AND(AH99&lt;&gt;"",BB99&lt;&gt;""),BB99/AH99,""),"?"),"-")</f>
        <v>0.27083333333333331</v>
      </c>
      <c r="S99" s="3">
        <f t="shared" si="123"/>
        <v>1</v>
      </c>
      <c r="T99" s="3">
        <f t="shared" si="130"/>
        <v>4.2857142857142856</v>
      </c>
      <c r="U99" s="3">
        <f t="shared" si="124"/>
        <v>0.92307692307692313</v>
      </c>
      <c r="V99" s="3">
        <f t="shared" si="138"/>
        <v>0.6428571428571429</v>
      </c>
      <c r="W99" s="3" t="str">
        <f t="shared" si="139"/>
        <v>-</v>
      </c>
      <c r="X99" s="3">
        <f t="shared" si="131"/>
        <v>12.495684779653402</v>
      </c>
      <c r="Y99" s="3">
        <f t="shared" si="132"/>
        <v>1.096760061012753</v>
      </c>
      <c r="Z99" s="3" t="str">
        <f t="shared" si="133"/>
        <v>?</v>
      </c>
      <c r="AA99" s="3" t="str">
        <f t="shared" si="134"/>
        <v>?</v>
      </c>
      <c r="AB99" s="3" t="str">
        <f t="shared" si="135"/>
        <v>?</v>
      </c>
      <c r="AC99" s="3" t="str">
        <f t="shared" si="136"/>
        <v>?</v>
      </c>
      <c r="AD99" s="3" t="str">
        <f t="shared" si="137"/>
        <v>?</v>
      </c>
      <c r="AE99" s="3" t="str">
        <f t="shared" si="171"/>
        <v>?</v>
      </c>
      <c r="AF99" s="3" t="str">
        <f t="shared" si="140"/>
        <v>?</v>
      </c>
      <c r="AG99" s="3" t="str">
        <f t="shared" si="126"/>
        <v>?</v>
      </c>
      <c r="AH99" s="10">
        <v>24</v>
      </c>
      <c r="AI99" s="3">
        <v>26</v>
      </c>
      <c r="AJ99" s="3">
        <v>37</v>
      </c>
      <c r="AK99" s="3">
        <v>43</v>
      </c>
      <c r="AL99" s="20">
        <v>105</v>
      </c>
      <c r="AM99" s="20">
        <v>32</v>
      </c>
      <c r="AN99" s="19">
        <v>38</v>
      </c>
      <c r="AO99" s="19">
        <v>34</v>
      </c>
      <c r="AP99" s="3" t="s">
        <v>70</v>
      </c>
      <c r="AQ99" s="3" t="s">
        <v>70</v>
      </c>
      <c r="AR99" s="3">
        <v>8</v>
      </c>
      <c r="AS99" s="3" t="s">
        <v>70</v>
      </c>
      <c r="AT99" s="3" t="s">
        <v>71</v>
      </c>
      <c r="AU99" s="3" t="s">
        <v>71</v>
      </c>
      <c r="AV99" s="3">
        <v>1.6</v>
      </c>
      <c r="AW99" s="3">
        <v>2.4</v>
      </c>
      <c r="AX99" s="3">
        <v>1.4</v>
      </c>
      <c r="AY99" s="3">
        <v>6.3</v>
      </c>
      <c r="AZ99" s="3" t="s">
        <v>70</v>
      </c>
      <c r="BA99" s="3">
        <v>1</v>
      </c>
      <c r="BB99" s="3">
        <v>6.5</v>
      </c>
      <c r="BC99" s="19">
        <v>6.5</v>
      </c>
      <c r="BD99" s="3">
        <v>6</v>
      </c>
      <c r="BE99" s="3">
        <v>1.4</v>
      </c>
      <c r="BF99" s="3">
        <v>0.9</v>
      </c>
      <c r="BG99" s="3">
        <v>0.9</v>
      </c>
      <c r="BH99" s="3" t="s">
        <v>70</v>
      </c>
      <c r="BI99" s="3" t="s">
        <v>70</v>
      </c>
      <c r="BJ99" s="3">
        <v>0</v>
      </c>
      <c r="BK99" s="3">
        <v>0</v>
      </c>
      <c r="BL99" s="3" t="s">
        <v>71</v>
      </c>
      <c r="BM99" s="3" t="s">
        <v>71</v>
      </c>
      <c r="BN99" s="3" t="s">
        <v>71</v>
      </c>
      <c r="BO99" s="16" t="s">
        <v>71</v>
      </c>
      <c r="BP99" s="3" t="s">
        <v>71</v>
      </c>
      <c r="BQ99" s="3" t="s">
        <v>71</v>
      </c>
      <c r="BR99" s="3" t="s">
        <v>71</v>
      </c>
      <c r="BS99" s="3" t="s">
        <v>71</v>
      </c>
    </row>
    <row r="100" spans="1:71">
      <c r="A100" s="61"/>
      <c r="B100" s="7" t="s">
        <v>378</v>
      </c>
      <c r="C100" t="s">
        <v>379</v>
      </c>
      <c r="D100" t="s">
        <v>380</v>
      </c>
      <c r="E100" s="3" t="str">
        <f t="shared" si="141"/>
        <v>-</v>
      </c>
      <c r="F100" s="3" t="str">
        <f t="shared" si="142"/>
        <v>-</v>
      </c>
      <c r="G100" s="3" t="str">
        <f t="shared" si="143"/>
        <v>?</v>
      </c>
      <c r="H100" s="3" t="str">
        <f t="shared" si="128"/>
        <v>-</v>
      </c>
      <c r="I100" s="3" t="str">
        <f t="shared" si="129"/>
        <v>-</v>
      </c>
      <c r="J100" s="3" t="str">
        <f t="shared" si="170"/>
        <v>?</v>
      </c>
      <c r="K100" s="3">
        <f t="shared" si="121"/>
        <v>0.8425414364640883</v>
      </c>
      <c r="L100" s="3">
        <f t="shared" si="144"/>
        <v>13</v>
      </c>
      <c r="M100" s="3">
        <f t="shared" si="122"/>
        <v>0.43636363636363634</v>
      </c>
      <c r="N100" s="3">
        <f t="shared" si="145"/>
        <v>8.2872928176795577E-2</v>
      </c>
      <c r="O100" s="3">
        <f t="shared" si="146"/>
        <v>0.24861878453038672</v>
      </c>
      <c r="P100" s="3" t="str">
        <f t="shared" si="147"/>
        <v>-</v>
      </c>
      <c r="Q100" s="3">
        <f t="shared" si="148"/>
        <v>0</v>
      </c>
      <c r="R100" s="3">
        <f t="shared" si="168"/>
        <v>0.3729281767955801</v>
      </c>
      <c r="S100" s="3">
        <f t="shared" si="123"/>
        <v>1</v>
      </c>
      <c r="T100" s="3">
        <f t="shared" si="130"/>
        <v>4.92</v>
      </c>
      <c r="U100" s="3">
        <f t="shared" si="124"/>
        <v>0.9111111111111112</v>
      </c>
      <c r="V100" s="3">
        <f t="shared" si="138"/>
        <v>1.72</v>
      </c>
      <c r="W100" s="3" t="str">
        <f t="shared" si="139"/>
        <v>-</v>
      </c>
      <c r="X100" s="3">
        <f t="shared" si="131"/>
        <v>10.681415022205297</v>
      </c>
      <c r="Y100" s="3">
        <f t="shared" si="132"/>
        <v>1.028628789736389</v>
      </c>
      <c r="Z100" s="3" t="str">
        <f t="shared" si="133"/>
        <v>?</v>
      </c>
      <c r="AA100" s="3" t="str">
        <f t="shared" si="134"/>
        <v>?</v>
      </c>
      <c r="AB100" s="3" t="str">
        <f t="shared" si="135"/>
        <v>?</v>
      </c>
      <c r="AC100" s="3" t="str">
        <f t="shared" si="136"/>
        <v>?</v>
      </c>
      <c r="AD100" s="3" t="str">
        <f t="shared" si="137"/>
        <v>?</v>
      </c>
      <c r="AE100" s="3" t="str">
        <f t="shared" si="171"/>
        <v>?</v>
      </c>
      <c r="AF100" s="3" t="str">
        <f t="shared" si="140"/>
        <v>?</v>
      </c>
      <c r="AG100" s="3" t="str">
        <f t="shared" si="126"/>
        <v>?</v>
      </c>
      <c r="AH100" s="10">
        <v>36.200000000000003</v>
      </c>
      <c r="AI100" s="18">
        <v>30.5</v>
      </c>
      <c r="AJ100" s="3">
        <v>40</v>
      </c>
      <c r="AK100" s="3">
        <v>34</v>
      </c>
      <c r="AL100" s="3" t="s">
        <v>71</v>
      </c>
      <c r="AM100" s="3" t="s">
        <v>71</v>
      </c>
      <c r="AN100" s="3" t="s">
        <v>71</v>
      </c>
      <c r="AO100" s="3">
        <v>36.200000000000003</v>
      </c>
      <c r="AP100" s="3" t="s">
        <v>70</v>
      </c>
      <c r="AQ100" s="38" t="s">
        <v>70</v>
      </c>
      <c r="AR100" s="3">
        <v>13</v>
      </c>
      <c r="AS100" s="3" t="s">
        <v>70</v>
      </c>
      <c r="AT100" s="3" t="s">
        <v>70</v>
      </c>
      <c r="AU100" s="3" t="s">
        <v>70</v>
      </c>
      <c r="AV100" s="18">
        <v>2.4</v>
      </c>
      <c r="AW100" s="3">
        <v>5.5</v>
      </c>
      <c r="AX100" s="3">
        <v>3</v>
      </c>
      <c r="AY100" s="18">
        <v>9</v>
      </c>
      <c r="AZ100" s="3" t="s">
        <v>70</v>
      </c>
      <c r="BA100" s="3">
        <v>0</v>
      </c>
      <c r="BB100" s="3">
        <v>13.5</v>
      </c>
      <c r="BC100" s="18">
        <v>13.5</v>
      </c>
      <c r="BD100" s="3">
        <v>12.3</v>
      </c>
      <c r="BE100" s="3">
        <v>2.5</v>
      </c>
      <c r="BF100" s="3">
        <v>4.3</v>
      </c>
      <c r="BG100" s="3">
        <v>4.3</v>
      </c>
      <c r="BH100" s="3" t="s">
        <v>70</v>
      </c>
      <c r="BI100" s="3" t="s">
        <v>70</v>
      </c>
      <c r="BJ100" s="3">
        <v>0</v>
      </c>
      <c r="BK100" s="3">
        <v>0</v>
      </c>
      <c r="BL100" s="3" t="s">
        <v>71</v>
      </c>
      <c r="BM100" s="3" t="s">
        <v>71</v>
      </c>
      <c r="BN100" s="3" t="s">
        <v>71</v>
      </c>
      <c r="BO100" s="16" t="s">
        <v>71</v>
      </c>
      <c r="BP100" s="3" t="s">
        <v>71</v>
      </c>
      <c r="BQ100" s="3" t="s">
        <v>71</v>
      </c>
      <c r="BR100" s="3" t="s">
        <v>71</v>
      </c>
      <c r="BS100" s="3" t="s">
        <v>71</v>
      </c>
    </row>
    <row r="101" spans="1:71">
      <c r="A101" s="61"/>
      <c r="B101" s="7" t="s">
        <v>381</v>
      </c>
      <c r="C101" t="s">
        <v>382</v>
      </c>
      <c r="D101" t="s">
        <v>383</v>
      </c>
      <c r="E101" s="3" t="str">
        <f t="shared" si="141"/>
        <v>-</v>
      </c>
      <c r="F101" s="3" t="str">
        <f t="shared" si="142"/>
        <v>-</v>
      </c>
      <c r="G101" s="3">
        <f t="shared" si="143"/>
        <v>3.1876138433515484</v>
      </c>
      <c r="H101" s="3" t="str">
        <f t="shared" si="128"/>
        <v>-</v>
      </c>
      <c r="I101" s="3" t="str">
        <f t="shared" si="129"/>
        <v>-</v>
      </c>
      <c r="J101" s="3">
        <f t="shared" si="170"/>
        <v>1</v>
      </c>
      <c r="K101" s="3">
        <f t="shared" si="121"/>
        <v>0.94285714285714284</v>
      </c>
      <c r="L101" s="3">
        <f t="shared" si="144"/>
        <v>4</v>
      </c>
      <c r="M101" s="3">
        <f t="shared" si="122"/>
        <v>1</v>
      </c>
      <c r="N101" s="3">
        <f t="shared" si="145"/>
        <v>0.27142857142857146</v>
      </c>
      <c r="O101" s="3">
        <f t="shared" si="146"/>
        <v>0.32380952380952382</v>
      </c>
      <c r="P101" s="3" t="str">
        <f t="shared" si="147"/>
        <v>-</v>
      </c>
      <c r="Q101" s="3">
        <f t="shared" si="148"/>
        <v>0</v>
      </c>
      <c r="R101" s="3">
        <f t="shared" si="168"/>
        <v>0.34761904761904761</v>
      </c>
      <c r="S101" s="3">
        <f t="shared" si="123"/>
        <v>1</v>
      </c>
      <c r="T101" s="3">
        <f t="shared" si="130"/>
        <v>1.2807017543859649</v>
      </c>
      <c r="U101" s="3">
        <f t="shared" si="124"/>
        <v>1</v>
      </c>
      <c r="V101" s="3">
        <f t="shared" si="138"/>
        <v>1.3508771929824561</v>
      </c>
      <c r="W101" s="3" t="str">
        <f t="shared" si="139"/>
        <v>-</v>
      </c>
      <c r="X101" s="3">
        <f t="shared" si="131"/>
        <v>78.539816339744831</v>
      </c>
      <c r="Y101" s="3">
        <f t="shared" si="132"/>
        <v>1.8950898813661714</v>
      </c>
      <c r="Z101" s="3" t="str">
        <f t="shared" si="133"/>
        <v>?</v>
      </c>
      <c r="AA101" s="3" t="str">
        <f t="shared" si="134"/>
        <v>?</v>
      </c>
      <c r="AB101" s="3" t="str">
        <f t="shared" si="135"/>
        <v>?</v>
      </c>
      <c r="AC101" s="3" t="str">
        <f t="shared" si="136"/>
        <v>?</v>
      </c>
      <c r="AD101" s="3" t="str">
        <f t="shared" si="137"/>
        <v>?</v>
      </c>
      <c r="AE101" s="3" t="str">
        <f t="shared" si="171"/>
        <v>?</v>
      </c>
      <c r="AF101" s="3" t="str">
        <f t="shared" si="140"/>
        <v>?</v>
      </c>
      <c r="AG101" s="3" t="str">
        <f t="shared" si="126"/>
        <v>?</v>
      </c>
      <c r="AH101" s="10">
        <v>21</v>
      </c>
      <c r="AI101" s="18">
        <v>19.8</v>
      </c>
      <c r="AJ101" s="19">
        <v>100</v>
      </c>
      <c r="AK101" s="19">
        <v>100</v>
      </c>
      <c r="AL101" s="19">
        <v>175</v>
      </c>
      <c r="AM101" s="19">
        <v>69</v>
      </c>
      <c r="AN101" s="19">
        <v>69</v>
      </c>
      <c r="AO101" s="19">
        <v>54.9</v>
      </c>
      <c r="AP101" s="3" t="s">
        <v>70</v>
      </c>
      <c r="AQ101" s="3" t="s">
        <v>70</v>
      </c>
      <c r="AR101" s="19">
        <v>4</v>
      </c>
      <c r="AS101" s="3" t="s">
        <v>70</v>
      </c>
      <c r="AT101" s="3" t="s">
        <v>70</v>
      </c>
      <c r="AU101" s="3" t="s">
        <v>70</v>
      </c>
      <c r="AV101" s="19">
        <v>5.7</v>
      </c>
      <c r="AW101" s="19">
        <v>5.7</v>
      </c>
      <c r="AX101" s="19">
        <v>5.7</v>
      </c>
      <c r="AY101" s="3">
        <v>6.8</v>
      </c>
      <c r="AZ101" s="3" t="s">
        <v>70</v>
      </c>
      <c r="BA101" s="3">
        <v>0</v>
      </c>
      <c r="BB101" s="19">
        <v>7.3</v>
      </c>
      <c r="BC101" s="19">
        <v>7.3</v>
      </c>
      <c r="BD101" s="19">
        <v>7.3</v>
      </c>
      <c r="BE101" s="19">
        <v>5.7</v>
      </c>
      <c r="BF101" s="19">
        <v>7.7</v>
      </c>
      <c r="BG101" s="19">
        <v>7.7</v>
      </c>
      <c r="BH101" s="3" t="s">
        <v>70</v>
      </c>
      <c r="BI101" s="3" t="s">
        <v>70</v>
      </c>
      <c r="BJ101" s="3">
        <v>0</v>
      </c>
      <c r="BK101" s="3">
        <v>0</v>
      </c>
      <c r="BL101" s="3" t="s">
        <v>71</v>
      </c>
      <c r="BM101" s="3" t="s">
        <v>71</v>
      </c>
      <c r="BN101" s="3" t="s">
        <v>71</v>
      </c>
      <c r="BO101" s="16" t="s">
        <v>71</v>
      </c>
      <c r="BP101" s="3" t="s">
        <v>71</v>
      </c>
      <c r="BQ101" s="3" t="s">
        <v>71</v>
      </c>
      <c r="BR101" s="3" t="s">
        <v>71</v>
      </c>
      <c r="BS101" s="3" t="s">
        <v>71</v>
      </c>
    </row>
    <row r="102" spans="1:71">
      <c r="A102" s="61"/>
      <c r="B102" s="7" t="s">
        <v>384</v>
      </c>
      <c r="C102" s="32" t="s">
        <v>385</v>
      </c>
      <c r="D102" t="s">
        <v>386</v>
      </c>
      <c r="E102" s="3" t="str">
        <f t="shared" si="141"/>
        <v>?</v>
      </c>
      <c r="F102" s="3" t="str">
        <f t="shared" si="142"/>
        <v>?</v>
      </c>
      <c r="G102" s="3">
        <f t="shared" si="143"/>
        <v>1.0133333333333334</v>
      </c>
      <c r="H102" s="3" t="str">
        <f t="shared" si="128"/>
        <v>-</v>
      </c>
      <c r="I102" s="3" t="str">
        <f t="shared" si="129"/>
        <v>-</v>
      </c>
      <c r="J102" s="3">
        <f t="shared" si="170"/>
        <v>1.3414634146341464</v>
      </c>
      <c r="K102" s="3">
        <f t="shared" si="121"/>
        <v>1.1714285714285715</v>
      </c>
      <c r="L102" s="3">
        <f t="shared" si="144"/>
        <v>6</v>
      </c>
      <c r="M102" s="3">
        <f t="shared" si="122"/>
        <v>1.2</v>
      </c>
      <c r="N102" s="3">
        <f t="shared" si="145"/>
        <v>6.0000000000000005E-2</v>
      </c>
      <c r="O102" s="3">
        <f t="shared" si="146"/>
        <v>0.22857142857142856</v>
      </c>
      <c r="P102" s="3" t="str">
        <f t="shared" si="147"/>
        <v>-</v>
      </c>
      <c r="Q102" s="3">
        <f t="shared" si="148"/>
        <v>0</v>
      </c>
      <c r="R102" s="3">
        <f t="shared" si="168"/>
        <v>0.26285714285714284</v>
      </c>
      <c r="S102" s="3">
        <f t="shared" si="123"/>
        <v>1</v>
      </c>
      <c r="T102" s="3">
        <f t="shared" si="130"/>
        <v>4.1363636363636358</v>
      </c>
      <c r="U102" s="3">
        <f t="shared" si="124"/>
        <v>0.98913043478260876</v>
      </c>
      <c r="V102" s="3">
        <f t="shared" si="138"/>
        <v>0.68181818181818177</v>
      </c>
      <c r="W102" s="3" t="str">
        <f t="shared" si="139"/>
        <v>-</v>
      </c>
      <c r="X102" s="3">
        <f t="shared" si="131"/>
        <v>27.646015351590179</v>
      </c>
      <c r="Y102" s="3">
        <f t="shared" si="132"/>
        <v>1.4416325448443024</v>
      </c>
      <c r="Z102" s="3" t="str">
        <f t="shared" si="133"/>
        <v>?</v>
      </c>
      <c r="AA102" s="3" t="str">
        <f t="shared" si="134"/>
        <v>?</v>
      </c>
      <c r="AB102" s="3" t="str">
        <f t="shared" si="135"/>
        <v>?</v>
      </c>
      <c r="AC102" s="3" t="str">
        <f t="shared" si="136"/>
        <v>?</v>
      </c>
      <c r="AD102" s="3" t="str">
        <f t="shared" si="137"/>
        <v>?</v>
      </c>
      <c r="AE102" s="3" t="str">
        <f t="shared" si="171"/>
        <v>?</v>
      </c>
      <c r="AF102" s="3" t="str">
        <f t="shared" si="140"/>
        <v>?</v>
      </c>
      <c r="AG102" s="3" t="str">
        <f t="shared" si="126"/>
        <v>?</v>
      </c>
      <c r="AH102" s="10">
        <v>35</v>
      </c>
      <c r="AI102" s="3">
        <v>41</v>
      </c>
      <c r="AJ102" s="3">
        <v>55</v>
      </c>
      <c r="AK102" s="18">
        <v>64</v>
      </c>
      <c r="AL102" s="3">
        <v>38</v>
      </c>
      <c r="AM102" s="18">
        <v>41</v>
      </c>
      <c r="AN102" s="3">
        <v>55</v>
      </c>
      <c r="AO102" s="18">
        <v>37.5</v>
      </c>
      <c r="AP102" s="3" t="s">
        <v>70</v>
      </c>
      <c r="AQ102" s="3" t="s">
        <v>70</v>
      </c>
      <c r="AR102" s="3">
        <v>6</v>
      </c>
      <c r="AS102" s="3" t="s">
        <v>70</v>
      </c>
      <c r="AT102" s="3" t="s">
        <v>71</v>
      </c>
      <c r="AU102" s="3" t="s">
        <v>71</v>
      </c>
      <c r="AV102" s="3">
        <v>2.4</v>
      </c>
      <c r="AW102" s="3">
        <v>2</v>
      </c>
      <c r="AX102" s="3">
        <v>2.1</v>
      </c>
      <c r="AY102" s="18">
        <v>8</v>
      </c>
      <c r="AZ102" s="3" t="s">
        <v>70</v>
      </c>
      <c r="BA102" s="3">
        <v>0</v>
      </c>
      <c r="BB102" s="3">
        <v>9.1999999999999993</v>
      </c>
      <c r="BC102" s="3">
        <v>9.1999999999999993</v>
      </c>
      <c r="BD102" s="3">
        <v>9.1</v>
      </c>
      <c r="BE102" s="19">
        <v>2.2000000000000002</v>
      </c>
      <c r="BF102" s="18">
        <v>1.5</v>
      </c>
      <c r="BG102" s="3">
        <v>1.5</v>
      </c>
      <c r="BH102" s="3" t="s">
        <v>70</v>
      </c>
      <c r="BI102" s="3" t="s">
        <v>70</v>
      </c>
      <c r="BJ102" s="3">
        <v>0</v>
      </c>
      <c r="BK102" s="3">
        <v>0</v>
      </c>
      <c r="BL102" s="3" t="s">
        <v>71</v>
      </c>
      <c r="BM102" s="3" t="s">
        <v>71</v>
      </c>
      <c r="BN102" s="3" t="s">
        <v>71</v>
      </c>
      <c r="BO102" s="16" t="s">
        <v>71</v>
      </c>
      <c r="BP102" s="3" t="s">
        <v>71</v>
      </c>
      <c r="BQ102" s="38" t="s">
        <v>71</v>
      </c>
      <c r="BR102" s="38" t="s">
        <v>71</v>
      </c>
      <c r="BS102" s="3" t="s">
        <v>71</v>
      </c>
    </row>
    <row r="103" spans="1:71">
      <c r="A103" s="61"/>
      <c r="B103" s="7" t="s">
        <v>387</v>
      </c>
      <c r="C103" s="32" t="s">
        <v>388</v>
      </c>
      <c r="D103" t="s">
        <v>389</v>
      </c>
      <c r="E103" s="3" t="str">
        <f t="shared" si="141"/>
        <v>?</v>
      </c>
      <c r="F103" s="3" t="str">
        <f t="shared" si="142"/>
        <v>?</v>
      </c>
      <c r="G103" s="3">
        <f t="shared" si="143"/>
        <v>2.2093023255813953</v>
      </c>
      <c r="H103" s="3" t="str">
        <f t="shared" si="128"/>
        <v>-</v>
      </c>
      <c r="I103" s="3" t="str">
        <f t="shared" si="129"/>
        <v>-</v>
      </c>
      <c r="J103" s="3">
        <f t="shared" si="170"/>
        <v>1.2222222222222223</v>
      </c>
      <c r="K103" s="3">
        <f t="shared" si="121"/>
        <v>1.1333333333333333</v>
      </c>
      <c r="L103" s="3">
        <f t="shared" si="144"/>
        <v>5</v>
      </c>
      <c r="M103" s="3">
        <f t="shared" si="122"/>
        <v>1</v>
      </c>
      <c r="N103" s="3">
        <f t="shared" si="145"/>
        <v>0.1</v>
      </c>
      <c r="O103" s="3">
        <f t="shared" si="146"/>
        <v>0.21666666666666667</v>
      </c>
      <c r="P103" s="3" t="str">
        <f t="shared" si="147"/>
        <v>-</v>
      </c>
      <c r="Q103" s="3">
        <f t="shared" si="148"/>
        <v>1.1111111111111112E-2</v>
      </c>
      <c r="R103" s="3">
        <f t="shared" si="168"/>
        <v>0.4</v>
      </c>
      <c r="S103" s="3">
        <f t="shared" si="123"/>
        <v>1</v>
      </c>
      <c r="T103" s="3">
        <f t="shared" si="130"/>
        <v>3.6129032258064511</v>
      </c>
      <c r="U103" s="3">
        <f t="shared" si="124"/>
        <v>0.93333333333333324</v>
      </c>
      <c r="V103" s="3">
        <f t="shared" si="138"/>
        <v>0.16129032258064516</v>
      </c>
      <c r="W103" s="3" t="str">
        <f t="shared" si="139"/>
        <v>-</v>
      </c>
      <c r="X103" s="3">
        <f t="shared" si="131"/>
        <v>21.205750411731106</v>
      </c>
      <c r="Y103" s="3">
        <f t="shared" si="132"/>
        <v>1.3264536455251588</v>
      </c>
      <c r="Z103" s="3" t="str">
        <f t="shared" si="133"/>
        <v>?</v>
      </c>
      <c r="AA103" s="3" t="str">
        <f t="shared" si="134"/>
        <v>?</v>
      </c>
      <c r="AB103" s="3" t="str">
        <f t="shared" si="135"/>
        <v>?</v>
      </c>
      <c r="AC103" s="3" t="str">
        <f t="shared" si="136"/>
        <v>?</v>
      </c>
      <c r="AD103" s="3" t="str">
        <f t="shared" si="137"/>
        <v>?</v>
      </c>
      <c r="AE103" s="3" t="str">
        <f t="shared" si="171"/>
        <v>?</v>
      </c>
      <c r="AF103" s="3" t="str">
        <f t="shared" si="140"/>
        <v>?</v>
      </c>
      <c r="AG103" s="3" t="str">
        <f t="shared" si="126"/>
        <v>?</v>
      </c>
      <c r="AH103" s="10">
        <v>30</v>
      </c>
      <c r="AI103" s="3">
        <v>34</v>
      </c>
      <c r="AJ103" s="19">
        <v>45</v>
      </c>
      <c r="AK103" s="19">
        <v>60</v>
      </c>
      <c r="AL103" s="20">
        <v>95</v>
      </c>
      <c r="AM103" s="20">
        <v>45</v>
      </c>
      <c r="AN103" s="19">
        <v>55</v>
      </c>
      <c r="AO103" s="19">
        <v>43</v>
      </c>
      <c r="AP103" s="3" t="s">
        <v>70</v>
      </c>
      <c r="AQ103" s="3" t="s">
        <v>70</v>
      </c>
      <c r="AR103" s="3">
        <v>5</v>
      </c>
      <c r="AS103" s="3" t="s">
        <v>70</v>
      </c>
      <c r="AT103" s="3" t="s">
        <v>71</v>
      </c>
      <c r="AU103" s="3" t="s">
        <v>71</v>
      </c>
      <c r="AV103" s="3">
        <v>3.1</v>
      </c>
      <c r="AW103" s="3">
        <v>3.1</v>
      </c>
      <c r="AX103" s="3">
        <v>3</v>
      </c>
      <c r="AY103" s="19">
        <v>6.5</v>
      </c>
      <c r="AZ103" s="3" t="s">
        <v>70</v>
      </c>
      <c r="BA103" s="20">
        <v>0.2</v>
      </c>
      <c r="BB103" s="3">
        <v>12</v>
      </c>
      <c r="BC103" s="19">
        <v>12</v>
      </c>
      <c r="BD103" s="19">
        <v>11.2</v>
      </c>
      <c r="BE103" s="3">
        <v>3.1</v>
      </c>
      <c r="BF103" s="3">
        <v>0.5</v>
      </c>
      <c r="BG103" s="3">
        <v>0.5</v>
      </c>
      <c r="BH103" s="3" t="s">
        <v>70</v>
      </c>
      <c r="BI103" s="3" t="s">
        <v>70</v>
      </c>
      <c r="BJ103" s="3">
        <v>0</v>
      </c>
      <c r="BK103" s="3">
        <v>0</v>
      </c>
      <c r="BL103" s="3" t="s">
        <v>71</v>
      </c>
      <c r="BM103" s="3" t="s">
        <v>71</v>
      </c>
      <c r="BN103" s="3" t="s">
        <v>71</v>
      </c>
      <c r="BO103" s="16" t="s">
        <v>71</v>
      </c>
      <c r="BP103" s="38" t="s">
        <v>71</v>
      </c>
      <c r="BQ103" s="38" t="s">
        <v>71</v>
      </c>
      <c r="BR103" s="3" t="s">
        <v>71</v>
      </c>
      <c r="BS103" s="3" t="s">
        <v>71</v>
      </c>
    </row>
    <row r="104" spans="1:71">
      <c r="A104" s="61"/>
      <c r="B104" s="7" t="s">
        <v>390</v>
      </c>
      <c r="C104" s="32" t="s">
        <v>391</v>
      </c>
      <c r="D104" t="s">
        <v>392</v>
      </c>
      <c r="E104" s="3" t="str">
        <f t="shared" si="141"/>
        <v>?</v>
      </c>
      <c r="F104" s="3" t="str">
        <f t="shared" si="142"/>
        <v>?</v>
      </c>
      <c r="G104" s="3" t="str">
        <f t="shared" si="143"/>
        <v>?</v>
      </c>
      <c r="H104" s="3" t="str">
        <f t="shared" si="128"/>
        <v>?</v>
      </c>
      <c r="I104" s="3" t="str">
        <f t="shared" si="129"/>
        <v>?</v>
      </c>
      <c r="J104" s="3" t="str">
        <f t="shared" si="170"/>
        <v>?</v>
      </c>
      <c r="K104" s="3">
        <f t="shared" si="121"/>
        <v>1</v>
      </c>
      <c r="L104" s="3">
        <f t="shared" si="144"/>
        <v>1</v>
      </c>
      <c r="M104" s="3">
        <f t="shared" si="122"/>
        <v>1</v>
      </c>
      <c r="N104" s="3">
        <f t="shared" si="145"/>
        <v>0.45</v>
      </c>
      <c r="O104" s="3">
        <f t="shared" si="146"/>
        <v>0.28999999999999998</v>
      </c>
      <c r="P104" s="3" t="str">
        <f t="shared" si="147"/>
        <v>-</v>
      </c>
      <c r="Q104" s="3">
        <f t="shared" si="148"/>
        <v>0.2288135593220339</v>
      </c>
      <c r="R104" s="3">
        <f t="shared" si="168"/>
        <v>0.41</v>
      </c>
      <c r="S104" s="3">
        <f t="shared" si="123"/>
        <v>1</v>
      </c>
      <c r="T104" s="3">
        <f t="shared" si="130"/>
        <v>0.88888888888888884</v>
      </c>
      <c r="U104" s="3">
        <f t="shared" si="124"/>
        <v>0.97560975609756106</v>
      </c>
      <c r="V104" s="3">
        <f t="shared" si="138"/>
        <v>1.3333333333333333</v>
      </c>
      <c r="W104" s="3" t="str">
        <f t="shared" si="139"/>
        <v>-</v>
      </c>
      <c r="X104" s="3">
        <f t="shared" si="131"/>
        <v>5.725552611167398</v>
      </c>
      <c r="Y104" s="3">
        <f t="shared" si="132"/>
        <v>0.75781740968414613</v>
      </c>
      <c r="Z104" s="3" t="str">
        <f t="shared" si="133"/>
        <v>?</v>
      </c>
      <c r="AA104" s="3" t="str">
        <f t="shared" si="134"/>
        <v>?</v>
      </c>
      <c r="AB104" s="3" t="str">
        <f t="shared" si="135"/>
        <v>?</v>
      </c>
      <c r="AC104" s="3" t="str">
        <f t="shared" si="136"/>
        <v>?</v>
      </c>
      <c r="AD104" s="3" t="str">
        <f t="shared" si="137"/>
        <v>?</v>
      </c>
      <c r="AE104" s="3">
        <f t="shared" si="171"/>
        <v>0.3</v>
      </c>
      <c r="AF104" s="3">
        <f t="shared" si="140"/>
        <v>0.66666666666666674</v>
      </c>
      <c r="AG104" s="3">
        <f t="shared" si="126"/>
        <v>0.33333333333333337</v>
      </c>
      <c r="AH104" s="10">
        <v>20</v>
      </c>
      <c r="AI104" s="3">
        <v>20</v>
      </c>
      <c r="AJ104" s="18">
        <v>27</v>
      </c>
      <c r="AK104" s="18">
        <v>27</v>
      </c>
      <c r="AL104" s="3" t="s">
        <v>71</v>
      </c>
      <c r="AM104" s="3" t="s">
        <v>71</v>
      </c>
      <c r="AN104" s="3" t="s">
        <v>71</v>
      </c>
      <c r="AO104" s="3" t="s">
        <v>71</v>
      </c>
      <c r="AP104" s="3" t="s">
        <v>71</v>
      </c>
      <c r="AQ104" s="3" t="s">
        <v>71</v>
      </c>
      <c r="AR104" s="3">
        <v>1</v>
      </c>
      <c r="AS104" s="3" t="s">
        <v>70</v>
      </c>
      <c r="AT104" s="3" t="s">
        <v>71</v>
      </c>
      <c r="AU104" s="3" t="s">
        <v>71</v>
      </c>
      <c r="AV104" s="3">
        <v>9</v>
      </c>
      <c r="AW104" s="3">
        <v>9</v>
      </c>
      <c r="AX104" s="3">
        <v>9</v>
      </c>
      <c r="AY104" s="3">
        <v>5.8</v>
      </c>
      <c r="AZ104" s="3" t="s">
        <v>70</v>
      </c>
      <c r="BA104" s="3">
        <v>2.7</v>
      </c>
      <c r="BB104" s="3">
        <v>8.1999999999999993</v>
      </c>
      <c r="BC104" s="3">
        <v>8.1999999999999993</v>
      </c>
      <c r="BD104" s="3">
        <v>8</v>
      </c>
      <c r="BE104" s="3">
        <v>9</v>
      </c>
      <c r="BF104" s="3">
        <v>12</v>
      </c>
      <c r="BG104" s="3">
        <v>12</v>
      </c>
      <c r="BH104" s="3" t="s">
        <v>70</v>
      </c>
      <c r="BI104" s="3" t="s">
        <v>70</v>
      </c>
      <c r="BJ104" s="3">
        <v>0</v>
      </c>
      <c r="BK104" s="3">
        <v>0</v>
      </c>
      <c r="BL104" s="3" t="s">
        <v>71</v>
      </c>
      <c r="BM104" s="3" t="s">
        <v>71</v>
      </c>
      <c r="BN104" s="3" t="s">
        <v>71</v>
      </c>
      <c r="BO104" s="16" t="s">
        <v>71</v>
      </c>
      <c r="BP104" s="3" t="s">
        <v>71</v>
      </c>
      <c r="BQ104" s="3">
        <v>0.3</v>
      </c>
      <c r="BR104" s="3">
        <v>0.2</v>
      </c>
      <c r="BS104" s="3">
        <v>0.1</v>
      </c>
    </row>
    <row r="105" spans="1:71" s="5" customFormat="1">
      <c r="A105" s="57"/>
      <c r="B105" s="8" t="s">
        <v>393</v>
      </c>
      <c r="C105" s="39" t="s">
        <v>394</v>
      </c>
      <c r="D105" s="5" t="s">
        <v>395</v>
      </c>
      <c r="E105" s="4" t="str">
        <f t="shared" si="141"/>
        <v>?</v>
      </c>
      <c r="F105" s="4" t="str">
        <f t="shared" si="142"/>
        <v>?</v>
      </c>
      <c r="G105" s="4" t="str">
        <f t="shared" si="143"/>
        <v>?</v>
      </c>
      <c r="H105" s="4" t="str">
        <f t="shared" si="128"/>
        <v>?</v>
      </c>
      <c r="I105" s="4" t="str">
        <f t="shared" si="129"/>
        <v>?</v>
      </c>
      <c r="J105" s="4" t="str">
        <f t="shared" si="170"/>
        <v>?</v>
      </c>
      <c r="K105" s="4">
        <f t="shared" si="121"/>
        <v>1.131578947368421</v>
      </c>
      <c r="L105" s="4">
        <f t="shared" si="144"/>
        <v>9</v>
      </c>
      <c r="M105" s="4">
        <f t="shared" si="122"/>
        <v>0.90909090909090906</v>
      </c>
      <c r="N105" s="4">
        <f t="shared" si="145"/>
        <v>0.14473684210526316</v>
      </c>
      <c r="O105" s="4">
        <f t="shared" si="146"/>
        <v>0.22368421052631579</v>
      </c>
      <c r="P105" s="4" t="str">
        <f t="shared" si="147"/>
        <v>-</v>
      </c>
      <c r="Q105" s="4">
        <f t="shared" si="148"/>
        <v>0</v>
      </c>
      <c r="R105" s="4">
        <f t="shared" si="168"/>
        <v>0.27631578947368424</v>
      </c>
      <c r="S105" s="4">
        <f t="shared" si="123"/>
        <v>1</v>
      </c>
      <c r="T105" s="4">
        <f t="shared" si="130"/>
        <v>1.8095238095238093</v>
      </c>
      <c r="U105" s="4">
        <f t="shared" si="124"/>
        <v>0.90476190476190466</v>
      </c>
      <c r="V105" s="4">
        <f t="shared" si="138"/>
        <v>0.7142857142857143</v>
      </c>
      <c r="W105" s="4" t="str">
        <f t="shared" si="139"/>
        <v>-</v>
      </c>
      <c r="X105" s="4">
        <f t="shared" si="131"/>
        <v>3.7152474721352888</v>
      </c>
      <c r="Y105" s="4">
        <f t="shared" si="132"/>
        <v>0.56998774735722058</v>
      </c>
      <c r="Z105" s="4" t="str">
        <f t="shared" si="133"/>
        <v>?</v>
      </c>
      <c r="AA105" s="4" t="str">
        <f t="shared" si="134"/>
        <v>?</v>
      </c>
      <c r="AB105" s="4" t="str">
        <f t="shared" si="135"/>
        <v>?</v>
      </c>
      <c r="AC105" s="4" t="str">
        <f t="shared" si="136"/>
        <v>?</v>
      </c>
      <c r="AD105" s="4" t="str">
        <f t="shared" si="137"/>
        <v>?</v>
      </c>
      <c r="AE105" s="4" t="str">
        <f t="shared" si="171"/>
        <v>?</v>
      </c>
      <c r="AF105" s="4" t="str">
        <f t="shared" si="140"/>
        <v>?</v>
      </c>
      <c r="AG105" s="4" t="str">
        <f t="shared" si="126"/>
        <v>?</v>
      </c>
      <c r="AH105" s="11">
        <v>15.2</v>
      </c>
      <c r="AI105" s="4">
        <v>17.2</v>
      </c>
      <c r="AJ105" s="27">
        <v>21.6</v>
      </c>
      <c r="AK105" s="27">
        <v>21.9</v>
      </c>
      <c r="AL105" s="4" t="s">
        <v>71</v>
      </c>
      <c r="AM105" s="4" t="s">
        <v>71</v>
      </c>
      <c r="AN105" s="4" t="s">
        <v>71</v>
      </c>
      <c r="AO105" s="4" t="s">
        <v>71</v>
      </c>
      <c r="AP105" s="4" t="s">
        <v>71</v>
      </c>
      <c r="AQ105" s="4" t="s">
        <v>71</v>
      </c>
      <c r="AR105" s="4">
        <v>9</v>
      </c>
      <c r="AS105" s="4" t="s">
        <v>70</v>
      </c>
      <c r="AT105" s="4" t="s">
        <v>71</v>
      </c>
      <c r="AU105" s="4" t="s">
        <v>71</v>
      </c>
      <c r="AV105" s="25">
        <v>2</v>
      </c>
      <c r="AW105" s="27">
        <v>2.2000000000000002</v>
      </c>
      <c r="AX105" s="4">
        <v>2.2000000000000002</v>
      </c>
      <c r="AY105" s="25">
        <v>3.4</v>
      </c>
      <c r="AZ105" s="4" t="s">
        <v>70</v>
      </c>
      <c r="BA105" s="4">
        <v>0</v>
      </c>
      <c r="BB105" s="4">
        <v>4.2</v>
      </c>
      <c r="BC105" s="4">
        <v>4.2</v>
      </c>
      <c r="BD105" s="27">
        <v>3.8</v>
      </c>
      <c r="BE105" s="27">
        <v>2.1</v>
      </c>
      <c r="BF105" s="25">
        <v>1.5</v>
      </c>
      <c r="BG105" s="27">
        <v>1.5</v>
      </c>
      <c r="BH105" s="4" t="s">
        <v>70</v>
      </c>
      <c r="BI105" s="4" t="s">
        <v>70</v>
      </c>
      <c r="BJ105" s="4">
        <v>0</v>
      </c>
      <c r="BK105" s="4">
        <v>0</v>
      </c>
      <c r="BL105" s="4" t="s">
        <v>71</v>
      </c>
      <c r="BM105" s="4" t="s">
        <v>71</v>
      </c>
      <c r="BN105" s="4" t="s">
        <v>71</v>
      </c>
      <c r="BO105" s="44" t="s">
        <v>71</v>
      </c>
      <c r="BP105" s="4" t="s">
        <v>71</v>
      </c>
      <c r="BQ105" s="4" t="s">
        <v>71</v>
      </c>
      <c r="BR105" s="4" t="s">
        <v>71</v>
      </c>
      <c r="BS105" s="4" t="s">
        <v>71</v>
      </c>
    </row>
    <row r="106" spans="1:71">
      <c r="A106" s="56" t="s">
        <v>396</v>
      </c>
      <c r="B106" s="7" t="s">
        <v>397</v>
      </c>
      <c r="C106" s="32" t="s">
        <v>398</v>
      </c>
      <c r="D106" t="s">
        <v>399</v>
      </c>
      <c r="E106" s="3" t="str">
        <f t="shared" si="141"/>
        <v>?</v>
      </c>
      <c r="F106" s="3" t="str">
        <f t="shared" si="142"/>
        <v>?</v>
      </c>
      <c r="G106" s="3" t="str">
        <f t="shared" si="143"/>
        <v>?</v>
      </c>
      <c r="H106" s="3" t="str">
        <f t="shared" si="128"/>
        <v>?</v>
      </c>
      <c r="I106" s="3" t="str">
        <f t="shared" si="129"/>
        <v>?</v>
      </c>
      <c r="J106" s="3" t="str">
        <f t="shared" si="170"/>
        <v>?</v>
      </c>
      <c r="K106" s="3">
        <f t="shared" si="121"/>
        <v>1.75</v>
      </c>
      <c r="L106" s="3">
        <f t="shared" si="144"/>
        <v>9</v>
      </c>
      <c r="M106" s="3">
        <f t="shared" si="122"/>
        <v>1</v>
      </c>
      <c r="N106" s="3">
        <f t="shared" si="145"/>
        <v>0.15625</v>
      </c>
      <c r="O106" s="3">
        <f t="shared" si="146"/>
        <v>0.22187499999999999</v>
      </c>
      <c r="P106" s="3" t="str">
        <f t="shared" si="147"/>
        <v>-</v>
      </c>
      <c r="Q106" s="3">
        <f t="shared" si="148"/>
        <v>0.50602409638554213</v>
      </c>
      <c r="R106" s="3">
        <f t="shared" si="168"/>
        <v>0.48125000000000001</v>
      </c>
      <c r="S106" s="3">
        <f t="shared" si="123"/>
        <v>1</v>
      </c>
      <c r="T106" s="3">
        <f t="shared" si="130"/>
        <v>2.8</v>
      </c>
      <c r="U106" s="3">
        <f t="shared" si="124"/>
        <v>0.90909090909090906</v>
      </c>
      <c r="V106" s="3">
        <f t="shared" si="138"/>
        <v>0.08</v>
      </c>
      <c r="W106" s="3" t="str">
        <f t="shared" si="139"/>
        <v>-</v>
      </c>
      <c r="X106" s="3">
        <f t="shared" si="131"/>
        <v>42.411500823462205</v>
      </c>
      <c r="Y106" s="3">
        <f t="shared" si="132"/>
        <v>1.62748364118914</v>
      </c>
      <c r="Z106" s="3" t="str">
        <f t="shared" si="133"/>
        <v>?</v>
      </c>
      <c r="AA106" s="3" t="str">
        <f t="shared" si="134"/>
        <v>?</v>
      </c>
      <c r="AB106" s="3" t="str">
        <f t="shared" si="135"/>
        <v>?</v>
      </c>
      <c r="AC106" s="3" t="str">
        <f t="shared" si="136"/>
        <v>?</v>
      </c>
      <c r="AD106" s="3" t="str">
        <f t="shared" si="137"/>
        <v>?</v>
      </c>
      <c r="AE106" s="3" t="str">
        <f t="shared" si="171"/>
        <v>?</v>
      </c>
      <c r="AF106" s="3" t="str">
        <f t="shared" si="140"/>
        <v>?</v>
      </c>
      <c r="AG106" s="3" t="str">
        <f t="shared" si="126"/>
        <v>?</v>
      </c>
      <c r="AH106" s="10">
        <v>32</v>
      </c>
      <c r="AI106" s="3">
        <v>56</v>
      </c>
      <c r="AJ106" s="19">
        <v>54</v>
      </c>
      <c r="AK106" s="19">
        <v>100</v>
      </c>
      <c r="AL106" s="3" t="s">
        <v>71</v>
      </c>
      <c r="AM106" s="3" t="s">
        <v>71</v>
      </c>
      <c r="AN106" s="3" t="s">
        <v>71</v>
      </c>
      <c r="AO106" s="3" t="s">
        <v>71</v>
      </c>
      <c r="AP106" s="3" t="s">
        <v>71</v>
      </c>
      <c r="AQ106" s="3" t="s">
        <v>71</v>
      </c>
      <c r="AR106" s="3">
        <v>9</v>
      </c>
      <c r="AS106" s="3" t="s">
        <v>70</v>
      </c>
      <c r="AT106" s="3" t="s">
        <v>71</v>
      </c>
      <c r="AU106" s="3" t="s">
        <v>71</v>
      </c>
      <c r="AV106" s="3">
        <v>6</v>
      </c>
      <c r="AW106" s="3">
        <v>6</v>
      </c>
      <c r="AX106" s="3">
        <v>5</v>
      </c>
      <c r="AY106" s="3">
        <v>7.1</v>
      </c>
      <c r="AZ106" s="3" t="s">
        <v>70</v>
      </c>
      <c r="BA106" s="3">
        <v>8.4</v>
      </c>
      <c r="BB106" s="3">
        <v>15.4</v>
      </c>
      <c r="BC106" s="19">
        <v>15.4</v>
      </c>
      <c r="BD106" s="3">
        <v>14</v>
      </c>
      <c r="BE106" s="3">
        <v>5</v>
      </c>
      <c r="BF106" s="18">
        <v>0.4</v>
      </c>
      <c r="BG106" s="18">
        <v>0.4</v>
      </c>
      <c r="BH106" s="3" t="s">
        <v>70</v>
      </c>
      <c r="BI106" s="3" t="s">
        <v>70</v>
      </c>
      <c r="BJ106" s="3">
        <v>0</v>
      </c>
      <c r="BK106" s="3">
        <v>0</v>
      </c>
      <c r="BL106" s="3" t="s">
        <v>71</v>
      </c>
      <c r="BM106" s="3" t="s">
        <v>71</v>
      </c>
      <c r="BN106" s="3" t="s">
        <v>71</v>
      </c>
      <c r="BO106" s="16" t="s">
        <v>71</v>
      </c>
      <c r="BP106" s="3" t="s">
        <v>71</v>
      </c>
      <c r="BQ106" s="3" t="s">
        <v>71</v>
      </c>
      <c r="BR106" s="3" t="s">
        <v>71</v>
      </c>
      <c r="BS106" s="3" t="s">
        <v>71</v>
      </c>
    </row>
    <row r="107" spans="1:71">
      <c r="A107" s="61"/>
      <c r="B107" s="7" t="s">
        <v>400</v>
      </c>
      <c r="C107" s="32" t="s">
        <v>401</v>
      </c>
      <c r="D107" t="s">
        <v>402</v>
      </c>
      <c r="E107" s="3" t="str">
        <f t="shared" si="141"/>
        <v>?</v>
      </c>
      <c r="F107" s="3" t="str">
        <f t="shared" si="142"/>
        <v>?</v>
      </c>
      <c r="G107" s="3" t="str">
        <f t="shared" si="143"/>
        <v>?</v>
      </c>
      <c r="H107" s="3" t="str">
        <f t="shared" si="128"/>
        <v>?</v>
      </c>
      <c r="I107" s="3" t="str">
        <f t="shared" si="129"/>
        <v>?</v>
      </c>
      <c r="J107" s="3" t="str">
        <f t="shared" si="170"/>
        <v>?</v>
      </c>
      <c r="K107" s="3" t="str">
        <f t="shared" si="121"/>
        <v>?</v>
      </c>
      <c r="L107" s="3">
        <f t="shared" si="144"/>
        <v>11</v>
      </c>
      <c r="M107" s="3" t="str">
        <f t="shared" si="122"/>
        <v>?</v>
      </c>
      <c r="N107" s="3" t="str">
        <f t="shared" si="145"/>
        <v>?</v>
      </c>
      <c r="O107" s="3" t="str">
        <f t="shared" si="146"/>
        <v>?</v>
      </c>
      <c r="P107" s="3" t="str">
        <f t="shared" si="147"/>
        <v>?</v>
      </c>
      <c r="Q107" s="3" t="str">
        <f t="shared" si="148"/>
        <v>?</v>
      </c>
      <c r="R107" s="3" t="str">
        <f t="shared" si="168"/>
        <v>?</v>
      </c>
      <c r="S107" s="3">
        <f t="shared" si="123"/>
        <v>0.82191780821917804</v>
      </c>
      <c r="T107" s="3">
        <f t="shared" si="130"/>
        <v>3.9261363636363629</v>
      </c>
      <c r="U107" s="3">
        <f t="shared" si="124"/>
        <v>0.94657534246575337</v>
      </c>
      <c r="V107" s="3">
        <f t="shared" si="138"/>
        <v>1.0227272727272727</v>
      </c>
      <c r="W107" s="3" t="str">
        <f t="shared" si="139"/>
        <v>-</v>
      </c>
      <c r="X107" s="3" t="str">
        <f t="shared" si="131"/>
        <v>?</v>
      </c>
      <c r="Y107" s="3" t="str">
        <f t="shared" si="132"/>
        <v>?</v>
      </c>
      <c r="Z107" s="3" t="str">
        <f t="shared" si="133"/>
        <v>?</v>
      </c>
      <c r="AA107" s="3" t="str">
        <f t="shared" si="134"/>
        <v>?</v>
      </c>
      <c r="AB107" s="3" t="str">
        <f t="shared" si="135"/>
        <v>?</v>
      </c>
      <c r="AC107" s="3" t="str">
        <f t="shared" si="136"/>
        <v>?</v>
      </c>
      <c r="AD107" s="3" t="str">
        <f t="shared" si="137"/>
        <v>?</v>
      </c>
      <c r="AE107" s="3" t="str">
        <f t="shared" si="171"/>
        <v>?</v>
      </c>
      <c r="AF107" s="3" t="str">
        <f t="shared" si="140"/>
        <v>?</v>
      </c>
      <c r="AG107" s="3" t="str">
        <f t="shared" si="126"/>
        <v>?</v>
      </c>
      <c r="AH107" s="10" t="s">
        <v>71</v>
      </c>
      <c r="AI107" s="3" t="s">
        <v>71</v>
      </c>
      <c r="AJ107" s="3" t="s">
        <v>71</v>
      </c>
      <c r="AK107" s="3" t="s">
        <v>71</v>
      </c>
      <c r="AL107" s="3" t="s">
        <v>71</v>
      </c>
      <c r="AM107" s="3" t="s">
        <v>71</v>
      </c>
      <c r="AN107" s="3" t="s">
        <v>71</v>
      </c>
      <c r="AO107" s="3" t="s">
        <v>71</v>
      </c>
      <c r="AP107" s="3" t="s">
        <v>71</v>
      </c>
      <c r="AQ107" s="3" t="s">
        <v>71</v>
      </c>
      <c r="AR107" s="18">
        <v>11</v>
      </c>
      <c r="AS107" s="3" t="s">
        <v>70</v>
      </c>
      <c r="AT107" s="3" t="s">
        <v>71</v>
      </c>
      <c r="AU107" s="3" t="s">
        <v>71</v>
      </c>
      <c r="AV107" s="3">
        <v>16.7</v>
      </c>
      <c r="AW107" s="3" t="s">
        <v>71</v>
      </c>
      <c r="AX107" s="18">
        <v>21</v>
      </c>
      <c r="AY107" s="3">
        <v>12.3</v>
      </c>
      <c r="AZ107" s="3" t="s">
        <v>71</v>
      </c>
      <c r="BA107" s="3">
        <v>0</v>
      </c>
      <c r="BB107" s="3">
        <v>73</v>
      </c>
      <c r="BC107" s="3">
        <v>60</v>
      </c>
      <c r="BD107" s="3">
        <v>69.099999999999994</v>
      </c>
      <c r="BE107" s="3">
        <v>17.600000000000001</v>
      </c>
      <c r="BF107" s="18">
        <v>18</v>
      </c>
      <c r="BG107" s="18">
        <v>18</v>
      </c>
      <c r="BH107" s="3" t="s">
        <v>70</v>
      </c>
      <c r="BI107" s="3" t="s">
        <v>70</v>
      </c>
      <c r="BJ107" s="3">
        <v>0</v>
      </c>
      <c r="BK107" s="3">
        <v>0</v>
      </c>
      <c r="BL107" s="3" t="s">
        <v>71</v>
      </c>
      <c r="BM107" s="3" t="s">
        <v>71</v>
      </c>
      <c r="BN107" s="3" t="s">
        <v>71</v>
      </c>
      <c r="BO107" s="16" t="s">
        <v>71</v>
      </c>
      <c r="BP107" s="3" t="s">
        <v>71</v>
      </c>
      <c r="BQ107" s="3" t="s">
        <v>71</v>
      </c>
      <c r="BR107" s="3" t="s">
        <v>71</v>
      </c>
      <c r="BS107" s="3" t="s">
        <v>71</v>
      </c>
    </row>
    <row r="108" spans="1:71">
      <c r="A108" s="61"/>
      <c r="B108" s="7" t="s">
        <v>403</v>
      </c>
      <c r="C108" s="32" t="s">
        <v>404</v>
      </c>
      <c r="D108" t="s">
        <v>405</v>
      </c>
      <c r="E108" s="3" t="str">
        <f t="shared" si="141"/>
        <v>?</v>
      </c>
      <c r="F108" s="3" t="str">
        <f t="shared" si="142"/>
        <v>?</v>
      </c>
      <c r="G108" s="3" t="str">
        <f t="shared" si="143"/>
        <v>?</v>
      </c>
      <c r="H108" s="3" t="str">
        <f t="shared" si="128"/>
        <v>?</v>
      </c>
      <c r="I108" s="3" t="str">
        <f t="shared" si="129"/>
        <v>?</v>
      </c>
      <c r="J108" s="3" t="str">
        <f t="shared" si="170"/>
        <v>?</v>
      </c>
      <c r="K108" s="3">
        <f t="shared" si="121"/>
        <v>0.92307692307692313</v>
      </c>
      <c r="L108" s="3">
        <f t="shared" si="144"/>
        <v>8</v>
      </c>
      <c r="M108" s="3">
        <f t="shared" si="122"/>
        <v>0.70588235294117652</v>
      </c>
      <c r="N108" s="3">
        <f t="shared" si="145"/>
        <v>9.2307692307692299E-2</v>
      </c>
      <c r="O108" s="3">
        <f t="shared" si="146"/>
        <v>0.16153846153846155</v>
      </c>
      <c r="P108" s="3" t="str">
        <f t="shared" si="147"/>
        <v>-</v>
      </c>
      <c r="Q108" s="3">
        <f t="shared" si="148"/>
        <v>0.47727272727272729</v>
      </c>
      <c r="R108" s="3">
        <f t="shared" si="168"/>
        <v>0.49230769230769234</v>
      </c>
      <c r="S108" s="3">
        <f t="shared" si="123"/>
        <v>1</v>
      </c>
      <c r="T108" s="3">
        <f t="shared" si="130"/>
        <v>4.833333333333333</v>
      </c>
      <c r="U108" s="3">
        <f t="shared" si="124"/>
        <v>0.90624999999999989</v>
      </c>
      <c r="V108" s="3">
        <f t="shared" si="138"/>
        <v>4.1666666666666671E-2</v>
      </c>
      <c r="W108" s="3" t="str">
        <f t="shared" si="139"/>
        <v>-</v>
      </c>
      <c r="X108" s="3">
        <f t="shared" si="131"/>
        <v>12.566370614359172</v>
      </c>
      <c r="Y108" s="3">
        <f t="shared" si="132"/>
        <v>1.0992098640220962</v>
      </c>
      <c r="Z108" s="3" t="str">
        <f t="shared" si="133"/>
        <v>?</v>
      </c>
      <c r="AA108" s="3" t="str">
        <f t="shared" si="134"/>
        <v>?</v>
      </c>
      <c r="AB108" s="3" t="str">
        <f t="shared" si="135"/>
        <v>?</v>
      </c>
      <c r="AC108" s="3" t="str">
        <f t="shared" si="136"/>
        <v>?</v>
      </c>
      <c r="AD108" s="3" t="str">
        <f t="shared" si="137"/>
        <v>?</v>
      </c>
      <c r="AE108" s="3" t="str">
        <f t="shared" si="171"/>
        <v>?</v>
      </c>
      <c r="AF108" s="3" t="str">
        <f t="shared" si="140"/>
        <v>?</v>
      </c>
      <c r="AG108" s="3" t="str">
        <f t="shared" si="126"/>
        <v>?</v>
      </c>
      <c r="AH108" s="10">
        <v>26</v>
      </c>
      <c r="AI108" s="3">
        <v>24</v>
      </c>
      <c r="AJ108" s="20">
        <v>40</v>
      </c>
      <c r="AK108" s="20">
        <v>40</v>
      </c>
      <c r="AL108" s="3" t="s">
        <v>71</v>
      </c>
      <c r="AM108" s="3" t="s">
        <v>71</v>
      </c>
      <c r="AN108" s="3" t="s">
        <v>71</v>
      </c>
      <c r="AO108" s="3" t="s">
        <v>71</v>
      </c>
      <c r="AP108" s="3" t="s">
        <v>71</v>
      </c>
      <c r="AQ108" s="3" t="s">
        <v>71</v>
      </c>
      <c r="AR108" s="3">
        <v>8</v>
      </c>
      <c r="AS108" s="3" t="s">
        <v>70</v>
      </c>
      <c r="AT108" s="3" t="s">
        <v>71</v>
      </c>
      <c r="AU108" s="3" t="s">
        <v>71</v>
      </c>
      <c r="AV108" s="18">
        <v>2.4</v>
      </c>
      <c r="AW108" s="18">
        <v>3.4</v>
      </c>
      <c r="AX108" s="3">
        <v>2.4</v>
      </c>
      <c r="AY108" s="3">
        <v>4.2</v>
      </c>
      <c r="AZ108" s="3" t="s">
        <v>70</v>
      </c>
      <c r="BA108" s="3">
        <v>6.3</v>
      </c>
      <c r="BB108" s="3">
        <v>12.8</v>
      </c>
      <c r="BC108" s="19">
        <v>12.8</v>
      </c>
      <c r="BD108" s="3">
        <v>11.6</v>
      </c>
      <c r="BE108" s="3">
        <v>2.4</v>
      </c>
      <c r="BF108" s="20">
        <v>0.1</v>
      </c>
      <c r="BG108" s="20">
        <v>0.1</v>
      </c>
      <c r="BH108" s="3" t="s">
        <v>70</v>
      </c>
      <c r="BI108" s="3" t="s">
        <v>70</v>
      </c>
      <c r="BJ108" s="3">
        <v>0</v>
      </c>
      <c r="BK108" s="3">
        <v>0</v>
      </c>
      <c r="BL108" s="3" t="s">
        <v>71</v>
      </c>
      <c r="BM108" s="3" t="s">
        <v>71</v>
      </c>
      <c r="BN108" s="3" t="s">
        <v>71</v>
      </c>
      <c r="BO108" s="16" t="s">
        <v>71</v>
      </c>
      <c r="BP108" s="3" t="s">
        <v>71</v>
      </c>
      <c r="BQ108" s="3" t="s">
        <v>71</v>
      </c>
      <c r="BR108" s="3" t="s">
        <v>71</v>
      </c>
      <c r="BS108" s="3" t="s">
        <v>71</v>
      </c>
    </row>
    <row r="109" spans="1:71" s="5" customFormat="1">
      <c r="A109" s="57"/>
      <c r="B109" s="8" t="s">
        <v>406</v>
      </c>
      <c r="C109" s="37" t="s">
        <v>407</v>
      </c>
      <c r="D109" s="5" t="s">
        <v>408</v>
      </c>
      <c r="E109" s="4" t="str">
        <f t="shared" si="141"/>
        <v>?</v>
      </c>
      <c r="F109" s="4" t="str">
        <f t="shared" si="142"/>
        <v>?</v>
      </c>
      <c r="G109" s="4" t="str">
        <f t="shared" si="143"/>
        <v>?</v>
      </c>
      <c r="H109" s="4" t="str">
        <f t="shared" si="128"/>
        <v>?</v>
      </c>
      <c r="I109" s="4" t="str">
        <f t="shared" si="129"/>
        <v>?</v>
      </c>
      <c r="J109" s="4" t="str">
        <f t="shared" si="170"/>
        <v>?</v>
      </c>
      <c r="K109" s="4" t="str">
        <f t="shared" si="121"/>
        <v>?</v>
      </c>
      <c r="L109" s="4">
        <f t="shared" si="144"/>
        <v>5</v>
      </c>
      <c r="M109" s="4" t="str">
        <f t="shared" si="122"/>
        <v>?</v>
      </c>
      <c r="N109" s="4" t="str">
        <f t="shared" si="145"/>
        <v>?</v>
      </c>
      <c r="O109" s="4" t="str">
        <f t="shared" si="146"/>
        <v>?</v>
      </c>
      <c r="P109" s="4" t="str">
        <f t="shared" si="147"/>
        <v>?</v>
      </c>
      <c r="Q109" s="4" t="str">
        <f t="shared" si="148"/>
        <v>?</v>
      </c>
      <c r="R109" s="4" t="str">
        <f t="shared" si="168"/>
        <v>?</v>
      </c>
      <c r="S109" s="4">
        <f t="shared" si="123"/>
        <v>1</v>
      </c>
      <c r="T109" s="4">
        <f t="shared" si="130"/>
        <v>2.9333333333333331</v>
      </c>
      <c r="U109" s="4">
        <f t="shared" si="124"/>
        <v>0.97777777777777775</v>
      </c>
      <c r="V109" s="4">
        <f t="shared" si="138"/>
        <v>1</v>
      </c>
      <c r="W109" s="4" t="str">
        <f t="shared" si="139"/>
        <v>-</v>
      </c>
      <c r="X109" s="4" t="str">
        <f t="shared" si="131"/>
        <v>?</v>
      </c>
      <c r="Y109" s="4" t="str">
        <f t="shared" si="132"/>
        <v>?</v>
      </c>
      <c r="Z109" s="4" t="str">
        <f t="shared" si="133"/>
        <v>?</v>
      </c>
      <c r="AA109" s="4" t="str">
        <f t="shared" si="134"/>
        <v>?</v>
      </c>
      <c r="AB109" s="4" t="str">
        <f t="shared" si="135"/>
        <v>?</v>
      </c>
      <c r="AC109" s="4" t="str">
        <f t="shared" si="136"/>
        <v>?</v>
      </c>
      <c r="AD109" s="4" t="str">
        <f t="shared" si="137"/>
        <v>?</v>
      </c>
      <c r="AE109" s="4" t="str">
        <f t="shared" si="171"/>
        <v>?</v>
      </c>
      <c r="AF109" s="4" t="str">
        <f t="shared" si="140"/>
        <v>?</v>
      </c>
      <c r="AG109" s="4" t="str">
        <f t="shared" si="126"/>
        <v>?</v>
      </c>
      <c r="AH109" s="11" t="s">
        <v>71</v>
      </c>
      <c r="AI109" s="4" t="s">
        <v>71</v>
      </c>
      <c r="AJ109" s="4" t="s">
        <v>71</v>
      </c>
      <c r="AK109" s="4" t="s">
        <v>71</v>
      </c>
      <c r="AL109" s="4" t="s">
        <v>71</v>
      </c>
      <c r="AM109" s="4" t="s">
        <v>71</v>
      </c>
      <c r="AN109" s="4" t="s">
        <v>71</v>
      </c>
      <c r="AO109" s="4" t="s">
        <v>71</v>
      </c>
      <c r="AP109" s="4" t="s">
        <v>71</v>
      </c>
      <c r="AQ109" s="4" t="s">
        <v>71</v>
      </c>
      <c r="AR109" s="24">
        <v>5</v>
      </c>
      <c r="AS109" s="4" t="s">
        <v>70</v>
      </c>
      <c r="AT109" s="4" t="s">
        <v>71</v>
      </c>
      <c r="AU109" s="4" t="s">
        <v>71</v>
      </c>
      <c r="AV109" s="4">
        <v>15</v>
      </c>
      <c r="AW109" s="4" t="s">
        <v>71</v>
      </c>
      <c r="AX109" s="4">
        <v>15</v>
      </c>
      <c r="AY109" s="4" t="s">
        <v>71</v>
      </c>
      <c r="AZ109" s="4" t="s">
        <v>71</v>
      </c>
      <c r="BA109" s="4">
        <v>0</v>
      </c>
      <c r="BB109" s="4">
        <v>45</v>
      </c>
      <c r="BC109" s="4">
        <v>45</v>
      </c>
      <c r="BD109" s="4">
        <v>44</v>
      </c>
      <c r="BE109" s="4">
        <v>15</v>
      </c>
      <c r="BF109" s="4">
        <v>15</v>
      </c>
      <c r="BG109" s="4">
        <v>15</v>
      </c>
      <c r="BH109" s="4" t="s">
        <v>70</v>
      </c>
      <c r="BI109" s="4" t="s">
        <v>70</v>
      </c>
      <c r="BJ109" s="4">
        <v>0</v>
      </c>
      <c r="BK109" s="4">
        <v>0</v>
      </c>
      <c r="BL109" s="4" t="s">
        <v>71</v>
      </c>
      <c r="BM109" s="4" t="s">
        <v>71</v>
      </c>
      <c r="BN109" s="4" t="s">
        <v>71</v>
      </c>
      <c r="BO109" s="17" t="s">
        <v>71</v>
      </c>
      <c r="BP109" s="4" t="s">
        <v>71</v>
      </c>
      <c r="BQ109" s="4" t="s">
        <v>71</v>
      </c>
      <c r="BR109" s="4" t="s">
        <v>71</v>
      </c>
      <c r="BS109" s="4" t="s">
        <v>71</v>
      </c>
    </row>
    <row r="110" spans="1:71">
      <c r="A110" s="56" t="s">
        <v>409</v>
      </c>
      <c r="B110" s="7" t="s">
        <v>410</v>
      </c>
      <c r="C110" t="s">
        <v>411</v>
      </c>
      <c r="D110" t="s">
        <v>412</v>
      </c>
      <c r="E110" s="3">
        <f t="shared" si="141"/>
        <v>0.43225806451612903</v>
      </c>
      <c r="F110" s="3">
        <f t="shared" si="142"/>
        <v>0.41891891891891891</v>
      </c>
      <c r="G110" s="3" t="str">
        <f t="shared" si="143"/>
        <v>?</v>
      </c>
      <c r="H110" s="3" t="str">
        <f t="shared" si="128"/>
        <v>?</v>
      </c>
      <c r="I110" s="3" t="str">
        <f t="shared" si="129"/>
        <v>?</v>
      </c>
      <c r="J110" s="3" t="str">
        <f t="shared" si="170"/>
        <v>?</v>
      </c>
      <c r="K110" s="3">
        <f t="shared" si="121"/>
        <v>1.0249307479224377</v>
      </c>
      <c r="L110" s="3">
        <f t="shared" si="144"/>
        <v>25</v>
      </c>
      <c r="M110" s="3">
        <f t="shared" si="122"/>
        <v>1</v>
      </c>
      <c r="N110" s="3">
        <f t="shared" si="145"/>
        <v>0.26315789473684209</v>
      </c>
      <c r="O110" s="3">
        <f t="shared" si="146"/>
        <v>0.2271468144044321</v>
      </c>
      <c r="P110" s="3" t="str">
        <f t="shared" si="147"/>
        <v>-</v>
      </c>
      <c r="Q110" s="3">
        <f t="shared" si="148"/>
        <v>0.44025157232704404</v>
      </c>
      <c r="R110" s="3">
        <f t="shared" si="168"/>
        <v>0.1191135734072022</v>
      </c>
      <c r="S110" s="3">
        <f t="shared" si="123"/>
        <v>1</v>
      </c>
      <c r="T110" s="3">
        <f t="shared" si="130"/>
        <v>0.45263157894736838</v>
      </c>
      <c r="U110" s="3">
        <f t="shared" si="124"/>
        <v>1</v>
      </c>
      <c r="V110" s="3">
        <f t="shared" si="138"/>
        <v>0.15789473684210525</v>
      </c>
      <c r="W110" s="3" t="str">
        <f t="shared" si="139"/>
        <v>-</v>
      </c>
      <c r="X110" s="3" t="str">
        <f t="shared" si="131"/>
        <v>?</v>
      </c>
      <c r="Y110" s="3" t="str">
        <f t="shared" si="132"/>
        <v>?</v>
      </c>
      <c r="Z110" s="3" t="str">
        <f t="shared" si="133"/>
        <v>?</v>
      </c>
      <c r="AA110" s="3" t="str">
        <f t="shared" si="134"/>
        <v>?</v>
      </c>
      <c r="AB110" s="3" t="str">
        <f t="shared" si="135"/>
        <v>?</v>
      </c>
      <c r="AC110" s="3" t="str">
        <f t="shared" si="136"/>
        <v>?</v>
      </c>
      <c r="AD110" s="3" t="str">
        <f t="shared" si="137"/>
        <v>?</v>
      </c>
      <c r="AE110" s="3" t="str">
        <f t="shared" si="171"/>
        <v>?</v>
      </c>
      <c r="AF110" s="3" t="str">
        <f t="shared" si="140"/>
        <v>?</v>
      </c>
      <c r="AG110" s="3" t="str">
        <f t="shared" si="126"/>
        <v>?</v>
      </c>
      <c r="AH110" s="10">
        <v>36.1</v>
      </c>
      <c r="AI110" s="18">
        <v>37</v>
      </c>
      <c r="AJ110" s="3" t="s">
        <v>71</v>
      </c>
      <c r="AK110" s="3" t="s">
        <v>71</v>
      </c>
      <c r="AL110" s="3" t="s">
        <v>71</v>
      </c>
      <c r="AM110" s="3" t="s">
        <v>71</v>
      </c>
      <c r="AN110" s="3" t="s">
        <v>71</v>
      </c>
      <c r="AO110" s="3" t="s">
        <v>71</v>
      </c>
      <c r="AP110" s="3" t="s">
        <v>71</v>
      </c>
      <c r="AQ110" s="3" t="s">
        <v>71</v>
      </c>
      <c r="AR110" s="19">
        <v>25</v>
      </c>
      <c r="AS110" s="20">
        <v>1</v>
      </c>
      <c r="AT110" s="20">
        <v>15.5</v>
      </c>
      <c r="AU110" s="20">
        <v>6.7</v>
      </c>
      <c r="AV110" s="3">
        <v>9.5</v>
      </c>
      <c r="AW110" s="3">
        <v>9.5</v>
      </c>
      <c r="AX110" s="3">
        <v>9.5</v>
      </c>
      <c r="AY110" s="3">
        <v>8.1999999999999993</v>
      </c>
      <c r="AZ110" s="3" t="s">
        <v>70</v>
      </c>
      <c r="BA110" s="3">
        <v>14</v>
      </c>
      <c r="BB110" s="3">
        <v>4.3</v>
      </c>
      <c r="BC110" s="18">
        <v>4.3</v>
      </c>
      <c r="BD110" s="3">
        <v>4.3</v>
      </c>
      <c r="BE110" s="3">
        <v>9.5</v>
      </c>
      <c r="BF110" s="3">
        <v>3.1</v>
      </c>
      <c r="BG110" s="3">
        <v>1.5</v>
      </c>
      <c r="BH110" s="3" t="s">
        <v>70</v>
      </c>
      <c r="BI110" s="3" t="s">
        <v>70</v>
      </c>
      <c r="BJ110" s="3">
        <v>0</v>
      </c>
      <c r="BK110" s="3">
        <v>0</v>
      </c>
      <c r="BL110" s="3" t="s">
        <v>71</v>
      </c>
      <c r="BM110" s="3" t="s">
        <v>71</v>
      </c>
      <c r="BN110" s="3" t="s">
        <v>71</v>
      </c>
      <c r="BO110" s="16" t="s">
        <v>71</v>
      </c>
      <c r="BP110" s="3" t="s">
        <v>71</v>
      </c>
      <c r="BQ110" s="3" t="s">
        <v>71</v>
      </c>
      <c r="BR110" s="3" t="s">
        <v>71</v>
      </c>
      <c r="BS110" s="3" t="s">
        <v>71</v>
      </c>
    </row>
    <row r="111" spans="1:71">
      <c r="A111" s="61"/>
      <c r="B111" s="7" t="s">
        <v>413</v>
      </c>
      <c r="C111" s="32" t="s">
        <v>414</v>
      </c>
      <c r="D111" t="s">
        <v>415</v>
      </c>
      <c r="E111" s="3">
        <f t="shared" si="141"/>
        <v>0.83333333333333337</v>
      </c>
      <c r="F111" s="3">
        <f t="shared" si="142"/>
        <v>0.46875</v>
      </c>
      <c r="G111" s="3">
        <f t="shared" si="143"/>
        <v>3.7</v>
      </c>
      <c r="H111" s="3" t="str">
        <f t="shared" si="128"/>
        <v>-</v>
      </c>
      <c r="I111" s="3" t="str">
        <f t="shared" si="129"/>
        <v>-</v>
      </c>
      <c r="J111" s="3">
        <f t="shared" si="170"/>
        <v>0.66666666666666663</v>
      </c>
      <c r="K111" s="3">
        <f t="shared" si="121"/>
        <v>0.64</v>
      </c>
      <c r="L111" s="3">
        <f t="shared" si="144"/>
        <v>10</v>
      </c>
      <c r="M111" s="3">
        <f t="shared" si="122"/>
        <v>2.7058823529411762</v>
      </c>
      <c r="N111" s="3">
        <f t="shared" si="145"/>
        <v>0.22000000000000003</v>
      </c>
      <c r="O111" s="3">
        <f t="shared" si="146"/>
        <v>0.26</v>
      </c>
      <c r="P111" s="3">
        <f t="shared" si="147"/>
        <v>0.25</v>
      </c>
      <c r="Q111" s="3">
        <f t="shared" si="148"/>
        <v>0.8131868131868133</v>
      </c>
      <c r="R111" s="3">
        <f t="shared" si="168"/>
        <v>0.09</v>
      </c>
      <c r="S111" s="3">
        <f t="shared" si="123"/>
        <v>1</v>
      </c>
      <c r="T111" s="3">
        <f t="shared" si="130"/>
        <v>0.47368421052631582</v>
      </c>
      <c r="U111" s="3">
        <f t="shared" si="124"/>
        <v>1</v>
      </c>
      <c r="V111" s="3">
        <f t="shared" si="138"/>
        <v>0.47368421052631582</v>
      </c>
      <c r="W111" s="3" t="str">
        <f t="shared" si="139"/>
        <v>-</v>
      </c>
      <c r="X111" s="3">
        <f t="shared" si="131"/>
        <v>1.6964600329384882</v>
      </c>
      <c r="Y111" s="3">
        <f t="shared" si="132"/>
        <v>0.22954363251710233</v>
      </c>
      <c r="Z111" s="3" t="str">
        <f t="shared" si="133"/>
        <v>?</v>
      </c>
      <c r="AA111" s="3" t="str">
        <f t="shared" si="134"/>
        <v>?</v>
      </c>
      <c r="AB111" s="3" t="str">
        <f t="shared" si="135"/>
        <v>?</v>
      </c>
      <c r="AC111" s="3" t="str">
        <f t="shared" si="136"/>
        <v>?</v>
      </c>
      <c r="AD111" s="3" t="str">
        <f t="shared" si="137"/>
        <v>?</v>
      </c>
      <c r="AE111" s="3">
        <f t="shared" si="171"/>
        <v>0.9</v>
      </c>
      <c r="AF111" s="3">
        <f t="shared" si="140"/>
        <v>0.66666666666666663</v>
      </c>
      <c r="AG111" s="3">
        <f t="shared" si="126"/>
        <v>0.11111111111111112</v>
      </c>
      <c r="AH111" s="10">
        <v>10</v>
      </c>
      <c r="AI111" s="19">
        <v>6.4</v>
      </c>
      <c r="AJ111" s="20">
        <v>18</v>
      </c>
      <c r="AK111" s="20">
        <v>12</v>
      </c>
      <c r="AL111" s="19">
        <v>37</v>
      </c>
      <c r="AM111" s="19">
        <v>18</v>
      </c>
      <c r="AN111" s="19">
        <v>12</v>
      </c>
      <c r="AO111" s="19">
        <v>10</v>
      </c>
      <c r="AP111" s="3" t="s">
        <v>70</v>
      </c>
      <c r="AQ111" s="3" t="s">
        <v>70</v>
      </c>
      <c r="AR111" s="18">
        <v>10</v>
      </c>
      <c r="AS111" s="19">
        <v>2</v>
      </c>
      <c r="AT111" s="20">
        <v>3</v>
      </c>
      <c r="AU111" s="20">
        <v>2.5</v>
      </c>
      <c r="AV111" s="3">
        <v>4.5999999999999996</v>
      </c>
      <c r="AW111" s="3">
        <v>1.7</v>
      </c>
      <c r="AX111" s="3">
        <v>2.2000000000000002</v>
      </c>
      <c r="AY111" s="3">
        <v>2.6</v>
      </c>
      <c r="AZ111" s="3">
        <v>2.5</v>
      </c>
      <c r="BA111" s="3">
        <v>7.4</v>
      </c>
      <c r="BB111" s="3">
        <v>0.9</v>
      </c>
      <c r="BC111" s="19">
        <v>0.9</v>
      </c>
      <c r="BD111" s="3">
        <v>0.9</v>
      </c>
      <c r="BE111" s="3">
        <v>1.9</v>
      </c>
      <c r="BF111" s="19">
        <v>0.9</v>
      </c>
      <c r="BG111" s="19">
        <v>0.9</v>
      </c>
      <c r="BH111" s="3" t="s">
        <v>70</v>
      </c>
      <c r="BI111" s="3" t="s">
        <v>70</v>
      </c>
      <c r="BJ111" s="3">
        <v>0</v>
      </c>
      <c r="BK111" s="3">
        <v>0</v>
      </c>
      <c r="BL111" s="3" t="s">
        <v>71</v>
      </c>
      <c r="BM111" s="3" t="s">
        <v>71</v>
      </c>
      <c r="BN111" s="3" t="s">
        <v>71</v>
      </c>
      <c r="BO111" s="16" t="s">
        <v>71</v>
      </c>
      <c r="BP111" s="3" t="s">
        <v>71</v>
      </c>
      <c r="BQ111" s="18">
        <v>0.9</v>
      </c>
      <c r="BR111" s="18">
        <v>0.6</v>
      </c>
      <c r="BS111" s="18">
        <v>0.1</v>
      </c>
    </row>
    <row r="112" spans="1:71">
      <c r="A112" s="61"/>
      <c r="B112" s="7" t="s">
        <v>416</v>
      </c>
      <c r="C112" t="s">
        <v>417</v>
      </c>
      <c r="D112" t="s">
        <v>418</v>
      </c>
      <c r="E112" s="3">
        <f t="shared" si="141"/>
        <v>0.29901960784313725</v>
      </c>
      <c r="F112" s="3">
        <f t="shared" si="142"/>
        <v>0.6</v>
      </c>
      <c r="G112" s="3">
        <f t="shared" si="143"/>
        <v>4.117647058823529</v>
      </c>
      <c r="H112" s="3" t="str">
        <f t="shared" si="128"/>
        <v>-</v>
      </c>
      <c r="I112" s="3" t="str">
        <f t="shared" si="129"/>
        <v>-</v>
      </c>
      <c r="J112" s="3">
        <f t="shared" si="170"/>
        <v>1</v>
      </c>
      <c r="K112" s="3">
        <f t="shared" si="121"/>
        <v>1.0303030303030303</v>
      </c>
      <c r="L112" s="3">
        <f t="shared" si="144"/>
        <v>7</v>
      </c>
      <c r="M112" s="3">
        <f t="shared" si="122"/>
        <v>1</v>
      </c>
      <c r="N112" s="3">
        <f t="shared" si="145"/>
        <v>0.15757575757575759</v>
      </c>
      <c r="O112" s="3">
        <f t="shared" si="146"/>
        <v>0.29393939393939394</v>
      </c>
      <c r="P112" s="3" t="str">
        <f t="shared" si="147"/>
        <v>-</v>
      </c>
      <c r="Q112" s="3">
        <f t="shared" si="148"/>
        <v>0.65068493150684936</v>
      </c>
      <c r="R112" s="3">
        <f t="shared" si="168"/>
        <v>0.11515151515151514</v>
      </c>
      <c r="S112" s="3">
        <f t="shared" si="123"/>
        <v>1</v>
      </c>
      <c r="T112" s="3">
        <f t="shared" si="130"/>
        <v>0.73076923076923073</v>
      </c>
      <c r="U112" s="3">
        <f t="shared" si="124"/>
        <v>1</v>
      </c>
      <c r="V112" s="3">
        <f t="shared" si="138"/>
        <v>0.63461538461538458</v>
      </c>
      <c r="W112" s="3" t="str">
        <f t="shared" si="139"/>
        <v>-</v>
      </c>
      <c r="X112" s="3">
        <f t="shared" si="131"/>
        <v>19.634954084936208</v>
      </c>
      <c r="Y112" s="3">
        <f t="shared" si="132"/>
        <v>1.2930298900382091</v>
      </c>
      <c r="Z112" s="3" t="str">
        <f t="shared" si="133"/>
        <v>?</v>
      </c>
      <c r="AA112" s="3" t="str">
        <f t="shared" si="134"/>
        <v>?</v>
      </c>
      <c r="AB112" s="3">
        <f t="shared" si="135"/>
        <v>6.4705882352941183E-2</v>
      </c>
      <c r="AC112" s="3">
        <f t="shared" si="136"/>
        <v>0.28823529411764709</v>
      </c>
      <c r="AD112" s="3">
        <f t="shared" si="137"/>
        <v>0.16176470588235295</v>
      </c>
      <c r="AE112" s="3">
        <f t="shared" si="171"/>
        <v>0.7</v>
      </c>
      <c r="AF112" s="3">
        <f t="shared" si="140"/>
        <v>0.57142857142857151</v>
      </c>
      <c r="AG112" s="3">
        <f t="shared" si="126"/>
        <v>0.14285714285714288</v>
      </c>
      <c r="AH112" s="10">
        <v>33</v>
      </c>
      <c r="AI112" s="18">
        <v>34</v>
      </c>
      <c r="AJ112" s="19">
        <v>50</v>
      </c>
      <c r="AK112" s="19">
        <v>50</v>
      </c>
      <c r="AL112" s="19">
        <v>140</v>
      </c>
      <c r="AM112" s="20">
        <v>39</v>
      </c>
      <c r="AN112" s="20">
        <v>39</v>
      </c>
      <c r="AO112" s="3">
        <v>34</v>
      </c>
      <c r="AP112" s="3" t="s">
        <v>70</v>
      </c>
      <c r="AQ112" s="3" t="s">
        <v>70</v>
      </c>
      <c r="AR112" s="3">
        <v>7</v>
      </c>
      <c r="AS112" s="19">
        <v>3.1</v>
      </c>
      <c r="AT112" s="19">
        <v>20.399999999999999</v>
      </c>
      <c r="AU112" s="19">
        <v>6.1</v>
      </c>
      <c r="AV112" s="3">
        <v>5.2</v>
      </c>
      <c r="AW112" s="3">
        <v>5.2</v>
      </c>
      <c r="AX112" s="3">
        <v>5.2</v>
      </c>
      <c r="AY112" s="3">
        <v>9.6999999999999993</v>
      </c>
      <c r="AZ112" s="3" t="s">
        <v>70</v>
      </c>
      <c r="BA112" s="3">
        <v>19</v>
      </c>
      <c r="BB112" s="3">
        <v>3.8</v>
      </c>
      <c r="BC112" s="18">
        <v>3.8</v>
      </c>
      <c r="BD112" s="3">
        <v>3.8</v>
      </c>
      <c r="BE112" s="3">
        <v>5.2</v>
      </c>
      <c r="BF112" s="3">
        <v>2.7</v>
      </c>
      <c r="BG112" s="3">
        <v>3.3</v>
      </c>
      <c r="BH112" s="3" t="s">
        <v>70</v>
      </c>
      <c r="BI112" s="3" t="s">
        <v>70</v>
      </c>
      <c r="BJ112" s="3">
        <v>0</v>
      </c>
      <c r="BK112" s="3">
        <v>0</v>
      </c>
      <c r="BL112" s="3" t="s">
        <v>71</v>
      </c>
      <c r="BM112" s="19">
        <v>2.2000000000000002</v>
      </c>
      <c r="BN112" s="19">
        <v>5.5</v>
      </c>
      <c r="BO112" s="16" t="s">
        <v>71</v>
      </c>
      <c r="BP112" s="19">
        <v>9.8000000000000007</v>
      </c>
      <c r="BQ112" s="19">
        <v>0.7</v>
      </c>
      <c r="BR112" s="19">
        <v>0.4</v>
      </c>
      <c r="BS112" s="19">
        <v>0.1</v>
      </c>
    </row>
    <row r="113" spans="1:71">
      <c r="A113" s="61"/>
      <c r="B113" s="7" t="s">
        <v>419</v>
      </c>
      <c r="C113" t="s">
        <v>420</v>
      </c>
      <c r="D113" t="s">
        <v>421</v>
      </c>
      <c r="E113" s="3" t="str">
        <f t="shared" ref="E113" si="172">IF(AND(AT113&lt;&gt;"-",AU113&lt;&gt;"-"),IF(AND(AT113&lt;&gt;"?",AU113&lt;&gt;"?"),IF(AND(AT113&lt;&gt;"",AU113&lt;&gt;""),AU113/AT113,""),"?"),"-")</f>
        <v>-</v>
      </c>
      <c r="F113" s="3" t="str">
        <f t="shared" ref="F113" si="173">IF(AND(AI113&lt;&gt;"-",AT113&lt;&gt;"-"),IF(AND(AI113&lt;&gt;"?",AT113&lt;&gt;"?"),IF(AND(AI113&lt;&gt;"",AT113&lt;&gt;""),AT113/AI113,""),"?"),"-")</f>
        <v>-</v>
      </c>
      <c r="G113" s="3">
        <f t="shared" ref="G113" si="174">IF(AND(AO113&lt;&gt;"-",AL113&lt;&gt;"-"),IF(AND(AO113&lt;&gt;"?",AL113&lt;&gt;"?"),IF(AND(AO113&lt;&gt;"",AL113&lt;&gt;""),AL113/AO113,""),"?"),"-")</f>
        <v>3.8509316770186333</v>
      </c>
      <c r="H113" s="3" t="str">
        <f t="shared" si="128"/>
        <v>-</v>
      </c>
      <c r="I113" s="3" t="str">
        <f t="shared" si="129"/>
        <v>-</v>
      </c>
      <c r="J113" s="3">
        <f t="shared" ref="J113" si="175">IF(AND(AM113&lt;&gt;"-",AN113&lt;&gt;"-"),IF(AND(AM113&lt;&gt;"?",AN113&lt;&gt;"?"),IF(AND(AM113&lt;&gt;"",AN113&lt;&gt;""),AN113/AM113,""),"?"),"-")</f>
        <v>1.0434782608695652</v>
      </c>
      <c r="K113" s="3">
        <f t="shared" ref="K113" si="176">IF(AND(AH113&lt;&gt;"-",AI113&lt;&gt;"-"),IF(AND(AH113&lt;&gt;"?",AI113&lt;&gt;"?"),IF(AND(AH113&lt;&gt;"",AI113&lt;&gt;""),AI113/AH113,""),"?"),"-")</f>
        <v>1.0372670807453415</v>
      </c>
      <c r="L113" s="3">
        <f t="shared" ref="L113" si="177">IF(AR113&lt;&gt;"",IF(AR113&lt;&gt;"?",AR113,"?"),"")</f>
        <v>15</v>
      </c>
      <c r="M113" s="3">
        <f t="shared" ref="M113" si="178">IF(AND(AW113&lt;&gt;"-",AV113&lt;&gt;"-"),IF(AND(AW113&lt;&gt;"?",AV113&lt;&gt;"?"),IF(AND(AW113&lt;&gt;"",AV113&lt;&gt;""),AV113/AW113,""),"?"),"-")</f>
        <v>1.1282051282051284</v>
      </c>
      <c r="N113" s="3">
        <f t="shared" ref="N113" si="179">IF(AND(AH113&lt;&gt;"-",AX113&lt;&gt;"-"),IF(AND(AH113&lt;&gt;"?",AX113&lt;&gt;"?"),IF(AND(AH113&lt;&gt;"",AX113&lt;&gt;""),AX113/AH113,""),"?"),"-")</f>
        <v>0.22360248447204967</v>
      </c>
      <c r="O113" s="3">
        <f t="shared" ref="O113" si="180">IF(AND(AH113&lt;&gt;"-",AY113&lt;&gt;"-"),IF(AND(AH113&lt;&gt;"?",AY113&lt;&gt;"?"),IF(AND(AH113&lt;&gt;"",AY113&lt;&gt;""),AY113/AH113,""),"?"),"-")</f>
        <v>0.22981366459627328</v>
      </c>
      <c r="P113" s="3" t="str">
        <f t="shared" ref="P113" si="181">IF(AND(AH113&lt;&gt;"-",AZ113&lt;&gt;"-"),IF(AND(AH113&lt;&gt;"?",AZ113&lt;&gt;"?"),IF(AND(AH113&lt;&gt;"",AZ113&lt;&gt;""),AZ113/AH113,""),"?"),"-")</f>
        <v>-</v>
      </c>
      <c r="Q113" s="3">
        <f t="shared" ref="Q113" si="182">IF(AND(AH113&lt;&gt;"-",BA113&lt;&gt;"-",BB113&lt;&gt;"-"),IF(AND(AH113&lt;&gt;"?",BA113&lt;&gt;"?",BB113&lt;&gt;"?"),IF(AND(AH113&lt;&gt;"",BA113&lt;&gt;"",BB113&lt;&gt;""),BA113/(AH113-BB113),""),"?"),"-")</f>
        <v>0.54609929078014185</v>
      </c>
      <c r="R113" s="3">
        <f t="shared" ref="R113" si="183">IF(AND(AH113&lt;&gt;"-",BB113&lt;&gt;"-"),IF(AND(AH113&lt;&gt;"?",BB113&lt;&gt;"?"),IF(AND(AH113&lt;&gt;"",BB113&lt;&gt;""),BB113/AH113,""),"?"),"-")</f>
        <v>0.12422360248447203</v>
      </c>
      <c r="S113" s="3">
        <f t="shared" ref="S113" si="184">IF(AND(BB113&lt;&gt;"-",BC113&lt;&gt;"-"),IF(AND(BB113&lt;&gt;"?",BC113&lt;&gt;"?"),IF(AND(BB113&lt;&gt;"",BC113&lt;&gt;""),BC113/BB113,""),"?"),"-")</f>
        <v>1</v>
      </c>
      <c r="T113" s="3">
        <f t="shared" ref="T113" si="185">IF(AND(BE113&lt;&gt;"-",BD113&lt;&gt;"-"),IF(AND(BE113&lt;&gt;"?",BD113&lt;&gt;"?"),IF(AND(BE113&lt;&gt;"",BD113&lt;&gt;""),BD113/BE113,""),"?"),"-")</f>
        <v>0.55555555555555558</v>
      </c>
      <c r="U113" s="3">
        <f t="shared" ref="U113" si="186">IF(AND(BB113&lt;&gt;"-",BD113&lt;&gt;"-"),IF(AND(BB113&lt;&gt;"?",BD113&lt;&gt;"?"),IF(AND(BB113&lt;&gt;"",BD113&lt;&gt;""),BD113/BB113,""),"?"),"-")</f>
        <v>1</v>
      </c>
      <c r="V113" s="3">
        <f t="shared" ref="V113" si="187">IF(AND(BE113&lt;&gt;"-",BG113&lt;&gt;"-"),IF(AND(BE113&lt;&gt;"?",BG113&lt;&gt;"?"),IF(AND(BE113&lt;&gt;"",BG113&lt;&gt;""),BG113/BE113,""),"?"),"-")</f>
        <v>0.38888888888888884</v>
      </c>
      <c r="W113" s="3" t="str">
        <f t="shared" si="139"/>
        <v>-</v>
      </c>
      <c r="X113" s="3">
        <f t="shared" si="131"/>
        <v>4.3353978619539149</v>
      </c>
      <c r="Y113" s="3">
        <f t="shared" si="132"/>
        <v>0.63702895909537038</v>
      </c>
      <c r="Z113" s="3" t="str">
        <f t="shared" si="133"/>
        <v>?</v>
      </c>
      <c r="AA113" s="3" t="str">
        <f t="shared" si="134"/>
        <v>?</v>
      </c>
      <c r="AB113" s="3" t="str">
        <f t="shared" si="135"/>
        <v>?</v>
      </c>
      <c r="AC113" s="3" t="str">
        <f t="shared" si="136"/>
        <v>?</v>
      </c>
      <c r="AD113" s="3" t="str">
        <f t="shared" si="137"/>
        <v>?</v>
      </c>
      <c r="AE113" s="3" t="str">
        <f t="shared" ref="AE113" si="188">IF(BQ113&lt;&gt;"",BQ113,"")</f>
        <v>?</v>
      </c>
      <c r="AF113" s="3" t="str">
        <f t="shared" si="140"/>
        <v>?</v>
      </c>
      <c r="AG113" s="3" t="str">
        <f t="shared" ref="AG113" si="189">IF(AND(BQ113&lt;&gt;"-",BS113&lt;&gt;"-"),IF(AND(BQ113&lt;&gt;"?",BS113&lt;&gt;"?"),IF(AND(BQ113&lt;&gt;"",BS113&lt;&gt;""),BS113/BQ113,""),"?"),"-")</f>
        <v>?</v>
      </c>
      <c r="AH113" s="10">
        <v>16.100000000000001</v>
      </c>
      <c r="AI113" s="18">
        <v>16.7</v>
      </c>
      <c r="AJ113" s="3">
        <v>23</v>
      </c>
      <c r="AK113" s="3">
        <v>24</v>
      </c>
      <c r="AL113" s="19">
        <v>62</v>
      </c>
      <c r="AM113" s="20">
        <v>23</v>
      </c>
      <c r="AN113" s="20">
        <v>24</v>
      </c>
      <c r="AO113" s="20">
        <v>16.100000000000001</v>
      </c>
      <c r="AP113" s="3" t="s">
        <v>70</v>
      </c>
      <c r="AQ113" s="3" t="s">
        <v>70</v>
      </c>
      <c r="AR113" s="3">
        <v>15</v>
      </c>
      <c r="AS113" s="3" t="s">
        <v>70</v>
      </c>
      <c r="AT113" s="3" t="s">
        <v>70</v>
      </c>
      <c r="AU113" s="3" t="s">
        <v>70</v>
      </c>
      <c r="AV113" s="3">
        <v>4.4000000000000004</v>
      </c>
      <c r="AW113" s="3">
        <v>3.9</v>
      </c>
      <c r="AX113" s="3">
        <v>3.6</v>
      </c>
      <c r="AY113" s="3">
        <v>3.7</v>
      </c>
      <c r="AZ113" s="3" t="s">
        <v>70</v>
      </c>
      <c r="BA113" s="3">
        <v>7.7</v>
      </c>
      <c r="BB113" s="3">
        <v>2</v>
      </c>
      <c r="BC113" s="3">
        <v>2</v>
      </c>
      <c r="BD113" s="3">
        <v>2</v>
      </c>
      <c r="BE113" s="3">
        <v>3.6</v>
      </c>
      <c r="BF113" s="3">
        <v>1.4</v>
      </c>
      <c r="BG113" s="3">
        <v>1.4</v>
      </c>
      <c r="BH113" s="3" t="s">
        <v>70</v>
      </c>
      <c r="BI113" s="3" t="s">
        <v>70</v>
      </c>
      <c r="BJ113" s="3">
        <v>0</v>
      </c>
      <c r="BK113" s="3">
        <v>0</v>
      </c>
      <c r="BL113" s="3" t="s">
        <v>71</v>
      </c>
      <c r="BM113" s="3" t="s">
        <v>71</v>
      </c>
      <c r="BN113" s="3" t="s">
        <v>71</v>
      </c>
      <c r="BO113" s="16" t="s">
        <v>71</v>
      </c>
      <c r="BP113" s="3" t="s">
        <v>71</v>
      </c>
      <c r="BQ113" s="3" t="s">
        <v>71</v>
      </c>
      <c r="BR113" s="3" t="s">
        <v>71</v>
      </c>
      <c r="BS113" s="3" t="s">
        <v>71</v>
      </c>
    </row>
    <row r="114" spans="1:71" s="5" customFormat="1">
      <c r="A114" s="61"/>
      <c r="B114" s="8" t="s">
        <v>422</v>
      </c>
      <c r="C114" s="37" t="s">
        <v>423</v>
      </c>
      <c r="D114" s="5" t="s">
        <v>424</v>
      </c>
      <c r="E114" s="4" t="str">
        <f t="shared" ref="E114:E141" si="190">IF(AND(AT114&lt;&gt;"-",AU114&lt;&gt;"-"),IF(AND(AT114&lt;&gt;"?",AU114&lt;&gt;"?"),IF(AND(AT114&lt;&gt;"",AU114&lt;&gt;""),AU114/AT114,""),"?"),"-")</f>
        <v>?</v>
      </c>
      <c r="F114" s="4" t="str">
        <f t="shared" ref="F114:F141" si="191">IF(AND(AI114&lt;&gt;"-",AT114&lt;&gt;"-"),IF(AND(AI114&lt;&gt;"?",AT114&lt;&gt;"?"),IF(AND(AI114&lt;&gt;"",AT114&lt;&gt;""),AT114/AI114,""),"?"),"-")</f>
        <v>?</v>
      </c>
      <c r="G114" s="4" t="str">
        <f t="shared" ref="G114:G141" si="192">IF(AND(AO114&lt;&gt;"-",AL114&lt;&gt;"-"),IF(AND(AO114&lt;&gt;"?",AL114&lt;&gt;"?"),IF(AND(AO114&lt;&gt;"",AL114&lt;&gt;""),AL114/AO114,""),"?"),"-")</f>
        <v>?</v>
      </c>
      <c r="H114" s="4" t="str">
        <f t="shared" si="128"/>
        <v>?</v>
      </c>
      <c r="I114" s="4" t="str">
        <f t="shared" si="129"/>
        <v>?</v>
      </c>
      <c r="J114" s="4" t="str">
        <f t="shared" si="170"/>
        <v>?</v>
      </c>
      <c r="K114" s="4">
        <f t="shared" si="121"/>
        <v>1</v>
      </c>
      <c r="L114" s="4">
        <f t="shared" ref="L114:L141" si="193">IF(AR114&lt;&gt;"",IF(AR114&lt;&gt;"?",AR114,"?"),"")</f>
        <v>8</v>
      </c>
      <c r="M114" s="4">
        <f t="shared" si="122"/>
        <v>1</v>
      </c>
      <c r="N114" s="4">
        <f t="shared" ref="N114:N141" si="194">IF(AND(AH114&lt;&gt;"-",AX114&lt;&gt;"-"),IF(AND(AH114&lt;&gt;"?",AX114&lt;&gt;"?"),IF(AND(AH114&lt;&gt;"",AX114&lt;&gt;""),AX114/AH114,""),"?"),"-")</f>
        <v>0.41009463722397477</v>
      </c>
      <c r="O114" s="4">
        <f t="shared" ref="O114:O141" si="195">IF(AND(AH114&lt;&gt;"-",AY114&lt;&gt;"-"),IF(AND(AH114&lt;&gt;"?",AY114&lt;&gt;"?"),IF(AND(AH114&lt;&gt;"",AY114&lt;&gt;""),AY114/AH114,""),"?"),"-")</f>
        <v>0.28391167192429023</v>
      </c>
      <c r="P114" s="4" t="str">
        <f t="shared" ref="P114:P141" si="196">IF(AND(AH114&lt;&gt;"-",AZ114&lt;&gt;"-"),IF(AND(AH114&lt;&gt;"?",AZ114&lt;&gt;"?"),IF(AND(AH114&lt;&gt;"",AZ114&lt;&gt;""),AZ114/AH114,""),"?"),"-")</f>
        <v>-</v>
      </c>
      <c r="Q114" s="4">
        <f t="shared" ref="Q114:Q141" si="197">IF(AND(AH114&lt;&gt;"-",BA114&lt;&gt;"-",BB114&lt;&gt;"-"),IF(AND(AH114&lt;&gt;"?",BA114&lt;&gt;"?",BB114&lt;&gt;"?"),IF(AND(AH114&lt;&gt;"",BA114&lt;&gt;"",BB114&lt;&gt;""),BA114/(AH114-BB114),""),"?"),"-")</f>
        <v>0.50179211469534057</v>
      </c>
      <c r="R114" s="4">
        <f t="shared" ref="R114:R141" si="198">IF(AND(AH114&lt;&gt;"-",BB114&lt;&gt;"-"),IF(AND(AH114&lt;&gt;"?",BB114&lt;&gt;"?"),IF(AND(AH114&lt;&gt;"",BB114&lt;&gt;""),BB114/AH114,""),"?"),"-")</f>
        <v>0.11987381703470031</v>
      </c>
      <c r="S114" s="4">
        <f t="shared" si="123"/>
        <v>1</v>
      </c>
      <c r="T114" s="4">
        <f t="shared" si="130"/>
        <v>0.29230769230769227</v>
      </c>
      <c r="U114" s="4">
        <f t="shared" si="124"/>
        <v>1</v>
      </c>
      <c r="V114" s="4">
        <f t="shared" si="138"/>
        <v>0.38461538461538464</v>
      </c>
      <c r="W114" s="4" t="str">
        <f t="shared" si="139"/>
        <v>-</v>
      </c>
      <c r="X114" s="4">
        <f t="shared" si="131"/>
        <v>19.634954084936208</v>
      </c>
      <c r="Y114" s="4">
        <f t="shared" si="132"/>
        <v>1.2930298900382091</v>
      </c>
      <c r="Z114" s="4" t="str">
        <f t="shared" si="133"/>
        <v>?</v>
      </c>
      <c r="AA114" s="4" t="str">
        <f t="shared" si="134"/>
        <v>?</v>
      </c>
      <c r="AB114" s="4" t="str">
        <f t="shared" si="135"/>
        <v>?</v>
      </c>
      <c r="AC114" s="4" t="str">
        <f t="shared" si="136"/>
        <v>?</v>
      </c>
      <c r="AD114" s="4" t="str">
        <f t="shared" si="137"/>
        <v>?</v>
      </c>
      <c r="AE114" s="4" t="str">
        <f t="shared" si="171"/>
        <v>?</v>
      </c>
      <c r="AF114" s="4" t="str">
        <f t="shared" si="140"/>
        <v>?</v>
      </c>
      <c r="AG114" s="4" t="str">
        <f t="shared" si="126"/>
        <v>?</v>
      </c>
      <c r="AH114" s="11">
        <v>31.7</v>
      </c>
      <c r="AI114" s="27">
        <v>31.7</v>
      </c>
      <c r="AJ114" s="25">
        <v>50</v>
      </c>
      <c r="AK114" s="25">
        <v>50</v>
      </c>
      <c r="AL114" s="4" t="s">
        <v>71</v>
      </c>
      <c r="AM114" s="4" t="s">
        <v>71</v>
      </c>
      <c r="AN114" s="4" t="s">
        <v>71</v>
      </c>
      <c r="AO114" s="4" t="s">
        <v>71</v>
      </c>
      <c r="AP114" s="4" t="s">
        <v>71</v>
      </c>
      <c r="AQ114" s="4" t="s">
        <v>71</v>
      </c>
      <c r="AR114" s="27">
        <v>8</v>
      </c>
      <c r="AS114" s="4" t="s">
        <v>70</v>
      </c>
      <c r="AT114" s="4" t="s">
        <v>71</v>
      </c>
      <c r="AU114" s="4" t="s">
        <v>71</v>
      </c>
      <c r="AV114" s="27">
        <v>13.5</v>
      </c>
      <c r="AW114" s="27">
        <v>13.5</v>
      </c>
      <c r="AX114" s="27">
        <v>13</v>
      </c>
      <c r="AY114" s="4">
        <v>9</v>
      </c>
      <c r="AZ114" s="4" t="s">
        <v>70</v>
      </c>
      <c r="BA114" s="27">
        <v>14</v>
      </c>
      <c r="BB114" s="27">
        <v>3.8</v>
      </c>
      <c r="BC114" s="27">
        <v>3.8</v>
      </c>
      <c r="BD114" s="27">
        <v>3.8</v>
      </c>
      <c r="BE114" s="27">
        <v>13</v>
      </c>
      <c r="BF114" s="27">
        <v>5</v>
      </c>
      <c r="BG114" s="27">
        <v>5</v>
      </c>
      <c r="BH114" s="4" t="s">
        <v>70</v>
      </c>
      <c r="BI114" s="4" t="s">
        <v>70</v>
      </c>
      <c r="BJ114" s="4">
        <v>0</v>
      </c>
      <c r="BK114" s="4">
        <v>0</v>
      </c>
      <c r="BL114" s="4" t="s">
        <v>71</v>
      </c>
      <c r="BM114" s="4" t="s">
        <v>71</v>
      </c>
      <c r="BN114" s="4" t="s">
        <v>71</v>
      </c>
      <c r="BO114" s="17" t="s">
        <v>71</v>
      </c>
      <c r="BP114" s="4" t="s">
        <v>71</v>
      </c>
      <c r="BQ114" s="4" t="s">
        <v>71</v>
      </c>
      <c r="BR114" s="4" t="s">
        <v>71</v>
      </c>
      <c r="BS114" s="4" t="s">
        <v>71</v>
      </c>
    </row>
    <row r="115" spans="1:71">
      <c r="A115" s="56" t="s">
        <v>425</v>
      </c>
      <c r="B115" s="7" t="s">
        <v>426</v>
      </c>
      <c r="C115" t="s">
        <v>427</v>
      </c>
      <c r="D115" t="s">
        <v>428</v>
      </c>
      <c r="E115" s="3">
        <f t="shared" si="190"/>
        <v>0.16176470588235295</v>
      </c>
      <c r="F115" s="3">
        <f t="shared" si="191"/>
        <v>1</v>
      </c>
      <c r="G115" s="3">
        <f t="shared" si="192"/>
        <v>0.88749999999999996</v>
      </c>
      <c r="H115" s="3">
        <f t="shared" si="128"/>
        <v>0.21126760563380284</v>
      </c>
      <c r="I115" s="3">
        <f t="shared" si="129"/>
        <v>0</v>
      </c>
      <c r="J115" s="3">
        <f t="shared" si="170"/>
        <v>0.85000000000000009</v>
      </c>
      <c r="K115" s="3">
        <f>IF(AND(AH115&lt;&gt;"-",AI115&lt;&gt;"-"),IF(AND(AH115&lt;&gt;"?",AI115&lt;&gt;"?"),IF(AND(AH115&lt;&gt;"",AI115&lt;&gt;""),AI115/AH115,""),"?"),"-")</f>
        <v>0.85</v>
      </c>
      <c r="L115" s="3">
        <f t="shared" si="193"/>
        <v>17</v>
      </c>
      <c r="M115" s="3">
        <f t="shared" ref="M115:M142" si="199">IF(AND(AW115&lt;&gt;"-",AV115&lt;&gt;"-"),IF(AND(AW115&lt;&gt;"?",AV115&lt;&gt;"?"),IF(AND(AW115&lt;&gt;"",AV115&lt;&gt;""),AV115/AW115,""),"?"),"-")</f>
        <v>1.3050847457627117</v>
      </c>
      <c r="N115" s="3">
        <f t="shared" si="194"/>
        <v>0.14374999999999999</v>
      </c>
      <c r="O115" s="3">
        <f t="shared" si="195"/>
        <v>0.28125</v>
      </c>
      <c r="P115" s="3">
        <f t="shared" si="196"/>
        <v>9.375E-2</v>
      </c>
      <c r="Q115" s="3">
        <f t="shared" si="197"/>
        <v>8.4142394822006486E-2</v>
      </c>
      <c r="R115" s="3">
        <f t="shared" si="198"/>
        <v>3.4375000000000003E-2</v>
      </c>
      <c r="S115" s="3">
        <f t="shared" ref="S115:S121" si="200">IF(AND(BB115&lt;&gt;"-",BC115&lt;&gt;"-"),IF(AND(BB115&lt;&gt;"?",BC115&lt;&gt;"?"),IF(AND(BB115&lt;&gt;"",BC115&lt;&gt;""),BC115/BB115,""),"?"),"-")</f>
        <v>1</v>
      </c>
      <c r="T115" s="3">
        <f t="shared" si="130"/>
        <v>0.19999999999999998</v>
      </c>
      <c r="U115" s="3">
        <f t="shared" ref="U115:U121" si="201">IF(AND(BB115&lt;&gt;"-",BD115&lt;&gt;"-"),IF(AND(BB115&lt;&gt;"?",BD115&lt;&gt;"?"),IF(AND(BB115&lt;&gt;"",BD115&lt;&gt;""),BD115/BB115,""),"?"),"-")</f>
        <v>1.2727272727272725</v>
      </c>
      <c r="V115" s="3">
        <f t="shared" si="138"/>
        <v>5.7142857142857148E-2</v>
      </c>
      <c r="W115" s="3" t="str">
        <f t="shared" si="139"/>
        <v>-</v>
      </c>
      <c r="X115" s="3">
        <f t="shared" si="131"/>
        <v>10.681415022205297</v>
      </c>
      <c r="Y115" s="3">
        <f t="shared" si="132"/>
        <v>1.028628789736389</v>
      </c>
      <c r="Z115" s="3">
        <f t="shared" si="133"/>
        <v>0.1875</v>
      </c>
      <c r="AA115" s="3">
        <f t="shared" si="134"/>
        <v>9.6875000000000003E-2</v>
      </c>
      <c r="AB115" s="3">
        <f t="shared" si="135"/>
        <v>6.25E-2</v>
      </c>
      <c r="AC115" s="3" t="str">
        <f t="shared" si="136"/>
        <v>?</v>
      </c>
      <c r="AD115" s="3" t="str">
        <f t="shared" si="137"/>
        <v>?</v>
      </c>
      <c r="AE115" s="3">
        <f t="shared" ref="AE115:AE121" si="202">IF(BQ115&lt;&gt;"",BQ115,"")</f>
        <v>4</v>
      </c>
      <c r="AF115" s="3" t="str">
        <f t="shared" si="140"/>
        <v>?</v>
      </c>
      <c r="AG115" s="3" t="str">
        <f t="shared" ref="AG115:AG121" si="203">IF(AND(BQ115&lt;&gt;"-",BS115&lt;&gt;"-"),IF(AND(BQ115&lt;&gt;"?",BS115&lt;&gt;"?"),IF(AND(BQ115&lt;&gt;"",BS115&lt;&gt;""),BS115/BQ115,""),"?"),"-")</f>
        <v>?</v>
      </c>
      <c r="AH115" s="10">
        <v>32</v>
      </c>
      <c r="AI115" s="19">
        <v>27.2</v>
      </c>
      <c r="AJ115" s="19">
        <v>40</v>
      </c>
      <c r="AK115" s="19">
        <v>34</v>
      </c>
      <c r="AL115" s="19">
        <v>28.4</v>
      </c>
      <c r="AM115" s="19">
        <v>26</v>
      </c>
      <c r="AN115" s="19">
        <v>22.1</v>
      </c>
      <c r="AO115" s="19">
        <v>32</v>
      </c>
      <c r="AP115" s="19">
        <v>32</v>
      </c>
      <c r="AQ115" s="19">
        <v>0</v>
      </c>
      <c r="AR115" s="3">
        <v>17</v>
      </c>
      <c r="AS115" s="3" t="s">
        <v>70</v>
      </c>
      <c r="AT115" s="19">
        <v>27.2</v>
      </c>
      <c r="AU115" s="20">
        <v>4.4000000000000004</v>
      </c>
      <c r="AV115" s="19">
        <v>7.7</v>
      </c>
      <c r="AW115" s="19">
        <v>5.9</v>
      </c>
      <c r="AX115" s="3">
        <v>4.5999999999999996</v>
      </c>
      <c r="AY115" s="3">
        <v>9</v>
      </c>
      <c r="AZ115" s="20">
        <v>3</v>
      </c>
      <c r="BA115" s="3">
        <v>2.6</v>
      </c>
      <c r="BB115" s="3">
        <v>1.1000000000000001</v>
      </c>
      <c r="BC115" s="3">
        <v>1.1000000000000001</v>
      </c>
      <c r="BD115" s="19">
        <v>1.4</v>
      </c>
      <c r="BE115" s="19">
        <v>7</v>
      </c>
      <c r="BF115" s="3">
        <v>0.4</v>
      </c>
      <c r="BG115" s="3">
        <v>0.4</v>
      </c>
      <c r="BH115" s="3" t="s">
        <v>70</v>
      </c>
      <c r="BI115" s="3" t="s">
        <v>70</v>
      </c>
      <c r="BJ115" s="3">
        <v>0</v>
      </c>
      <c r="BK115" s="3">
        <v>0</v>
      </c>
      <c r="BL115" s="20">
        <v>3.1</v>
      </c>
      <c r="BM115" s="3">
        <v>2</v>
      </c>
      <c r="BN115" s="3" t="s">
        <v>71</v>
      </c>
      <c r="BO115" s="16">
        <v>6</v>
      </c>
      <c r="BP115" s="3" t="s">
        <v>71</v>
      </c>
      <c r="BQ115" s="3">
        <v>4</v>
      </c>
      <c r="BR115" s="3" t="s">
        <v>71</v>
      </c>
      <c r="BS115" s="3" t="s">
        <v>71</v>
      </c>
    </row>
    <row r="116" spans="1:71">
      <c r="A116" s="61"/>
      <c r="B116" s="7" t="s">
        <v>429</v>
      </c>
      <c r="C116" t="s">
        <v>430</v>
      </c>
      <c r="D116" t="s">
        <v>431</v>
      </c>
      <c r="E116" s="3" t="str">
        <f t="shared" si="190"/>
        <v>-</v>
      </c>
      <c r="F116" s="3" t="str">
        <f t="shared" si="191"/>
        <v>-</v>
      </c>
      <c r="G116" s="3">
        <f t="shared" si="192"/>
        <v>1.6683417085427139</v>
      </c>
      <c r="H116" s="3">
        <f t="shared" si="128"/>
        <v>0.15458937198067627</v>
      </c>
      <c r="I116" s="3">
        <f t="shared" si="129"/>
        <v>0.37650602409638551</v>
      </c>
      <c r="J116" s="3">
        <f t="shared" si="170"/>
        <v>0.88297872340425532</v>
      </c>
      <c r="K116" s="3">
        <f>IF(AND(AH116&lt;&gt;"-",AI116&lt;&gt;"-"),IF(AND(AH116&lt;&gt;"?",AI116&lt;&gt;"?"),IF(AND(AH116&lt;&gt;"",AI116&lt;&gt;""),AI116/AH116,""),"?"),"-")</f>
        <v>0.95161290322580638</v>
      </c>
      <c r="L116" s="3">
        <f t="shared" si="193"/>
        <v>10</v>
      </c>
      <c r="M116" s="3">
        <f t="shared" si="199"/>
        <v>2.2608695652173916</v>
      </c>
      <c r="N116" s="3">
        <f t="shared" si="194"/>
        <v>0.18279569892473116</v>
      </c>
      <c r="O116" s="3">
        <f t="shared" si="195"/>
        <v>0.21505376344086019</v>
      </c>
      <c r="P116" s="3" t="str">
        <f t="shared" si="196"/>
        <v>-</v>
      </c>
      <c r="Q116" s="3">
        <f t="shared" si="197"/>
        <v>0.22641509433962262</v>
      </c>
      <c r="R116" s="3">
        <f t="shared" si="198"/>
        <v>0.14516129032258066</v>
      </c>
      <c r="S116" s="3">
        <f t="shared" si="200"/>
        <v>1</v>
      </c>
      <c r="T116" s="3">
        <f t="shared" si="130"/>
        <v>0.61363636363636365</v>
      </c>
      <c r="U116" s="3">
        <f t="shared" si="201"/>
        <v>1</v>
      </c>
      <c r="V116" s="3">
        <f t="shared" si="138"/>
        <v>0.15909090909090906</v>
      </c>
      <c r="W116" s="3" t="str">
        <f t="shared" si="139"/>
        <v>-</v>
      </c>
      <c r="X116" s="3">
        <f t="shared" si="131"/>
        <v>3.4211943997592846</v>
      </c>
      <c r="Y116" s="3">
        <f t="shared" si="132"/>
        <v>0.53417775244990884</v>
      </c>
      <c r="Z116" s="3">
        <f t="shared" si="133"/>
        <v>0.70351758793969854</v>
      </c>
      <c r="AA116" s="3">
        <f t="shared" si="134"/>
        <v>0.20100502512562815</v>
      </c>
      <c r="AB116" s="3">
        <f t="shared" si="135"/>
        <v>5.0251256281407038E-2</v>
      </c>
      <c r="AC116" s="3">
        <f t="shared" si="136"/>
        <v>4.0201005025125636E-2</v>
      </c>
      <c r="AD116" s="3">
        <f t="shared" si="137"/>
        <v>7.537688442211056E-2</v>
      </c>
      <c r="AE116" s="3" t="str">
        <f t="shared" si="202"/>
        <v>?</v>
      </c>
      <c r="AF116" s="3" t="str">
        <f t="shared" si="140"/>
        <v>?</v>
      </c>
      <c r="AG116" s="3" t="str">
        <f t="shared" si="203"/>
        <v>?</v>
      </c>
      <c r="AH116" s="10">
        <v>18.600000000000001</v>
      </c>
      <c r="AI116" s="18">
        <v>17.7</v>
      </c>
      <c r="AJ116" s="3">
        <v>22</v>
      </c>
      <c r="AK116" s="3">
        <v>19.8</v>
      </c>
      <c r="AL116" s="3">
        <v>33.200000000000003</v>
      </c>
      <c r="AM116" s="3">
        <v>18.8</v>
      </c>
      <c r="AN116" s="3">
        <v>16.600000000000001</v>
      </c>
      <c r="AO116" s="3">
        <v>19.899999999999999</v>
      </c>
      <c r="AP116" s="3">
        <v>22</v>
      </c>
      <c r="AQ116" s="3">
        <v>12.5</v>
      </c>
      <c r="AR116" s="3">
        <v>10</v>
      </c>
      <c r="AS116" s="3" t="s">
        <v>70</v>
      </c>
      <c r="AT116" s="3" t="s">
        <v>70</v>
      </c>
      <c r="AU116" s="3" t="s">
        <v>70</v>
      </c>
      <c r="AV116" s="3">
        <v>5.2</v>
      </c>
      <c r="AW116" s="3">
        <v>2.2999999999999998</v>
      </c>
      <c r="AX116" s="3">
        <v>3.4</v>
      </c>
      <c r="AY116" s="3">
        <v>4</v>
      </c>
      <c r="AZ116" s="3" t="s">
        <v>70</v>
      </c>
      <c r="BA116" s="3">
        <v>3.6</v>
      </c>
      <c r="BB116" s="3">
        <v>2.7</v>
      </c>
      <c r="BC116" s="3">
        <v>2.7</v>
      </c>
      <c r="BD116" s="3">
        <v>2.7</v>
      </c>
      <c r="BE116" s="3">
        <v>4.4000000000000004</v>
      </c>
      <c r="BF116" s="3">
        <v>0.7</v>
      </c>
      <c r="BG116" s="3">
        <v>0.7</v>
      </c>
      <c r="BH116" s="3" t="s">
        <v>70</v>
      </c>
      <c r="BI116" s="3" t="s">
        <v>70</v>
      </c>
      <c r="BJ116" s="3">
        <v>0</v>
      </c>
      <c r="BK116" s="3">
        <v>0</v>
      </c>
      <c r="BL116" s="3">
        <v>4</v>
      </c>
      <c r="BM116" s="3">
        <v>1</v>
      </c>
      <c r="BN116" s="3">
        <v>1.5</v>
      </c>
      <c r="BO116" s="16">
        <v>14</v>
      </c>
      <c r="BP116" s="3">
        <v>0.8</v>
      </c>
      <c r="BQ116" s="3" t="s">
        <v>71</v>
      </c>
      <c r="BR116" s="3" t="s">
        <v>71</v>
      </c>
      <c r="BS116" s="3" t="s">
        <v>71</v>
      </c>
    </row>
    <row r="117" spans="1:71">
      <c r="A117" s="61"/>
      <c r="B117" s="7" t="s">
        <v>432</v>
      </c>
      <c r="C117" t="s">
        <v>433</v>
      </c>
      <c r="D117" t="s">
        <v>434</v>
      </c>
      <c r="E117" s="3">
        <f t="shared" ref="E117" si="204">IF(AND(AT117&lt;&gt;"-",AU117&lt;&gt;"-"),IF(AND(AT117&lt;&gt;"?",AU117&lt;&gt;"?"),IF(AND(AT117&lt;&gt;"",AU117&lt;&gt;""),AU117/AT117,""),"?"),"-")</f>
        <v>0.17857142857142858</v>
      </c>
      <c r="F117" s="3">
        <f t="shared" ref="F117" si="205">IF(AND(AI117&lt;&gt;"-",AT117&lt;&gt;"-"),IF(AND(AI117&lt;&gt;"?",AT117&lt;&gt;"?"),IF(AND(AI117&lt;&gt;"",AT117&lt;&gt;""),AT117/AI117,""),"?"),"-")</f>
        <v>0.285132382892057</v>
      </c>
      <c r="G117" s="3">
        <f t="shared" ref="G117" si="206">IF(AND(AO117&lt;&gt;"-",AL117&lt;&gt;"-"),IF(AND(AO117&lt;&gt;"?",AL117&lt;&gt;"?"),IF(AND(AO117&lt;&gt;"",AL117&lt;&gt;""),AL117/AO117,""),"?"),"-")</f>
        <v>0.59133709981167604</v>
      </c>
      <c r="H117" s="3">
        <f t="shared" si="128"/>
        <v>0.37579617834394918</v>
      </c>
      <c r="I117" s="3">
        <f t="shared" si="129"/>
        <v>0</v>
      </c>
      <c r="J117" s="3">
        <f t="shared" si="170"/>
        <v>0.90799031476997583</v>
      </c>
      <c r="K117" s="3">
        <f t="shared" ref="K117" si="207">IF(AND(AH117&lt;&gt;"-",AI117&lt;&gt;"-"),IF(AND(AH117&lt;&gt;"?",AI117&lt;&gt;"?"),IF(AND(AH117&lt;&gt;"",AI117&lt;&gt;""),AI117/AH117,""),"?"),"-")</f>
        <v>0.92467043314500941</v>
      </c>
      <c r="L117" s="3">
        <f t="shared" ref="L117" si="208">IF(AR117&lt;&gt;"",IF(AR117&lt;&gt;"?",AR117,"?"),"")</f>
        <v>39</v>
      </c>
      <c r="M117" s="3">
        <f t="shared" ref="M117" si="209">IF(AND(AW117&lt;&gt;"-",AV117&lt;&gt;"-"),IF(AND(AW117&lt;&gt;"?",AV117&lt;&gt;"?"),IF(AND(AW117&lt;&gt;"",AV117&lt;&gt;""),AV117/AW117,""),"?"),"-")</f>
        <v>1</v>
      </c>
      <c r="N117" s="3">
        <f t="shared" ref="N117" si="210">IF(AND(AH117&lt;&gt;"-",AX117&lt;&gt;"-"),IF(AND(AH117&lt;&gt;"?",AX117&lt;&gt;"?"),IF(AND(AH117&lt;&gt;"",AX117&lt;&gt;""),AX117/AH117,""),"?"),"-")</f>
        <v>0.13935969868173259</v>
      </c>
      <c r="O117" s="3">
        <f t="shared" ref="O117" si="211">IF(AND(AH117&lt;&gt;"-",AY117&lt;&gt;"-"),IF(AND(AH117&lt;&gt;"?",AY117&lt;&gt;"?"),IF(AND(AH117&lt;&gt;"",AY117&lt;&gt;""),AY117/AH117,""),"?"),"-")</f>
        <v>0.17702448210922789</v>
      </c>
      <c r="P117" s="3" t="str">
        <f t="shared" ref="P117" si="212">IF(AND(AH117&lt;&gt;"-",AZ117&lt;&gt;"-"),IF(AND(AH117&lt;&gt;"?",AZ117&lt;&gt;"?"),IF(AND(AH117&lt;&gt;"",AZ117&lt;&gt;""),AZ117/AH117,""),"?"),"-")</f>
        <v>-</v>
      </c>
      <c r="Q117" s="3">
        <f t="shared" ref="Q117" si="213">IF(AND(AH117&lt;&gt;"-",BA117&lt;&gt;"-",BB117&lt;&gt;"-"),IF(AND(AH117&lt;&gt;"?",BA117&lt;&gt;"?",BB117&lt;&gt;"?"),IF(AND(AH117&lt;&gt;"",BA117&lt;&gt;"",BB117&lt;&gt;""),BA117/(AH117-BB117),""),"?"),"-")</f>
        <v>9.2827004219409287E-2</v>
      </c>
      <c r="R117" s="3">
        <f t="shared" ref="R117" si="214">IF(AND(AH117&lt;&gt;"-",BB117&lt;&gt;"-"),IF(AND(AH117&lt;&gt;"?",BB117&lt;&gt;"?"),IF(AND(AH117&lt;&gt;"",BB117&lt;&gt;""),BB117/AH117,""),"?"),"-")</f>
        <v>0.10734463276836158</v>
      </c>
      <c r="S117" s="3">
        <f t="shared" ref="S117" si="215">IF(AND(BB117&lt;&gt;"-",BC117&lt;&gt;"-"),IF(AND(BB117&lt;&gt;"?",BC117&lt;&gt;"?"),IF(AND(BB117&lt;&gt;"",BC117&lt;&gt;""),BC117/BB117,""),"?"),"-")</f>
        <v>1</v>
      </c>
      <c r="T117" s="3">
        <f t="shared" si="130"/>
        <v>1.2441860465116279</v>
      </c>
      <c r="U117" s="3">
        <f t="shared" ref="U117" si="216">IF(AND(BB117&lt;&gt;"-",BD117&lt;&gt;"-"),IF(AND(BB117&lt;&gt;"?",BD117&lt;&gt;"?"),IF(AND(BB117&lt;&gt;"",BD117&lt;&gt;""),BD117/BB117,""),"?"),"-")</f>
        <v>1.8771929824561402</v>
      </c>
      <c r="V117" s="3">
        <f t="shared" si="138"/>
        <v>0.10465116279069768</v>
      </c>
      <c r="W117" s="3">
        <f t="shared" si="139"/>
        <v>0.33333333333333331</v>
      </c>
      <c r="X117" s="3">
        <f t="shared" si="131"/>
        <v>44.178646691106472</v>
      </c>
      <c r="Y117" s="3">
        <f t="shared" si="132"/>
        <v>1.6452124081495716</v>
      </c>
      <c r="Z117" s="3">
        <f t="shared" si="133"/>
        <v>0.20903954802259886</v>
      </c>
      <c r="AA117" s="3">
        <f t="shared" si="134"/>
        <v>0.12617702448210924</v>
      </c>
      <c r="AB117" s="3">
        <f t="shared" si="135"/>
        <v>8.8512241054613944E-2</v>
      </c>
      <c r="AC117" s="3">
        <f t="shared" si="136"/>
        <v>0</v>
      </c>
      <c r="AD117" s="3">
        <f t="shared" si="137"/>
        <v>7.7212806026365335E-2</v>
      </c>
      <c r="AE117" s="3" t="str">
        <f t="shared" ref="AE117" si="217">IF(BQ117&lt;&gt;"",BQ117,"")</f>
        <v>?</v>
      </c>
      <c r="AF117" s="3" t="str">
        <f t="shared" si="140"/>
        <v>?</v>
      </c>
      <c r="AG117" s="3" t="str">
        <f t="shared" ref="AG117" si="218">IF(AND(BQ117&lt;&gt;"-",BS117&lt;&gt;"-"),IF(AND(BQ117&lt;&gt;"?",BS117&lt;&gt;"?"),IF(AND(BQ117&lt;&gt;"",BS117&lt;&gt;""),BS117/BQ117,""),"?"),"-")</f>
        <v>?</v>
      </c>
      <c r="AH117" s="10">
        <v>53.1</v>
      </c>
      <c r="AI117" s="3">
        <v>49.1</v>
      </c>
      <c r="AJ117" s="19">
        <v>75</v>
      </c>
      <c r="AK117" s="19">
        <v>75</v>
      </c>
      <c r="AL117" s="3">
        <v>31.4</v>
      </c>
      <c r="AM117" s="3">
        <v>41.3</v>
      </c>
      <c r="AN117" s="3">
        <v>37.5</v>
      </c>
      <c r="AO117" s="3">
        <v>53.1</v>
      </c>
      <c r="AP117" s="3">
        <v>53.1</v>
      </c>
      <c r="AQ117" s="3">
        <v>0</v>
      </c>
      <c r="AR117" s="19">
        <v>39</v>
      </c>
      <c r="AS117" s="3" t="s">
        <v>70</v>
      </c>
      <c r="AT117" s="19">
        <v>14</v>
      </c>
      <c r="AU117" s="19">
        <v>2.5</v>
      </c>
      <c r="AV117" s="19">
        <v>8.6</v>
      </c>
      <c r="AW117" s="19">
        <v>8.6</v>
      </c>
      <c r="AX117" s="19">
        <v>7.4</v>
      </c>
      <c r="AY117" s="3">
        <v>9.4</v>
      </c>
      <c r="AZ117" s="3" t="s">
        <v>70</v>
      </c>
      <c r="BA117" s="3">
        <v>4.4000000000000004</v>
      </c>
      <c r="BB117" s="3">
        <v>5.7</v>
      </c>
      <c r="BC117" s="3">
        <v>5.7</v>
      </c>
      <c r="BD117" s="19">
        <v>10.7</v>
      </c>
      <c r="BE117" s="19">
        <v>8.6</v>
      </c>
      <c r="BF117" s="20">
        <v>0.9</v>
      </c>
      <c r="BG117" s="20">
        <v>0.9</v>
      </c>
      <c r="BH117" s="20">
        <v>0.3</v>
      </c>
      <c r="BI117" s="20">
        <v>0.3</v>
      </c>
      <c r="BJ117" s="19">
        <v>2.4</v>
      </c>
      <c r="BK117" s="19">
        <v>0</v>
      </c>
      <c r="BL117" s="3">
        <v>6.7</v>
      </c>
      <c r="BM117" s="3">
        <v>4.7</v>
      </c>
      <c r="BN117" s="18">
        <v>4.0999999999999996</v>
      </c>
      <c r="BO117" s="16">
        <v>11.1</v>
      </c>
      <c r="BP117" s="18">
        <v>0</v>
      </c>
      <c r="BQ117" s="3" t="s">
        <v>71</v>
      </c>
      <c r="BR117" s="3" t="s">
        <v>71</v>
      </c>
      <c r="BS117" s="3" t="s">
        <v>71</v>
      </c>
    </row>
    <row r="118" spans="1:71">
      <c r="A118" s="61"/>
      <c r="B118" s="7" t="s">
        <v>435</v>
      </c>
      <c r="C118" t="s">
        <v>436</v>
      </c>
      <c r="D118" t="s">
        <v>437</v>
      </c>
      <c r="E118" s="3" t="str">
        <f t="shared" ref="E118" si="219">IF(AND(AT118&lt;&gt;"-",AU118&lt;&gt;"-"),IF(AND(AT118&lt;&gt;"?",AU118&lt;&gt;"?"),IF(AND(AT118&lt;&gt;"",AU118&lt;&gt;""),AU118/AT118,""),"?"),"-")</f>
        <v>-</v>
      </c>
      <c r="F118" s="3" t="str">
        <f t="shared" ref="F118" si="220">IF(AND(AI118&lt;&gt;"-",AT118&lt;&gt;"-"),IF(AND(AI118&lt;&gt;"?",AT118&lt;&gt;"?"),IF(AND(AI118&lt;&gt;"",AT118&lt;&gt;""),AT118/AI118,""),"?"),"-")</f>
        <v>-</v>
      </c>
      <c r="G118" s="3">
        <f t="shared" ref="G118" si="221">IF(AND(AO118&lt;&gt;"-",AL118&lt;&gt;"-"),IF(AND(AO118&lt;&gt;"?",AL118&lt;&gt;"?"),IF(AND(AO118&lt;&gt;"",AL118&lt;&gt;""),AL118/AO118,""),"?"),"-")</f>
        <v>1.7894736842105263</v>
      </c>
      <c r="H118" s="3">
        <f t="shared" si="128"/>
        <v>7.3529411764705885E-2</v>
      </c>
      <c r="I118" s="3">
        <f t="shared" si="129"/>
        <v>0</v>
      </c>
      <c r="J118" s="3">
        <f t="shared" ref="J118:J150" si="222">IF(AND(AM118&lt;&gt;"-",AN118&lt;&gt;"-"),IF(AND(AM118&lt;&gt;"?",AN118&lt;&gt;"?"),IF(AND(AM118&lt;&gt;"",AN118&lt;&gt;""),AN118/AM118,""),"?"),"-")</f>
        <v>0.98484848484848486</v>
      </c>
      <c r="K118" s="3">
        <f t="shared" ref="K118" si="223">IF(AND(AH118&lt;&gt;"-",AI118&lt;&gt;"-"),IF(AND(AH118&lt;&gt;"?",AI118&lt;&gt;"?"),IF(AND(AH118&lt;&gt;"",AI118&lt;&gt;""),AI118/AH118,""),"?"),"-")</f>
        <v>1</v>
      </c>
      <c r="L118" s="3">
        <f t="shared" ref="L118" si="224">IF(AR118&lt;&gt;"",IF(AR118&lt;&gt;"?",AR118,"?"),"")</f>
        <v>7</v>
      </c>
      <c r="M118" s="3">
        <f t="shared" ref="M118" si="225">IF(AND(AW118&lt;&gt;"-",AV118&lt;&gt;"-"),IF(AND(AW118&lt;&gt;"?",AV118&lt;&gt;"?"),IF(AND(AW118&lt;&gt;"",AV118&lt;&gt;""),AV118/AW118,""),"?"),"-")</f>
        <v>1.2173913043478262</v>
      </c>
      <c r="N118" s="3">
        <f t="shared" ref="N118" si="226">IF(AND(AH118&lt;&gt;"-",AX118&lt;&gt;"-"),IF(AND(AH118&lt;&gt;"?",AX118&lt;&gt;"?"),IF(AND(AH118&lt;&gt;"",AX118&lt;&gt;""),AX118/AH118,""),"?"),"-")</f>
        <v>0.17105263157894737</v>
      </c>
      <c r="O118" s="3">
        <f t="shared" ref="O118" si="227">IF(AND(AH118&lt;&gt;"-",AY118&lt;&gt;"-"),IF(AND(AH118&lt;&gt;"?",AY118&lt;&gt;"?"),IF(AND(AH118&lt;&gt;"",AY118&lt;&gt;""),AY118/AH118,""),"?"),"-")</f>
        <v>0.16447368421052633</v>
      </c>
      <c r="P118" s="3" t="str">
        <f t="shared" ref="P118" si="228">IF(AND(AH118&lt;&gt;"-",AZ118&lt;&gt;"-"),IF(AND(AH118&lt;&gt;"?",AZ118&lt;&gt;"?"),IF(AND(AH118&lt;&gt;"",AZ118&lt;&gt;""),AZ118/AH118,""),"?"),"-")</f>
        <v>-</v>
      </c>
      <c r="Q118" s="3">
        <f t="shared" ref="Q118" si="229">IF(AND(AH118&lt;&gt;"-",BA118&lt;&gt;"-",BB118&lt;&gt;"-"),IF(AND(AH118&lt;&gt;"?",BA118&lt;&gt;"?",BB118&lt;&gt;"?"),IF(AND(AH118&lt;&gt;"",BA118&lt;&gt;"",BB118&lt;&gt;""),BA118/(AH118-BB118),""),"?"),"-")</f>
        <v>0.18840579710144931</v>
      </c>
      <c r="R118" s="3">
        <f t="shared" ref="R118" si="230">IF(AND(AH118&lt;&gt;"-",BB118&lt;&gt;"-"),IF(AND(AH118&lt;&gt;"?",BB118&lt;&gt;"?"),IF(AND(AH118&lt;&gt;"",BB118&lt;&gt;""),BB118/AH118,""),"?"),"-")</f>
        <v>9.2105263157894732E-2</v>
      </c>
      <c r="S118" s="3">
        <f t="shared" ref="S118" si="231">IF(AND(BB118&lt;&gt;"-",BC118&lt;&gt;"-"),IF(AND(BB118&lt;&gt;"?",BC118&lt;&gt;"?"),IF(AND(BB118&lt;&gt;"",BC118&lt;&gt;""),BC118/BB118,""),"?"),"-")</f>
        <v>1</v>
      </c>
      <c r="T118" s="3">
        <f t="shared" si="130"/>
        <v>0.51851851851851849</v>
      </c>
      <c r="U118" s="3">
        <f t="shared" ref="U118" si="232">IF(AND(BB118&lt;&gt;"-",BD118&lt;&gt;"-"),IF(AND(BB118&lt;&gt;"?",BD118&lt;&gt;"?"),IF(AND(BB118&lt;&gt;"",BD118&lt;&gt;""),BD118/BB118,""),"?"),"-")</f>
        <v>1</v>
      </c>
      <c r="V118" s="3">
        <f t="shared" si="138"/>
        <v>0.22222222222222221</v>
      </c>
      <c r="W118" s="3" t="str">
        <f t="shared" si="139"/>
        <v>-</v>
      </c>
      <c r="X118" s="3">
        <f t="shared" si="131"/>
        <v>1.8145839167134645</v>
      </c>
      <c r="Y118" s="3">
        <f t="shared" si="132"/>
        <v>0.25877705725571654</v>
      </c>
      <c r="Z118" s="3">
        <f t="shared" si="133"/>
        <v>0</v>
      </c>
      <c r="AA118" s="3">
        <f t="shared" si="134"/>
        <v>5.2631578947368425E-2</v>
      </c>
      <c r="AB118" s="3">
        <f t="shared" si="135"/>
        <v>5.2631578947368425E-2</v>
      </c>
      <c r="AC118" s="3">
        <f t="shared" si="136"/>
        <v>0</v>
      </c>
      <c r="AD118" s="3">
        <f t="shared" si="137"/>
        <v>5.2631578947368425E-2</v>
      </c>
      <c r="AE118" s="3" t="str">
        <f t="shared" ref="AE118" si="233">IF(BQ118&lt;&gt;"",BQ118,"")</f>
        <v>&lt;7</v>
      </c>
      <c r="AF118" s="3" t="str">
        <f t="shared" si="140"/>
        <v>?</v>
      </c>
      <c r="AG118" s="3" t="str">
        <f t="shared" ref="AG118" si="234">IF(AND(BQ118&lt;&gt;"-",BS118&lt;&gt;"-"),IF(AND(BQ118&lt;&gt;"?",BS118&lt;&gt;"?"),IF(AND(BQ118&lt;&gt;"",BS118&lt;&gt;""),BS118/BQ118,""),"?"),"-")</f>
        <v>?</v>
      </c>
      <c r="AH118" s="10">
        <v>15.2</v>
      </c>
      <c r="AI118" s="18">
        <v>15.2</v>
      </c>
      <c r="AJ118" s="3">
        <v>15.2</v>
      </c>
      <c r="AK118" s="3">
        <v>15.2</v>
      </c>
      <c r="AL118" s="3">
        <v>27.2</v>
      </c>
      <c r="AM118" s="3">
        <v>13.2</v>
      </c>
      <c r="AN118" s="18">
        <v>13</v>
      </c>
      <c r="AO118" s="3">
        <v>15.2</v>
      </c>
      <c r="AP118" s="3">
        <v>15.2</v>
      </c>
      <c r="AQ118" s="3">
        <v>0</v>
      </c>
      <c r="AR118" s="3">
        <v>7</v>
      </c>
      <c r="AS118" s="3" t="s">
        <v>70</v>
      </c>
      <c r="AT118" s="3" t="s">
        <v>70</v>
      </c>
      <c r="AU118" s="3" t="s">
        <v>70</v>
      </c>
      <c r="AV118" s="3">
        <v>2.8</v>
      </c>
      <c r="AW118" s="3">
        <v>2.2999999999999998</v>
      </c>
      <c r="AX118" s="3">
        <v>2.6</v>
      </c>
      <c r="AY118" s="18">
        <v>2.5</v>
      </c>
      <c r="AZ118" s="3" t="s">
        <v>70</v>
      </c>
      <c r="BA118" s="3">
        <v>2.6</v>
      </c>
      <c r="BB118" s="3">
        <v>1.4</v>
      </c>
      <c r="BC118" s="18">
        <v>1.4</v>
      </c>
      <c r="BD118" s="3">
        <v>1.4</v>
      </c>
      <c r="BE118" s="3">
        <v>2.7</v>
      </c>
      <c r="BF118" s="3">
        <v>0.6</v>
      </c>
      <c r="BG118" s="3">
        <v>0.6</v>
      </c>
      <c r="BH118" s="3" t="s">
        <v>70</v>
      </c>
      <c r="BI118" s="3" t="s">
        <v>70</v>
      </c>
      <c r="BJ118" s="3">
        <v>0</v>
      </c>
      <c r="BK118" s="3">
        <v>0</v>
      </c>
      <c r="BL118" s="20">
        <v>0.8</v>
      </c>
      <c r="BM118" s="19">
        <v>0.8</v>
      </c>
      <c r="BN118" s="20">
        <v>0.8</v>
      </c>
      <c r="BO118" s="29">
        <v>0</v>
      </c>
      <c r="BP118" s="18">
        <v>0</v>
      </c>
      <c r="BQ118" s="19" t="s">
        <v>338</v>
      </c>
      <c r="BR118" s="3" t="s">
        <v>71</v>
      </c>
      <c r="BS118" s="3" t="s">
        <v>71</v>
      </c>
    </row>
    <row r="119" spans="1:71">
      <c r="A119" s="61"/>
      <c r="B119" s="7" t="s">
        <v>438</v>
      </c>
      <c r="C119" s="34" t="s">
        <v>439</v>
      </c>
      <c r="D119" t="s">
        <v>440</v>
      </c>
      <c r="E119" s="3" t="str">
        <f t="shared" ref="E119" si="235">IF(AND(AT119&lt;&gt;"-",AU119&lt;&gt;"-"),IF(AND(AT119&lt;&gt;"?",AU119&lt;&gt;"?"),IF(AND(AT119&lt;&gt;"",AU119&lt;&gt;""),AU119/AT119,""),"?"),"-")</f>
        <v>?</v>
      </c>
      <c r="F119" s="3" t="str">
        <f t="shared" ref="F119" si="236">IF(AND(AI119&lt;&gt;"-",AT119&lt;&gt;"-"),IF(AND(AI119&lt;&gt;"?",AT119&lt;&gt;"?"),IF(AND(AI119&lt;&gt;"",AT119&lt;&gt;""),AT119/AI119,""),"?"),"-")</f>
        <v>?</v>
      </c>
      <c r="G119" s="3">
        <f t="shared" ref="G119" si="237">IF(AND(AO119&lt;&gt;"-",AL119&lt;&gt;"-"),IF(AND(AO119&lt;&gt;"?",AL119&lt;&gt;"?"),IF(AND(AO119&lt;&gt;"",AL119&lt;&gt;""),AL119/AO119,""),"?"),"-")</f>
        <v>0.92307692307692313</v>
      </c>
      <c r="H119" s="3">
        <f t="shared" ref="H119" si="238">IF(AND(AP119&lt;&gt;"-",AM119&lt;&gt;"-",AL119&lt;&gt;"-",AQ119&lt;&gt;"-"),IF(AND(AP119&lt;&gt;"?",AM119&lt;&gt;"?",AL119&lt;&gt;"?",AQ119&lt;&gt;"?"),IF(AND(AP119&lt;&gt;"",AM119&lt;&gt;"",AL119&lt;&gt;"",AQ119&lt;&gt;""),(AP119-AM119)/(AL119-AQ119),""),"?"),"-")</f>
        <v>0.1111111111111111</v>
      </c>
      <c r="I119" s="3">
        <f t="shared" ref="I119" si="239">IF(AND(AL119&lt;&gt;"-",AQ119&lt;&gt;"-"),IF(AND(AL119&lt;&gt;"?",AQ119&lt;&gt;"?"),IF(AND(AL119&lt;&gt;"",AQ119&lt;&gt;""),AQ119/AL119,""),"?"),"-")</f>
        <v>0.25</v>
      </c>
      <c r="J119" s="3">
        <f t="shared" ref="J119" si="240">IF(AND(AM119&lt;&gt;"-",AN119&lt;&gt;"-"),IF(AND(AM119&lt;&gt;"?",AN119&lt;&gt;"?"),IF(AND(AM119&lt;&gt;"",AN119&lt;&gt;""),AN119/AM119,""),"?"),"-")</f>
        <v>0.61538461538461542</v>
      </c>
      <c r="K119" s="3">
        <f t="shared" ref="K119" si="241">IF(AND(AH119&lt;&gt;"-",AI119&lt;&gt;"-"),IF(AND(AH119&lt;&gt;"?",AI119&lt;&gt;"?"),IF(AND(AH119&lt;&gt;"",AI119&lt;&gt;""),AI119/AH119,""),"?"),"-")</f>
        <v>0.625</v>
      </c>
      <c r="L119" s="3">
        <f t="shared" ref="L119" si="242">IF(AR119&lt;&gt;"",IF(AR119&lt;&gt;"?",AR119,"?"),"")</f>
        <v>8</v>
      </c>
      <c r="M119" s="3">
        <f t="shared" ref="M119" si="243">IF(AND(AW119&lt;&gt;"-",AV119&lt;&gt;"-"),IF(AND(AW119&lt;&gt;"?",AV119&lt;&gt;"?"),IF(AND(AW119&lt;&gt;"",AV119&lt;&gt;""),AV119/AW119,""),"?"),"-")</f>
        <v>3</v>
      </c>
      <c r="N119" s="3">
        <f t="shared" ref="N119" si="244">IF(AND(AH119&lt;&gt;"-",AX119&lt;&gt;"-"),IF(AND(AH119&lt;&gt;"?",AX119&lt;&gt;"?"),IF(AND(AH119&lt;&gt;"",AX119&lt;&gt;""),AX119/AH119,""),"?"),"-")</f>
        <v>6.6666666666666666E-2</v>
      </c>
      <c r="O119" s="3" t="str">
        <f t="shared" ref="O119" si="245">IF(AND(AH119&lt;&gt;"-",AY119&lt;&gt;"-"),IF(AND(AH119&lt;&gt;"?",AY119&lt;&gt;"?"),IF(AND(AH119&lt;&gt;"",AY119&lt;&gt;""),AY119/AH119,""),"?"),"-")</f>
        <v>?</v>
      </c>
      <c r="P119" s="3">
        <f t="shared" ref="P119" si="246">IF(AND(AH119&lt;&gt;"-",AZ119&lt;&gt;"-"),IF(AND(AH119&lt;&gt;"?",AZ119&lt;&gt;"?"),IF(AND(AH119&lt;&gt;"",AZ119&lt;&gt;""),AZ119/AH119,""),"?"),"-")</f>
        <v>0.19999999999999998</v>
      </c>
      <c r="Q119" s="3">
        <f t="shared" ref="Q119" si="247">IF(AND(AH119&lt;&gt;"-",BA119&lt;&gt;"-",BB119&lt;&gt;"-"),IF(AND(AH119&lt;&gt;"?",BA119&lt;&gt;"?",BB119&lt;&gt;"?"),IF(AND(AH119&lt;&gt;"",BA119&lt;&gt;"",BB119&lt;&gt;""),BA119/(AH119-BB119),""),"?"),"-")</f>
        <v>0.10714285714285715</v>
      </c>
      <c r="R119" s="3">
        <f t="shared" ref="R119" si="248">IF(AND(AH119&lt;&gt;"-",BB119&lt;&gt;"-"),IF(AND(AH119&lt;&gt;"?",BB119&lt;&gt;"?"),IF(AND(AH119&lt;&gt;"",BB119&lt;&gt;""),BB119/AH119,""),"?"),"-")</f>
        <v>6.6666666666666666E-2</v>
      </c>
      <c r="S119" s="3">
        <f t="shared" ref="S119" si="249">IF(AND(BB119&lt;&gt;"-",BC119&lt;&gt;"-"),IF(AND(BB119&lt;&gt;"?",BC119&lt;&gt;"?"),IF(AND(BB119&lt;&gt;"",BC119&lt;&gt;""),BC119/BB119,""),"?"),"-")</f>
        <v>0.87499999999999989</v>
      </c>
      <c r="T119" s="3">
        <f t="shared" ref="T119" si="250">IF(AND(BE119&lt;&gt;"-",BD119&lt;&gt;"-"),IF(AND(BE119&lt;&gt;"?",BD119&lt;&gt;"?"),IF(AND(BE119&lt;&gt;"",BD119&lt;&gt;""),BD119/BE119,""),"?"),"-")</f>
        <v>0.53333333333333333</v>
      </c>
      <c r="U119" s="3">
        <f t="shared" ref="U119" si="251">IF(AND(BB119&lt;&gt;"-",BD119&lt;&gt;"-"),IF(AND(BB119&lt;&gt;"?",BD119&lt;&gt;"?"),IF(AND(BB119&lt;&gt;"",BD119&lt;&gt;""),BD119/BB119,""),"?"),"-")</f>
        <v>1</v>
      </c>
      <c r="V119" s="3" t="str">
        <f t="shared" ref="V119" si="252">IF(AND(BE119&lt;&gt;"-",BG119&lt;&gt;"-"),IF(AND(BE119&lt;&gt;"?",BG119&lt;&gt;"?"),IF(AND(BE119&lt;&gt;"",BG119&lt;&gt;""),BG119/BE119,""),"?"),"-")</f>
        <v>?</v>
      </c>
      <c r="W119" s="3" t="str">
        <f t="shared" ref="W119" si="253">IF(AND(BG119&lt;&gt;"-",BI119&lt;&gt;"-"),IF(AND(BG119&lt;&gt;"?",BI119&lt;&gt;"?"),IF(AND(BG119&lt;&gt;"",BI119&lt;&gt;""),BI119/BG119,""),"?"),"-")</f>
        <v>-</v>
      </c>
      <c r="X119" s="3">
        <f t="shared" ref="X119" si="254">IF(AND(AJ119&lt;&gt;"",AK119&lt;&gt;""),IF(AND(AJ119&lt;&gt;"?",AK119&lt;&gt;"?"),PI()*(AJ119/2)*(AK119/2)/100,"?"),"")</f>
        <v>0.9896016858807849</v>
      </c>
      <c r="Y119" s="3">
        <f t="shared" ref="Y119" si="255">IF(AND(AJ119&lt;&gt;"",AK119&lt;&gt;""),IF(AND(AJ119&lt;&gt;"?",AK119&lt;&gt;"?"),LOG10(PI()*(AJ119/2)*(AK119/2)/100),"?"),"")</f>
        <v>-4.539573516265623E-3</v>
      </c>
      <c r="Z119" s="3" t="str">
        <f t="shared" ref="Z119" si="256">IF(AND(AO119&lt;&gt;"-",BO119&lt;&gt;"-"),IF(AND(AO119&lt;&gt;"?",BO119&lt;&gt;"?"),IF(AND(AO119&lt;&gt;"",BO119&lt;&gt;""),BO119/AO119,""),"?"),"-")</f>
        <v>?</v>
      </c>
      <c r="AA119" s="3" t="str">
        <f t="shared" ref="AA119" si="257">IF(AND(AO119&lt;&gt;"-",BL119&lt;&gt;"-"),IF(AND(AO119&lt;&gt;"?",BL119&lt;&gt;"?"),IF(AND(AO119&lt;&gt;"",BL119&lt;&gt;""),BL119/AO119,""),"?"),"-")</f>
        <v>?</v>
      </c>
      <c r="AB119" s="3" t="str">
        <f t="shared" ref="AB119" si="258">IF(AND(AO119&lt;&gt;"-",BM119&lt;&gt;"-"),IF(AND(AO119&lt;&gt;"?",BM119&lt;&gt;"?"),IF(AND(AO119&lt;&gt;"",BM119&lt;&gt;""),BM119/AO119,""),"?"),"-")</f>
        <v>?</v>
      </c>
      <c r="AC119" s="3" t="str">
        <f t="shared" ref="AC119" si="259">IF(AND(AO119&lt;&gt;"-",BP119&lt;&gt;"-"),IF(AND(AO119&lt;&gt;"?",BP119&lt;&gt;"?"),IF(AND(AO119&lt;&gt;"",BP119&lt;&gt;""),BP119/AO119,""),"?"),"-")</f>
        <v>?</v>
      </c>
      <c r="AD119" s="3" t="str">
        <f t="shared" ref="AD119" si="260">IF(AND(AO119&lt;&gt;"-",BN119&lt;&gt;"-"),IF(AND(AO119&lt;&gt;"?",BN119&lt;&gt;"?"),IF(AND(AO119&lt;&gt;"",BN119&lt;&gt;""),BN119/AO119,""),"?"),"-")</f>
        <v>?</v>
      </c>
      <c r="AE119" s="3" t="str">
        <f t="shared" ref="AE119" si="261">IF(BQ119&lt;&gt;"",BQ119,"")</f>
        <v>?</v>
      </c>
      <c r="AF119" s="3" t="str">
        <f t="shared" ref="AF119" si="262">IF(BR119&lt;&gt;"",IF(BR119&lt;&gt;"?",BR119/BQ119,"?"),"")</f>
        <v>?</v>
      </c>
      <c r="AG119" s="3" t="str">
        <f t="shared" ref="AG119" si="263">IF(AND(BQ119&lt;&gt;"-",BS119&lt;&gt;"-"),IF(AND(BQ119&lt;&gt;"?",BS119&lt;&gt;"?"),IF(AND(BQ119&lt;&gt;"",BS119&lt;&gt;""),BS119/BQ119,""),"?"),"-")</f>
        <v>?</v>
      </c>
      <c r="AH119" s="10">
        <v>12</v>
      </c>
      <c r="AI119" s="3">
        <v>7.5</v>
      </c>
      <c r="AJ119" s="3">
        <v>14</v>
      </c>
      <c r="AK119" s="3">
        <v>9</v>
      </c>
      <c r="AL119" s="3">
        <v>12</v>
      </c>
      <c r="AM119" s="3">
        <v>13</v>
      </c>
      <c r="AN119" s="18">
        <v>8</v>
      </c>
      <c r="AO119" s="3">
        <v>13</v>
      </c>
      <c r="AP119" s="3">
        <v>14</v>
      </c>
      <c r="AQ119" s="3">
        <v>3</v>
      </c>
      <c r="AR119" s="18">
        <v>8</v>
      </c>
      <c r="AS119" s="3" t="s">
        <v>70</v>
      </c>
      <c r="AT119" s="3" t="s">
        <v>71</v>
      </c>
      <c r="AU119" s="3" t="s">
        <v>71</v>
      </c>
      <c r="AV119" s="3">
        <v>1.5</v>
      </c>
      <c r="AW119" s="3">
        <v>0.5</v>
      </c>
      <c r="AX119" s="3">
        <v>0.8</v>
      </c>
      <c r="AY119" s="3" t="s">
        <v>71</v>
      </c>
      <c r="AZ119" s="3">
        <v>2.4</v>
      </c>
      <c r="BA119" s="3">
        <v>1.2</v>
      </c>
      <c r="BB119" s="3">
        <v>0.8</v>
      </c>
      <c r="BC119" s="18">
        <v>0.7</v>
      </c>
      <c r="BD119" s="3">
        <v>0.8</v>
      </c>
      <c r="BE119" s="3">
        <v>1.5</v>
      </c>
      <c r="BF119" s="3" t="s">
        <v>71</v>
      </c>
      <c r="BG119" s="3" t="s">
        <v>71</v>
      </c>
      <c r="BH119" s="3" t="s">
        <v>70</v>
      </c>
      <c r="BI119" s="3" t="s">
        <v>70</v>
      </c>
      <c r="BJ119" s="3">
        <v>0</v>
      </c>
      <c r="BK119" s="3">
        <v>0</v>
      </c>
      <c r="BL119" s="3" t="s">
        <v>71</v>
      </c>
      <c r="BM119" s="3" t="s">
        <v>71</v>
      </c>
      <c r="BN119" s="3" t="s">
        <v>71</v>
      </c>
      <c r="BO119" s="16" t="s">
        <v>71</v>
      </c>
      <c r="BP119" s="3" t="s">
        <v>71</v>
      </c>
      <c r="BQ119" s="3" t="s">
        <v>71</v>
      </c>
      <c r="BR119" s="3" t="s">
        <v>71</v>
      </c>
      <c r="BS119" s="3" t="s">
        <v>71</v>
      </c>
    </row>
    <row r="120" spans="1:71">
      <c r="A120" s="61"/>
      <c r="B120" s="7" t="s">
        <v>441</v>
      </c>
      <c r="C120" t="s">
        <v>442</v>
      </c>
      <c r="D120" t="s">
        <v>443</v>
      </c>
      <c r="E120" s="3">
        <f t="shared" si="190"/>
        <v>0.17894736842105263</v>
      </c>
      <c r="F120" s="3">
        <f t="shared" si="191"/>
        <v>0.74803149606299213</v>
      </c>
      <c r="G120" s="3">
        <f t="shared" si="192"/>
        <v>1.1499999999999999</v>
      </c>
      <c r="H120" s="3">
        <f t="shared" si="128"/>
        <v>0.20434782608695648</v>
      </c>
      <c r="I120" s="3">
        <f t="shared" si="129"/>
        <v>0</v>
      </c>
      <c r="J120" s="3">
        <f t="shared" si="222"/>
        <v>0.72549019607843135</v>
      </c>
      <c r="K120" s="3">
        <f>IF(AND(AH120&lt;&gt;"-",AI120&lt;&gt;"-"),IF(AND(AH120&lt;&gt;"?",AI120&lt;&gt;"?"),IF(AND(AH120&lt;&gt;"",AI120&lt;&gt;""),AI120/AH120,""),"?"),"-")</f>
        <v>0.79874213836477981</v>
      </c>
      <c r="L120" s="3">
        <f t="shared" si="193"/>
        <v>22</v>
      </c>
      <c r="M120" s="3">
        <f t="shared" si="199"/>
        <v>2.3571428571428572</v>
      </c>
      <c r="N120" s="3">
        <f t="shared" si="194"/>
        <v>0.10062893081761007</v>
      </c>
      <c r="O120" s="3">
        <f t="shared" si="195"/>
        <v>0.22012578616352202</v>
      </c>
      <c r="P120" s="3">
        <f t="shared" si="196"/>
        <v>8.8050314465408799E-2</v>
      </c>
      <c r="Q120" s="3">
        <f t="shared" si="197"/>
        <v>0</v>
      </c>
      <c r="R120" s="3">
        <f t="shared" si="198"/>
        <v>0.11320754716981132</v>
      </c>
      <c r="S120" s="3">
        <f t="shared" si="200"/>
        <v>1</v>
      </c>
      <c r="T120" s="3">
        <f t="shared" si="130"/>
        <v>0.5757575757575758</v>
      </c>
      <c r="U120" s="3">
        <f t="shared" si="201"/>
        <v>1.0555555555555556</v>
      </c>
      <c r="V120" s="3">
        <f t="shared" si="138"/>
        <v>6.0606060606060615E-2</v>
      </c>
      <c r="W120" s="3">
        <f t="shared" si="139"/>
        <v>1</v>
      </c>
      <c r="X120" s="3">
        <f t="shared" si="131"/>
        <v>2.3561944901923448</v>
      </c>
      <c r="Y120" s="3">
        <f t="shared" si="132"/>
        <v>0.37221113608583389</v>
      </c>
      <c r="Z120" s="3" t="str">
        <f t="shared" si="133"/>
        <v>?</v>
      </c>
      <c r="AA120" s="3" t="str">
        <f t="shared" si="134"/>
        <v>?</v>
      </c>
      <c r="AB120" s="3" t="str">
        <f t="shared" si="135"/>
        <v>?</v>
      </c>
      <c r="AC120" s="3" t="str">
        <f t="shared" si="136"/>
        <v>?</v>
      </c>
      <c r="AD120" s="3" t="str">
        <f t="shared" si="137"/>
        <v>?</v>
      </c>
      <c r="AE120" s="3" t="str">
        <f t="shared" si="202"/>
        <v>&lt;4</v>
      </c>
      <c r="AF120" s="3" t="str">
        <f t="shared" si="140"/>
        <v>?</v>
      </c>
      <c r="AG120" s="3" t="str">
        <f t="shared" si="203"/>
        <v>?</v>
      </c>
      <c r="AH120" s="10">
        <v>15.9</v>
      </c>
      <c r="AI120" s="3">
        <v>12.7</v>
      </c>
      <c r="AJ120" s="19">
        <v>20</v>
      </c>
      <c r="AK120" s="20">
        <v>15</v>
      </c>
      <c r="AL120" s="3">
        <v>23</v>
      </c>
      <c r="AM120" s="19">
        <v>15.3</v>
      </c>
      <c r="AN120" s="19">
        <v>11.1</v>
      </c>
      <c r="AO120" s="19">
        <v>20</v>
      </c>
      <c r="AP120" s="19">
        <v>20</v>
      </c>
      <c r="AQ120" s="19">
        <v>0</v>
      </c>
      <c r="AR120" s="3">
        <v>22</v>
      </c>
      <c r="AS120" s="3" t="s">
        <v>70</v>
      </c>
      <c r="AT120" s="19">
        <v>9.5</v>
      </c>
      <c r="AU120" s="19">
        <v>1.7</v>
      </c>
      <c r="AV120" s="20">
        <v>3.3</v>
      </c>
      <c r="AW120" s="20">
        <v>1.4</v>
      </c>
      <c r="AX120" s="3">
        <v>1.6</v>
      </c>
      <c r="AY120" s="18">
        <v>3.5</v>
      </c>
      <c r="AZ120" s="20">
        <v>1.4</v>
      </c>
      <c r="BA120" s="3">
        <v>0</v>
      </c>
      <c r="BB120" s="19">
        <v>1.8</v>
      </c>
      <c r="BC120" s="19">
        <v>1.8</v>
      </c>
      <c r="BD120" s="3">
        <v>1.9</v>
      </c>
      <c r="BE120" s="19">
        <v>3.3</v>
      </c>
      <c r="BF120" s="20">
        <v>0.2</v>
      </c>
      <c r="BG120" s="19">
        <v>0.2</v>
      </c>
      <c r="BH120" s="20">
        <v>0</v>
      </c>
      <c r="BI120" s="20">
        <v>0.2</v>
      </c>
      <c r="BJ120" s="19">
        <v>0</v>
      </c>
      <c r="BK120" s="19">
        <v>0</v>
      </c>
      <c r="BL120" s="3" t="s">
        <v>71</v>
      </c>
      <c r="BM120" s="3" t="s">
        <v>71</v>
      </c>
      <c r="BN120" s="3" t="s">
        <v>71</v>
      </c>
      <c r="BO120" s="16" t="s">
        <v>71</v>
      </c>
      <c r="BP120" s="3" t="s">
        <v>71</v>
      </c>
      <c r="BQ120" s="19" t="s">
        <v>180</v>
      </c>
      <c r="BR120" s="3" t="s">
        <v>71</v>
      </c>
      <c r="BS120" s="3" t="s">
        <v>71</v>
      </c>
    </row>
    <row r="121" spans="1:71">
      <c r="A121" s="61"/>
      <c r="B121" s="7" t="s">
        <v>444</v>
      </c>
      <c r="C121" s="32" t="s">
        <v>445</v>
      </c>
      <c r="D121" t="s">
        <v>446</v>
      </c>
      <c r="E121" s="3" t="str">
        <f t="shared" si="190"/>
        <v>?</v>
      </c>
      <c r="F121" s="3" t="str">
        <f t="shared" si="191"/>
        <v>?</v>
      </c>
      <c r="G121" s="3">
        <f t="shared" si="192"/>
        <v>2.0526315789473686</v>
      </c>
      <c r="H121" s="3" t="str">
        <f t="shared" si="128"/>
        <v>-</v>
      </c>
      <c r="I121" s="3" t="str">
        <f t="shared" si="129"/>
        <v>-</v>
      </c>
      <c r="J121" s="3">
        <f t="shared" si="222"/>
        <v>0.80851063829787229</v>
      </c>
      <c r="K121" s="3">
        <f>IF(AND(AH121&lt;&gt;"-",AI121&lt;&gt;"-"),IF(AND(AH121&lt;&gt;"?",AI121&lt;&gt;"?"),IF(AND(AH121&lt;&gt;"",AI121&lt;&gt;""),AI121/AH121,""),"?"),"-")</f>
        <v>0.8421052631578948</v>
      </c>
      <c r="L121" s="3">
        <f t="shared" si="193"/>
        <v>5</v>
      </c>
      <c r="M121" s="3">
        <f t="shared" si="199"/>
        <v>1.142857142857143</v>
      </c>
      <c r="N121" s="3">
        <f t="shared" si="194"/>
        <v>0.2105263157894737</v>
      </c>
      <c r="O121" s="3">
        <f t="shared" si="195"/>
        <v>0.15789473684210525</v>
      </c>
      <c r="P121" s="3">
        <f t="shared" si="196"/>
        <v>0.10526315789473685</v>
      </c>
      <c r="Q121" s="3">
        <f t="shared" si="197"/>
        <v>2.8571428571428574E-2</v>
      </c>
      <c r="R121" s="3">
        <f t="shared" si="198"/>
        <v>7.8947368421052627E-2</v>
      </c>
      <c r="S121" s="3">
        <f t="shared" si="200"/>
        <v>1</v>
      </c>
      <c r="T121" s="3">
        <f t="shared" ref="T121:T170" si="264">IF(AND(BE121&lt;&gt;"-",BD121&lt;&gt;"-"),IF(AND(BE121&lt;&gt;"?",BD121&lt;&gt;"?"),IF(AND(BE121&lt;&gt;"",BD121&lt;&gt;""),BD121/BE121,""),"?"),"-")</f>
        <v>0.37499999999999994</v>
      </c>
      <c r="U121" s="3">
        <f t="shared" si="201"/>
        <v>1</v>
      </c>
      <c r="V121" s="3" t="str">
        <f t="shared" si="138"/>
        <v>-</v>
      </c>
      <c r="W121" s="3" t="str">
        <f>IF(AND(BG121&lt;&gt;"-",BI121&lt;&gt;"-"),IF(AND(BG121&lt;&gt;"?",BI121&lt;&gt;"?"),IF(AND(BG121&lt;&gt;"",BI121&lt;&gt;""),BI121/BG121,""),"?"),"-")</f>
        <v>-</v>
      </c>
      <c r="X121" s="3">
        <f t="shared" si="131"/>
        <v>1.4137166941154067</v>
      </c>
      <c r="Y121" s="3">
        <f t="shared" si="132"/>
        <v>0.15036238646947744</v>
      </c>
      <c r="Z121" s="3" t="str">
        <f t="shared" si="133"/>
        <v>?</v>
      </c>
      <c r="AA121" s="3" t="str">
        <f t="shared" si="134"/>
        <v>?</v>
      </c>
      <c r="AB121" s="3" t="str">
        <f t="shared" si="135"/>
        <v>?</v>
      </c>
      <c r="AC121" s="3" t="str">
        <f t="shared" si="136"/>
        <v>?</v>
      </c>
      <c r="AD121" s="3" t="str">
        <f t="shared" si="137"/>
        <v>?</v>
      </c>
      <c r="AE121" s="3">
        <f t="shared" si="202"/>
        <v>1.1000000000000001</v>
      </c>
      <c r="AF121" s="3">
        <f t="shared" si="140"/>
        <v>0.36363636363636365</v>
      </c>
      <c r="AG121" s="3">
        <f t="shared" si="203"/>
        <v>9.0909090909090912E-2</v>
      </c>
      <c r="AH121" s="10">
        <v>3.8</v>
      </c>
      <c r="AI121" s="3">
        <v>3.2</v>
      </c>
      <c r="AJ121" s="19">
        <v>15</v>
      </c>
      <c r="AK121" s="20">
        <v>12</v>
      </c>
      <c r="AL121" s="3">
        <v>7.8</v>
      </c>
      <c r="AM121" s="3">
        <v>4.7</v>
      </c>
      <c r="AN121" s="3">
        <v>3.8</v>
      </c>
      <c r="AO121" s="3">
        <v>3.8</v>
      </c>
      <c r="AP121" s="3" t="s">
        <v>70</v>
      </c>
      <c r="AQ121" s="3" t="s">
        <v>70</v>
      </c>
      <c r="AR121" s="3">
        <v>5</v>
      </c>
      <c r="AS121" s="3" t="s">
        <v>70</v>
      </c>
      <c r="AT121" s="3" t="s">
        <v>71</v>
      </c>
      <c r="AU121" s="3" t="s">
        <v>71</v>
      </c>
      <c r="AV121" s="3">
        <v>0.8</v>
      </c>
      <c r="AW121" s="3">
        <v>0.7</v>
      </c>
      <c r="AX121" s="3">
        <v>0.8</v>
      </c>
      <c r="AY121" s="19">
        <v>0.6</v>
      </c>
      <c r="AZ121" s="3">
        <v>0.4</v>
      </c>
      <c r="BA121" s="3">
        <v>0.1</v>
      </c>
      <c r="BB121" s="3">
        <v>0.3</v>
      </c>
      <c r="BC121" s="18">
        <v>0.3</v>
      </c>
      <c r="BD121" s="3">
        <v>0.3</v>
      </c>
      <c r="BE121" s="3">
        <v>0.8</v>
      </c>
      <c r="BF121" s="3" t="s">
        <v>70</v>
      </c>
      <c r="BG121" s="3" t="s">
        <v>70</v>
      </c>
      <c r="BH121" s="3" t="s">
        <v>70</v>
      </c>
      <c r="BI121" s="3" t="s">
        <v>70</v>
      </c>
      <c r="BJ121" s="3">
        <v>0</v>
      </c>
      <c r="BK121" s="3">
        <v>0</v>
      </c>
      <c r="BL121" s="3" t="s">
        <v>71</v>
      </c>
      <c r="BM121" s="3" t="s">
        <v>71</v>
      </c>
      <c r="BN121" s="3" t="s">
        <v>71</v>
      </c>
      <c r="BO121" s="16" t="s">
        <v>71</v>
      </c>
      <c r="BP121" s="3" t="s">
        <v>71</v>
      </c>
      <c r="BQ121" s="19">
        <v>1.1000000000000001</v>
      </c>
      <c r="BR121" s="3">
        <v>0.4</v>
      </c>
      <c r="BS121" s="3">
        <v>0.1</v>
      </c>
    </row>
    <row r="122" spans="1:71">
      <c r="A122" s="61"/>
      <c r="B122" s="7" t="s">
        <v>447</v>
      </c>
      <c r="C122" t="s">
        <v>448</v>
      </c>
      <c r="D122" t="s">
        <v>449</v>
      </c>
      <c r="E122" s="3">
        <f t="shared" si="190"/>
        <v>0.5</v>
      </c>
      <c r="F122" s="3">
        <f t="shared" si="191"/>
        <v>1</v>
      </c>
      <c r="G122" s="3">
        <f t="shared" si="192"/>
        <v>2.0707070707070705</v>
      </c>
      <c r="H122" s="3" t="str">
        <f t="shared" si="128"/>
        <v>-</v>
      </c>
      <c r="I122" s="3" t="str">
        <f t="shared" si="129"/>
        <v>-</v>
      </c>
      <c r="J122" s="3">
        <f t="shared" si="222"/>
        <v>0.88888888888888884</v>
      </c>
      <c r="K122" s="3">
        <f t="shared" ref="K122" si="265">IF(AND(AH122&lt;&gt;"-",AI122&lt;&gt;"-"),IF(AND(AH122&lt;&gt;"?",AI122&lt;&gt;"?"),IF(AND(AH122&lt;&gt;"",AI122&lt;&gt;""),AI122/AH122,""),"?"),"-")</f>
        <v>0.77419354838709675</v>
      </c>
      <c r="L122" s="3">
        <f t="shared" si="193"/>
        <v>9</v>
      </c>
      <c r="M122" s="3">
        <f t="shared" si="199"/>
        <v>1.7647058823529411</v>
      </c>
      <c r="N122" s="3">
        <f t="shared" si="194"/>
        <v>0.23655913978494625</v>
      </c>
      <c r="O122" s="3">
        <f t="shared" si="195"/>
        <v>0.26881720430107525</v>
      </c>
      <c r="P122" s="3">
        <f t="shared" si="196"/>
        <v>0.1075268817204301</v>
      </c>
      <c r="Q122" s="3">
        <f t="shared" si="197"/>
        <v>9.3023255813953473E-2</v>
      </c>
      <c r="R122" s="3">
        <f t="shared" si="198"/>
        <v>7.5268817204301064E-2</v>
      </c>
      <c r="S122" s="3">
        <f t="shared" ref="S122" si="266">IF(AND(BB122&lt;&gt;"-",BC122&lt;&gt;"-"),IF(AND(BB122&lt;&gt;"?",BC122&lt;&gt;"?"),IF(AND(BB122&lt;&gt;"",BC122&lt;&gt;""),BC122/BB122,""),"?"),"-")</f>
        <v>1</v>
      </c>
      <c r="T122" s="3">
        <f t="shared" si="264"/>
        <v>0.34482758620689657</v>
      </c>
      <c r="U122" s="3">
        <f t="shared" ref="U122" si="267">IF(AND(BB122&lt;&gt;"-",BD122&lt;&gt;"-"),IF(AND(BB122&lt;&gt;"?",BD122&lt;&gt;"?"),IF(AND(BB122&lt;&gt;"",BD122&lt;&gt;""),BD122/BB122,""),"?"),"-")</f>
        <v>1.4285714285714286</v>
      </c>
      <c r="V122" s="3">
        <f t="shared" si="138"/>
        <v>6.8965517241379309E-2</v>
      </c>
      <c r="W122" s="3">
        <f t="shared" si="139"/>
        <v>1.4999999999999998</v>
      </c>
      <c r="X122" s="3">
        <f t="shared" si="131"/>
        <v>3.5342917352885173</v>
      </c>
      <c r="Y122" s="3">
        <f t="shared" si="132"/>
        <v>0.54830239514151513</v>
      </c>
      <c r="Z122" s="3">
        <f t="shared" si="133"/>
        <v>0.56060606060606055</v>
      </c>
      <c r="AA122" s="3">
        <f t="shared" si="134"/>
        <v>0.30808080808080807</v>
      </c>
      <c r="AB122" s="3">
        <f t="shared" si="135"/>
        <v>0.15151515151515152</v>
      </c>
      <c r="AC122" s="3">
        <f t="shared" si="136"/>
        <v>0</v>
      </c>
      <c r="AD122" s="3">
        <f t="shared" si="137"/>
        <v>8.0808080808080815E-2</v>
      </c>
      <c r="AE122" s="3" t="str">
        <f t="shared" ref="AE122" si="268">IF(BQ122&lt;&gt;"",BQ122,"")</f>
        <v>&lt;4</v>
      </c>
      <c r="AF122" s="3" t="str">
        <f t="shared" si="140"/>
        <v>?</v>
      </c>
      <c r="AG122" s="3" t="str">
        <f t="shared" ref="AG122" si="269">IF(AND(BQ122&lt;&gt;"-",BS122&lt;&gt;"-"),IF(AND(BQ122&lt;&gt;"?",BS122&lt;&gt;"?"),IF(AND(BQ122&lt;&gt;"",BS122&lt;&gt;""),BS122/BQ122,""),"?"),"-")</f>
        <v>?</v>
      </c>
      <c r="AH122" s="10">
        <v>9.3000000000000007</v>
      </c>
      <c r="AI122" s="3">
        <v>7.2</v>
      </c>
      <c r="AJ122" s="3">
        <v>22.5</v>
      </c>
      <c r="AK122" s="3">
        <v>20</v>
      </c>
      <c r="AL122" s="3">
        <v>41</v>
      </c>
      <c r="AM122" s="3">
        <v>22.5</v>
      </c>
      <c r="AN122" s="3">
        <v>20</v>
      </c>
      <c r="AO122" s="3">
        <v>19.8</v>
      </c>
      <c r="AP122" s="3" t="s">
        <v>70</v>
      </c>
      <c r="AQ122" s="3" t="s">
        <v>70</v>
      </c>
      <c r="AR122" s="3">
        <v>9</v>
      </c>
      <c r="AS122" s="3" t="s">
        <v>70</v>
      </c>
      <c r="AT122" s="3">
        <v>7.2</v>
      </c>
      <c r="AU122" s="3">
        <v>3.6</v>
      </c>
      <c r="AV122" s="19">
        <v>3</v>
      </c>
      <c r="AW122" s="19">
        <v>1.7</v>
      </c>
      <c r="AX122" s="3">
        <v>2.2000000000000002</v>
      </c>
      <c r="AY122" s="3">
        <v>2.5</v>
      </c>
      <c r="AZ122" s="18">
        <v>1</v>
      </c>
      <c r="BA122" s="3">
        <v>0.8</v>
      </c>
      <c r="BB122" s="19">
        <v>0.7</v>
      </c>
      <c r="BC122" s="19">
        <v>0.7</v>
      </c>
      <c r="BD122" s="19">
        <v>1</v>
      </c>
      <c r="BE122" s="19">
        <v>2.9</v>
      </c>
      <c r="BF122" s="19">
        <v>0.4</v>
      </c>
      <c r="BG122" s="19">
        <v>0.2</v>
      </c>
      <c r="BH122" s="19">
        <v>0</v>
      </c>
      <c r="BI122" s="19">
        <v>0.3</v>
      </c>
      <c r="BJ122" s="19">
        <v>0.2</v>
      </c>
      <c r="BK122" s="19">
        <v>0</v>
      </c>
      <c r="BL122" s="3">
        <v>6.1</v>
      </c>
      <c r="BM122" s="3">
        <v>3</v>
      </c>
      <c r="BN122" s="3">
        <v>1.6</v>
      </c>
      <c r="BO122" s="16">
        <v>11.1</v>
      </c>
      <c r="BP122" s="3">
        <v>0</v>
      </c>
      <c r="BQ122" s="19" t="s">
        <v>180</v>
      </c>
      <c r="BR122" s="3" t="s">
        <v>71</v>
      </c>
      <c r="BS122" s="3" t="s">
        <v>71</v>
      </c>
    </row>
    <row r="123" spans="1:71">
      <c r="A123" s="61"/>
      <c r="B123" s="7" t="s">
        <v>450</v>
      </c>
      <c r="C123" s="32" t="s">
        <v>451</v>
      </c>
      <c r="D123" t="s">
        <v>452</v>
      </c>
      <c r="E123" s="3" t="str">
        <f t="shared" si="190"/>
        <v>-</v>
      </c>
      <c r="F123" s="3" t="str">
        <f t="shared" si="191"/>
        <v>-</v>
      </c>
      <c r="G123" s="3">
        <f t="shared" si="192"/>
        <v>1.3333333333333333</v>
      </c>
      <c r="H123" s="3">
        <f t="shared" si="128"/>
        <v>9.375E-2</v>
      </c>
      <c r="I123" s="3">
        <f t="shared" si="129"/>
        <v>0.38461538461538464</v>
      </c>
      <c r="J123" s="3">
        <f t="shared" si="222"/>
        <v>0.82222222222222219</v>
      </c>
      <c r="K123" s="3">
        <f t="shared" ref="K123:K169" si="270">IF(AND(AH123&lt;&gt;"-",AI123&lt;&gt;"-"),IF(AND(AH123&lt;&gt;"?",AI123&lt;&gt;"?"),IF(AND(AH123&lt;&gt;"",AI123&lt;&gt;""),AI123/AH123,""),"?"),"-")</f>
        <v>0.88235294117647056</v>
      </c>
      <c r="L123" s="3">
        <f t="shared" si="193"/>
        <v>30</v>
      </c>
      <c r="M123" s="3">
        <f t="shared" si="199"/>
        <v>1.8666666666666665</v>
      </c>
      <c r="N123" s="3">
        <f t="shared" si="194"/>
        <v>0.13529411764705881</v>
      </c>
      <c r="O123" s="3">
        <f t="shared" si="195"/>
        <v>0.17647058823529413</v>
      </c>
      <c r="P123" s="3" t="str">
        <f t="shared" si="196"/>
        <v>-</v>
      </c>
      <c r="Q123" s="3">
        <f t="shared" si="197"/>
        <v>0.13513513513513511</v>
      </c>
      <c r="R123" s="3">
        <f t="shared" si="198"/>
        <v>0.12941176470588237</v>
      </c>
      <c r="S123" s="3">
        <f t="shared" ref="S123:S151" si="271">IF(AND(BB123&lt;&gt;"-",BC123&lt;&gt;"-"),IF(AND(BB123&lt;&gt;"?",BC123&lt;&gt;"?"),IF(AND(BB123&lt;&gt;"",BC123&lt;&gt;""),BC123/BB123,""),"?"),"-")</f>
        <v>0.81818181818181812</v>
      </c>
      <c r="T123" s="3">
        <f t="shared" si="264"/>
        <v>1.15625</v>
      </c>
      <c r="U123" s="3">
        <f t="shared" ref="U123:U151" si="272">IF(AND(BB123&lt;&gt;"-",BD123&lt;&gt;"-"),IF(AND(BB123&lt;&gt;"?",BD123&lt;&gt;"?"),IF(AND(BB123&lt;&gt;"",BD123&lt;&gt;""),BD123/BB123,""),"?"),"-")</f>
        <v>1.6818181818181817</v>
      </c>
      <c r="V123" s="3">
        <f t="shared" si="138"/>
        <v>0.15625</v>
      </c>
      <c r="W123" s="3">
        <f t="shared" si="139"/>
        <v>0.8</v>
      </c>
      <c r="X123" s="3">
        <f t="shared" si="131"/>
        <v>52.307517682270053</v>
      </c>
      <c r="Y123" s="3">
        <f t="shared" si="132"/>
        <v>1.7185641105364724</v>
      </c>
      <c r="Z123" s="3" t="str">
        <f t="shared" si="133"/>
        <v>?</v>
      </c>
      <c r="AA123" s="3" t="str">
        <f t="shared" si="134"/>
        <v>?</v>
      </c>
      <c r="AB123" s="3" t="str">
        <f t="shared" si="135"/>
        <v>?</v>
      </c>
      <c r="AC123" s="3" t="str">
        <f t="shared" si="136"/>
        <v>?</v>
      </c>
      <c r="AD123" s="3" t="str">
        <f t="shared" si="137"/>
        <v>?</v>
      </c>
      <c r="AE123" s="3" t="str">
        <f t="shared" ref="AE123:AE151" si="273">IF(BQ123&lt;&gt;"",BQ123,"")</f>
        <v>&lt;2</v>
      </c>
      <c r="AF123" s="3" t="str">
        <f t="shared" si="140"/>
        <v>?</v>
      </c>
      <c r="AG123" s="3" t="str">
        <f t="shared" ref="AG123:AG151" si="274">IF(AND(BQ123&lt;&gt;"-",BS123&lt;&gt;"-"),IF(AND(BQ123&lt;&gt;"?",BS123&lt;&gt;"?"),IF(AND(BQ123&lt;&gt;"",BS123&lt;&gt;""),BS123/BQ123,""),"?"),"-")</f>
        <v>?</v>
      </c>
      <c r="AH123" s="45">
        <v>17</v>
      </c>
      <c r="AI123" s="19">
        <v>15</v>
      </c>
      <c r="AJ123" s="19">
        <v>90</v>
      </c>
      <c r="AK123" s="20">
        <v>74</v>
      </c>
      <c r="AL123" s="3">
        <v>52</v>
      </c>
      <c r="AM123" s="3">
        <v>45</v>
      </c>
      <c r="AN123" s="3">
        <v>37</v>
      </c>
      <c r="AO123" s="3">
        <v>39</v>
      </c>
      <c r="AP123" s="3">
        <v>48</v>
      </c>
      <c r="AQ123" s="3">
        <v>20</v>
      </c>
      <c r="AR123" s="18">
        <v>30</v>
      </c>
      <c r="AS123" s="3" t="s">
        <v>70</v>
      </c>
      <c r="AT123" s="3" t="s">
        <v>70</v>
      </c>
      <c r="AU123" s="3" t="s">
        <v>70</v>
      </c>
      <c r="AV123" s="20">
        <v>2.8</v>
      </c>
      <c r="AW123" s="20">
        <v>1.5</v>
      </c>
      <c r="AX123" s="19">
        <v>2.2999999999999998</v>
      </c>
      <c r="AY123" s="20">
        <v>3</v>
      </c>
      <c r="AZ123" s="3" t="s">
        <v>70</v>
      </c>
      <c r="BA123" s="20">
        <v>2</v>
      </c>
      <c r="BB123" s="20">
        <v>2.2000000000000002</v>
      </c>
      <c r="BC123" s="20">
        <v>1.8</v>
      </c>
      <c r="BD123" s="20">
        <v>3.7</v>
      </c>
      <c r="BE123" s="20">
        <v>3.2</v>
      </c>
      <c r="BF123" s="20">
        <v>0.5</v>
      </c>
      <c r="BG123" s="20">
        <v>0.5</v>
      </c>
      <c r="BH123" s="20">
        <v>0.4</v>
      </c>
      <c r="BI123" s="20">
        <v>0.4</v>
      </c>
      <c r="BJ123" s="20">
        <v>0.9</v>
      </c>
      <c r="BK123" s="3">
        <v>0</v>
      </c>
      <c r="BL123" s="3" t="s">
        <v>71</v>
      </c>
      <c r="BM123" s="3" t="s">
        <v>71</v>
      </c>
      <c r="BN123" s="3" t="s">
        <v>71</v>
      </c>
      <c r="BO123" s="16" t="s">
        <v>71</v>
      </c>
      <c r="BP123" s="3" t="s">
        <v>71</v>
      </c>
      <c r="BQ123" s="19" t="s">
        <v>263</v>
      </c>
      <c r="BR123" s="3" t="s">
        <v>71</v>
      </c>
      <c r="BS123" s="3" t="s">
        <v>71</v>
      </c>
    </row>
    <row r="124" spans="1:71">
      <c r="A124" s="61"/>
      <c r="B124" s="7" t="s">
        <v>453</v>
      </c>
      <c r="C124" s="32" t="s">
        <v>454</v>
      </c>
      <c r="D124" t="s">
        <v>455</v>
      </c>
      <c r="E124" s="3">
        <f t="shared" si="190"/>
        <v>0.13333333333333333</v>
      </c>
      <c r="F124" s="3">
        <f t="shared" si="191"/>
        <v>0.46875</v>
      </c>
      <c r="G124" s="3" t="str">
        <f t="shared" si="192"/>
        <v>?</v>
      </c>
      <c r="H124" s="3" t="str">
        <f t="shared" si="128"/>
        <v>?</v>
      </c>
      <c r="I124" s="3" t="str">
        <f t="shared" si="129"/>
        <v>?</v>
      </c>
      <c r="J124" s="3" t="str">
        <f t="shared" si="222"/>
        <v>?</v>
      </c>
      <c r="K124" s="3">
        <f t="shared" si="270"/>
        <v>1.28</v>
      </c>
      <c r="L124" s="3">
        <f t="shared" si="193"/>
        <v>20</v>
      </c>
      <c r="M124" s="3">
        <f t="shared" si="199"/>
        <v>1.1000000000000001</v>
      </c>
      <c r="N124" s="3">
        <f t="shared" si="194"/>
        <v>0.18</v>
      </c>
      <c r="O124" s="3">
        <f t="shared" si="195"/>
        <v>0.2</v>
      </c>
      <c r="P124" s="3" t="str">
        <f t="shared" si="196"/>
        <v>-</v>
      </c>
      <c r="Q124" s="3">
        <f t="shared" si="197"/>
        <v>0.1111111111111111</v>
      </c>
      <c r="R124" s="3">
        <f t="shared" si="198"/>
        <v>0.1</v>
      </c>
      <c r="S124" s="3">
        <f t="shared" si="271"/>
        <v>1</v>
      </c>
      <c r="T124" s="3">
        <f t="shared" si="264"/>
        <v>0.625</v>
      </c>
      <c r="U124" s="3">
        <f t="shared" si="272"/>
        <v>1</v>
      </c>
      <c r="V124" s="3">
        <f t="shared" si="138"/>
        <v>0.37499999999999994</v>
      </c>
      <c r="W124" s="3" t="str">
        <f t="shared" si="139"/>
        <v>-</v>
      </c>
      <c r="X124" s="3">
        <f t="shared" si="131"/>
        <v>1.6336281798666925</v>
      </c>
      <c r="Y124" s="3">
        <f t="shared" si="132"/>
        <v>0.21315321632893303</v>
      </c>
      <c r="Z124" s="3" t="str">
        <f t="shared" si="133"/>
        <v>?</v>
      </c>
      <c r="AA124" s="3" t="str">
        <f t="shared" si="134"/>
        <v>?</v>
      </c>
      <c r="AB124" s="3" t="str">
        <f t="shared" si="135"/>
        <v>?</v>
      </c>
      <c r="AC124" s="3" t="str">
        <f t="shared" si="136"/>
        <v>?</v>
      </c>
      <c r="AD124" s="3" t="str">
        <f t="shared" si="137"/>
        <v>?</v>
      </c>
      <c r="AE124" s="3" t="str">
        <f t="shared" si="273"/>
        <v>&lt;5</v>
      </c>
      <c r="AF124" s="3" t="str">
        <f t="shared" si="140"/>
        <v>?</v>
      </c>
      <c r="AG124" s="3" t="str">
        <f t="shared" si="274"/>
        <v>?</v>
      </c>
      <c r="AH124" s="10">
        <v>5</v>
      </c>
      <c r="AI124" s="3">
        <v>6.4</v>
      </c>
      <c r="AJ124" s="18">
        <v>13</v>
      </c>
      <c r="AK124" s="3">
        <v>16</v>
      </c>
      <c r="AL124" s="3" t="s">
        <v>71</v>
      </c>
      <c r="AM124" s="3" t="s">
        <v>71</v>
      </c>
      <c r="AN124" s="3" t="s">
        <v>71</v>
      </c>
      <c r="AO124" s="3" t="s">
        <v>71</v>
      </c>
      <c r="AP124" s="3" t="s">
        <v>71</v>
      </c>
      <c r="AQ124" s="3" t="s">
        <v>71</v>
      </c>
      <c r="AR124" s="3">
        <v>20</v>
      </c>
      <c r="AS124" s="3" t="s">
        <v>70</v>
      </c>
      <c r="AT124" s="18">
        <v>3</v>
      </c>
      <c r="AU124" s="18">
        <v>0.4</v>
      </c>
      <c r="AV124" s="3">
        <v>1.1000000000000001</v>
      </c>
      <c r="AW124" s="3">
        <v>1</v>
      </c>
      <c r="AX124" s="3">
        <v>0.9</v>
      </c>
      <c r="AY124" s="3">
        <v>1</v>
      </c>
      <c r="AZ124" s="3" t="s">
        <v>70</v>
      </c>
      <c r="BA124" s="3">
        <v>0.5</v>
      </c>
      <c r="BB124" s="3">
        <v>0.5</v>
      </c>
      <c r="BC124" s="3">
        <v>0.5</v>
      </c>
      <c r="BD124" s="3">
        <v>0.5</v>
      </c>
      <c r="BE124" s="3">
        <v>0.8</v>
      </c>
      <c r="BF124" s="3">
        <v>0.3</v>
      </c>
      <c r="BG124" s="3">
        <v>0.3</v>
      </c>
      <c r="BH124" s="3" t="s">
        <v>70</v>
      </c>
      <c r="BI124" s="3" t="s">
        <v>70</v>
      </c>
      <c r="BJ124" s="3">
        <v>0</v>
      </c>
      <c r="BK124" s="3">
        <v>0</v>
      </c>
      <c r="BL124" s="3" t="s">
        <v>71</v>
      </c>
      <c r="BM124" s="3" t="s">
        <v>71</v>
      </c>
      <c r="BN124" s="3" t="s">
        <v>71</v>
      </c>
      <c r="BO124" s="16" t="s">
        <v>71</v>
      </c>
      <c r="BP124" s="3" t="s">
        <v>71</v>
      </c>
      <c r="BQ124" s="3" t="s">
        <v>456</v>
      </c>
      <c r="BR124" s="3" t="s">
        <v>71</v>
      </c>
      <c r="BS124" s="3" t="s">
        <v>71</v>
      </c>
    </row>
    <row r="125" spans="1:71" s="5" customFormat="1">
      <c r="A125" s="57"/>
      <c r="B125" s="8" t="s">
        <v>457</v>
      </c>
      <c r="C125" s="37" t="s">
        <v>458</v>
      </c>
      <c r="D125" s="5" t="s">
        <v>459</v>
      </c>
      <c r="E125" s="4">
        <f t="shared" si="190"/>
        <v>0.46875</v>
      </c>
      <c r="F125" s="4">
        <f t="shared" si="191"/>
        <v>0.27826086956521739</v>
      </c>
      <c r="G125" s="4">
        <f t="shared" si="192"/>
        <v>1.2105263157894737</v>
      </c>
      <c r="H125" s="4">
        <f t="shared" si="128"/>
        <v>0.41379310344827586</v>
      </c>
      <c r="I125" s="4">
        <f t="shared" si="129"/>
        <v>0.2434782608695652</v>
      </c>
      <c r="J125" s="4">
        <f t="shared" si="222"/>
        <v>1.2</v>
      </c>
      <c r="K125" s="4">
        <f t="shared" si="270"/>
        <v>1.2105263157894737</v>
      </c>
      <c r="L125" s="4">
        <f t="shared" si="193"/>
        <v>7</v>
      </c>
      <c r="M125" s="4">
        <f t="shared" si="199"/>
        <v>1.4444444444444444</v>
      </c>
      <c r="N125" s="4">
        <f t="shared" si="194"/>
        <v>0.11578947368421054</v>
      </c>
      <c r="O125" s="4">
        <f t="shared" si="195"/>
        <v>0.21052631578947367</v>
      </c>
      <c r="P125" s="4" t="str">
        <f t="shared" si="196"/>
        <v>-</v>
      </c>
      <c r="Q125" s="4">
        <f t="shared" si="197"/>
        <v>9.4117647058823528E-2</v>
      </c>
      <c r="R125" s="4">
        <f t="shared" si="198"/>
        <v>0.10526315789473684</v>
      </c>
      <c r="S125" s="4">
        <f t="shared" si="271"/>
        <v>1</v>
      </c>
      <c r="T125" s="4">
        <f t="shared" si="264"/>
        <v>0.76923076923076916</v>
      </c>
      <c r="U125" s="4">
        <f t="shared" si="272"/>
        <v>1</v>
      </c>
      <c r="V125" s="4" t="str">
        <f t="shared" si="138"/>
        <v>?</v>
      </c>
      <c r="W125" s="4" t="str">
        <f t="shared" si="139"/>
        <v>?</v>
      </c>
      <c r="X125" s="4">
        <f t="shared" si="131"/>
        <v>3.926990816987241</v>
      </c>
      <c r="Y125" s="4">
        <f t="shared" si="132"/>
        <v>0.59405988570219015</v>
      </c>
      <c r="Z125" s="4" t="str">
        <f t="shared" si="133"/>
        <v>?</v>
      </c>
      <c r="AA125" s="4" t="str">
        <f t="shared" si="134"/>
        <v>?</v>
      </c>
      <c r="AB125" s="4" t="str">
        <f t="shared" si="135"/>
        <v>?</v>
      </c>
      <c r="AC125" s="4" t="str">
        <f t="shared" si="136"/>
        <v>?</v>
      </c>
      <c r="AD125" s="4" t="str">
        <f t="shared" si="137"/>
        <v>?</v>
      </c>
      <c r="AE125" s="4">
        <f t="shared" si="273"/>
        <v>2</v>
      </c>
      <c r="AF125" s="4" t="str">
        <f t="shared" si="140"/>
        <v>?</v>
      </c>
      <c r="AG125" s="4" t="str">
        <f t="shared" si="274"/>
        <v>?</v>
      </c>
      <c r="AH125" s="11">
        <v>9.5</v>
      </c>
      <c r="AI125" s="4">
        <v>11.5</v>
      </c>
      <c r="AJ125" s="25">
        <v>20</v>
      </c>
      <c r="AK125" s="27">
        <v>25</v>
      </c>
      <c r="AL125" s="4">
        <v>11.5</v>
      </c>
      <c r="AM125" s="4">
        <v>7.5</v>
      </c>
      <c r="AN125" s="4">
        <v>9</v>
      </c>
      <c r="AO125" s="4">
        <v>9.5</v>
      </c>
      <c r="AP125" s="4">
        <v>11.1</v>
      </c>
      <c r="AQ125" s="4">
        <v>2.8</v>
      </c>
      <c r="AR125" s="24">
        <v>7</v>
      </c>
      <c r="AS125" s="4" t="s">
        <v>70</v>
      </c>
      <c r="AT125" s="4">
        <v>3.2</v>
      </c>
      <c r="AU125" s="4">
        <v>1.5</v>
      </c>
      <c r="AV125" s="24">
        <v>1.3</v>
      </c>
      <c r="AW125" s="24">
        <v>0.9</v>
      </c>
      <c r="AX125" s="4">
        <v>1.1000000000000001</v>
      </c>
      <c r="AY125" s="25">
        <v>2</v>
      </c>
      <c r="AZ125" s="4" t="s">
        <v>70</v>
      </c>
      <c r="BA125" s="27">
        <v>0.8</v>
      </c>
      <c r="BB125" s="27">
        <v>1</v>
      </c>
      <c r="BC125" s="27">
        <v>1</v>
      </c>
      <c r="BD125" s="25">
        <v>1</v>
      </c>
      <c r="BE125" s="25">
        <v>1.3</v>
      </c>
      <c r="BF125" s="4" t="s">
        <v>71</v>
      </c>
      <c r="BG125" s="4" t="s">
        <v>71</v>
      </c>
      <c r="BH125" s="4" t="s">
        <v>71</v>
      </c>
      <c r="BI125" s="4" t="s">
        <v>71</v>
      </c>
      <c r="BJ125" s="4">
        <v>0</v>
      </c>
      <c r="BK125" s="4">
        <v>0</v>
      </c>
      <c r="BL125" s="4" t="s">
        <v>71</v>
      </c>
      <c r="BM125" s="4" t="s">
        <v>71</v>
      </c>
      <c r="BN125" s="4" t="s">
        <v>71</v>
      </c>
      <c r="BO125" s="17" t="s">
        <v>71</v>
      </c>
      <c r="BP125" s="4" t="s">
        <v>71</v>
      </c>
      <c r="BQ125" s="27">
        <v>2</v>
      </c>
      <c r="BR125" s="4" t="s">
        <v>71</v>
      </c>
      <c r="BS125" s="4" t="s">
        <v>71</v>
      </c>
    </row>
    <row r="126" spans="1:71">
      <c r="A126" s="56" t="s">
        <v>460</v>
      </c>
      <c r="B126" s="7" t="s">
        <v>461</v>
      </c>
      <c r="C126" t="s">
        <v>462</v>
      </c>
      <c r="D126" t="s">
        <v>463</v>
      </c>
      <c r="E126" s="3" t="str">
        <f t="shared" si="190"/>
        <v>-</v>
      </c>
      <c r="F126" s="3" t="str">
        <f t="shared" si="191"/>
        <v>-</v>
      </c>
      <c r="G126" s="3">
        <f t="shared" si="192"/>
        <v>2.8076923076923075</v>
      </c>
      <c r="H126" s="3" t="str">
        <f t="shared" si="128"/>
        <v>?</v>
      </c>
      <c r="I126" s="3" t="str">
        <f t="shared" si="129"/>
        <v>?</v>
      </c>
      <c r="J126" s="3">
        <f t="shared" si="222"/>
        <v>1</v>
      </c>
      <c r="K126" s="3">
        <f t="shared" si="270"/>
        <v>1</v>
      </c>
      <c r="L126" s="3">
        <f t="shared" si="193"/>
        <v>4</v>
      </c>
      <c r="M126" s="3">
        <f t="shared" si="199"/>
        <v>0.96721311475409844</v>
      </c>
      <c r="N126" s="3">
        <f t="shared" si="194"/>
        <v>0.28272251308900526</v>
      </c>
      <c r="O126" s="3">
        <f t="shared" si="195"/>
        <v>0.22513089005235601</v>
      </c>
      <c r="P126" s="3" t="str">
        <f t="shared" si="196"/>
        <v>-</v>
      </c>
      <c r="Q126" s="3">
        <f t="shared" si="197"/>
        <v>0.64999999999999991</v>
      </c>
      <c r="R126" s="3">
        <f t="shared" si="198"/>
        <v>0.26701570680628267</v>
      </c>
      <c r="S126" s="3">
        <f t="shared" si="271"/>
        <v>1</v>
      </c>
      <c r="T126" s="3">
        <f t="shared" si="264"/>
        <v>1.1296296296296295</v>
      </c>
      <c r="U126" s="3">
        <f t="shared" si="272"/>
        <v>1.196078431372549</v>
      </c>
      <c r="V126" s="3">
        <f t="shared" si="138"/>
        <v>0.1111111111111111</v>
      </c>
      <c r="W126" s="3" t="str">
        <f t="shared" si="139"/>
        <v>-</v>
      </c>
      <c r="X126" s="3">
        <f t="shared" si="131"/>
        <v>7.5476763502494784</v>
      </c>
      <c r="Y126" s="3">
        <f t="shared" si="132"/>
        <v>0.87781326903471679</v>
      </c>
      <c r="Z126" s="3" t="str">
        <f t="shared" si="133"/>
        <v>?</v>
      </c>
      <c r="AA126" s="3" t="str">
        <f t="shared" si="134"/>
        <v>?</v>
      </c>
      <c r="AB126" s="3" t="str">
        <f t="shared" si="135"/>
        <v>?</v>
      </c>
      <c r="AC126" s="3" t="str">
        <f t="shared" si="136"/>
        <v>?</v>
      </c>
      <c r="AD126" s="3" t="str">
        <f t="shared" si="137"/>
        <v>?</v>
      </c>
      <c r="AE126" s="3">
        <f t="shared" si="273"/>
        <v>1.6</v>
      </c>
      <c r="AF126" s="3">
        <f t="shared" si="140"/>
        <v>0.625</v>
      </c>
      <c r="AG126" s="3">
        <f t="shared" si="274"/>
        <v>0.125</v>
      </c>
      <c r="AH126" s="10">
        <v>19.100000000000001</v>
      </c>
      <c r="AI126" s="18">
        <v>19.100000000000001</v>
      </c>
      <c r="AJ126" s="3">
        <v>31</v>
      </c>
      <c r="AK126" s="3">
        <v>31</v>
      </c>
      <c r="AL126" s="3">
        <v>73</v>
      </c>
      <c r="AM126" s="3">
        <v>29</v>
      </c>
      <c r="AN126" s="3">
        <v>29</v>
      </c>
      <c r="AO126" s="3">
        <v>26</v>
      </c>
      <c r="AP126" s="3" t="s">
        <v>71</v>
      </c>
      <c r="AQ126" s="3" t="s">
        <v>71</v>
      </c>
      <c r="AR126" s="3">
        <v>4</v>
      </c>
      <c r="AS126" s="3" t="s">
        <v>70</v>
      </c>
      <c r="AT126" s="3" t="s">
        <v>70</v>
      </c>
      <c r="AU126" s="3" t="s">
        <v>70</v>
      </c>
      <c r="AV126" s="3">
        <v>5.9</v>
      </c>
      <c r="AW126" s="3">
        <v>6.1</v>
      </c>
      <c r="AX126" s="3">
        <v>5.4</v>
      </c>
      <c r="AY126" s="3">
        <v>4.3</v>
      </c>
      <c r="AZ126" s="3" t="s">
        <v>70</v>
      </c>
      <c r="BA126" s="3">
        <v>9.1</v>
      </c>
      <c r="BB126" s="3">
        <v>5.0999999999999996</v>
      </c>
      <c r="BC126" s="18">
        <v>5.0999999999999996</v>
      </c>
      <c r="BD126" s="3">
        <v>6.1</v>
      </c>
      <c r="BE126" s="3">
        <v>5.4</v>
      </c>
      <c r="BF126" s="3">
        <v>0.6</v>
      </c>
      <c r="BG126" s="3">
        <v>0.6</v>
      </c>
      <c r="BH126" s="3" t="s">
        <v>70</v>
      </c>
      <c r="BI126" s="3" t="s">
        <v>70</v>
      </c>
      <c r="BJ126" s="3">
        <v>0</v>
      </c>
      <c r="BK126" s="3">
        <v>0</v>
      </c>
      <c r="BL126" s="3" t="s">
        <v>71</v>
      </c>
      <c r="BM126" s="3" t="s">
        <v>71</v>
      </c>
      <c r="BN126" s="3" t="s">
        <v>71</v>
      </c>
      <c r="BO126" s="16" t="s">
        <v>71</v>
      </c>
      <c r="BP126" s="3" t="s">
        <v>71</v>
      </c>
      <c r="BQ126" s="3">
        <v>1.6</v>
      </c>
      <c r="BR126" s="3">
        <v>1</v>
      </c>
      <c r="BS126" s="3">
        <v>0.2</v>
      </c>
    </row>
    <row r="127" spans="1:71">
      <c r="A127" s="61"/>
      <c r="B127" s="7" t="s">
        <v>464</v>
      </c>
      <c r="C127" t="s">
        <v>465</v>
      </c>
      <c r="D127" t="s">
        <v>466</v>
      </c>
      <c r="E127" s="3" t="str">
        <f t="shared" si="190"/>
        <v>-</v>
      </c>
      <c r="F127" s="3" t="str">
        <f t="shared" si="191"/>
        <v>-</v>
      </c>
      <c r="G127" s="3">
        <f t="shared" si="192"/>
        <v>3.1810344827586206</v>
      </c>
      <c r="H127" s="3">
        <f t="shared" si="128"/>
        <v>0.58461538461538476</v>
      </c>
      <c r="I127" s="3">
        <f t="shared" si="129"/>
        <v>0.82384823848238486</v>
      </c>
      <c r="J127" s="3">
        <f t="shared" si="222"/>
        <v>0.97826086956521752</v>
      </c>
      <c r="K127" s="3">
        <f t="shared" si="270"/>
        <v>0.96923076923076923</v>
      </c>
      <c r="L127" s="3">
        <f t="shared" si="193"/>
        <v>5</v>
      </c>
      <c r="M127" s="3">
        <f t="shared" si="199"/>
        <v>1</v>
      </c>
      <c r="N127" s="3">
        <f t="shared" si="194"/>
        <v>0.41538461538461541</v>
      </c>
      <c r="O127" s="3">
        <f t="shared" si="195"/>
        <v>0.27692307692307694</v>
      </c>
      <c r="P127" s="3" t="str">
        <f t="shared" si="196"/>
        <v>-</v>
      </c>
      <c r="Q127" s="3">
        <f t="shared" si="197"/>
        <v>0.41379310344827586</v>
      </c>
      <c r="R127" s="3">
        <f t="shared" si="198"/>
        <v>0.10769230769230768</v>
      </c>
      <c r="S127" s="3">
        <f t="shared" si="271"/>
        <v>1</v>
      </c>
      <c r="T127" s="3">
        <f t="shared" si="264"/>
        <v>0.33333333333333331</v>
      </c>
      <c r="U127" s="3">
        <f t="shared" si="272"/>
        <v>1.2857142857142858</v>
      </c>
      <c r="V127" s="3">
        <f t="shared" si="138"/>
        <v>7.407407407407407E-2</v>
      </c>
      <c r="W127" s="3" t="str">
        <f t="shared" si="139"/>
        <v>-</v>
      </c>
      <c r="X127" s="3">
        <f t="shared" si="131"/>
        <v>1.3273228961416876</v>
      </c>
      <c r="Y127" s="3">
        <f t="shared" si="132"/>
        <v>0.122976585979845</v>
      </c>
      <c r="Z127" s="3" t="str">
        <f t="shared" si="133"/>
        <v>?</v>
      </c>
      <c r="AA127" s="3" t="str">
        <f t="shared" si="134"/>
        <v>?</v>
      </c>
      <c r="AB127" s="3" t="str">
        <f t="shared" si="135"/>
        <v>?</v>
      </c>
      <c r="AC127" s="3" t="str">
        <f t="shared" si="136"/>
        <v>?</v>
      </c>
      <c r="AD127" s="3" t="str">
        <f t="shared" si="137"/>
        <v>?</v>
      </c>
      <c r="AE127" s="3" t="str">
        <f t="shared" si="273"/>
        <v>?</v>
      </c>
      <c r="AF127" s="3" t="str">
        <f t="shared" si="140"/>
        <v>?</v>
      </c>
      <c r="AG127" s="3" t="str">
        <f t="shared" si="274"/>
        <v>?</v>
      </c>
      <c r="AH127" s="10">
        <v>6.5</v>
      </c>
      <c r="AI127" s="3">
        <v>6.3</v>
      </c>
      <c r="AJ127" s="19">
        <v>13</v>
      </c>
      <c r="AK127" s="19">
        <v>13</v>
      </c>
      <c r="AL127" s="20">
        <v>36.9</v>
      </c>
      <c r="AM127" s="20">
        <v>9.1999999999999993</v>
      </c>
      <c r="AN127" s="20">
        <v>9</v>
      </c>
      <c r="AO127" s="23">
        <v>11.6</v>
      </c>
      <c r="AP127" s="48">
        <v>13</v>
      </c>
      <c r="AQ127" s="48">
        <v>30.4</v>
      </c>
      <c r="AR127" s="3">
        <v>5</v>
      </c>
      <c r="AS127" s="3" t="s">
        <v>70</v>
      </c>
      <c r="AT127" s="3" t="s">
        <v>70</v>
      </c>
      <c r="AU127" s="3" t="s">
        <v>70</v>
      </c>
      <c r="AV127" s="3">
        <v>3.1</v>
      </c>
      <c r="AW127" s="3">
        <v>3.1</v>
      </c>
      <c r="AX127" s="3">
        <v>2.7</v>
      </c>
      <c r="AY127" s="3">
        <v>1.8</v>
      </c>
      <c r="AZ127" s="3" t="s">
        <v>70</v>
      </c>
      <c r="BA127" s="3">
        <v>2.4</v>
      </c>
      <c r="BB127" s="3">
        <v>0.7</v>
      </c>
      <c r="BC127" s="3">
        <v>0.7</v>
      </c>
      <c r="BD127" s="3">
        <v>0.9</v>
      </c>
      <c r="BE127" s="3">
        <v>2.7</v>
      </c>
      <c r="BF127" s="18">
        <v>0.2</v>
      </c>
      <c r="BG127" s="18">
        <v>0.2</v>
      </c>
      <c r="BH127" s="3" t="s">
        <v>70</v>
      </c>
      <c r="BI127" s="3" t="s">
        <v>70</v>
      </c>
      <c r="BJ127" s="3">
        <v>0</v>
      </c>
      <c r="BK127" s="3">
        <v>0</v>
      </c>
      <c r="BL127" s="3" t="s">
        <v>71</v>
      </c>
      <c r="BM127" s="3" t="s">
        <v>71</v>
      </c>
      <c r="BN127" s="3" t="s">
        <v>71</v>
      </c>
      <c r="BO127" s="16" t="s">
        <v>71</v>
      </c>
      <c r="BP127" s="3" t="s">
        <v>71</v>
      </c>
      <c r="BQ127" s="3" t="s">
        <v>71</v>
      </c>
      <c r="BR127" s="3" t="s">
        <v>71</v>
      </c>
      <c r="BS127" s="3" t="s">
        <v>71</v>
      </c>
    </row>
    <row r="128" spans="1:71">
      <c r="A128" s="61"/>
      <c r="B128" s="7" t="s">
        <v>467</v>
      </c>
      <c r="C128" t="s">
        <v>468</v>
      </c>
      <c r="D128" t="s">
        <v>469</v>
      </c>
      <c r="E128" s="3" t="str">
        <f t="shared" si="190"/>
        <v>-</v>
      </c>
      <c r="F128" s="3" t="str">
        <f t="shared" si="191"/>
        <v>-</v>
      </c>
      <c r="G128" s="3">
        <f t="shared" si="192"/>
        <v>3.2352941176470589</v>
      </c>
      <c r="H128" s="3" t="str">
        <f t="shared" si="128"/>
        <v>-</v>
      </c>
      <c r="I128" s="3" t="str">
        <f t="shared" si="129"/>
        <v>-</v>
      </c>
      <c r="J128" s="3">
        <f t="shared" si="222"/>
        <v>1</v>
      </c>
      <c r="K128" s="3">
        <f t="shared" si="270"/>
        <v>1</v>
      </c>
      <c r="L128" s="3">
        <f t="shared" si="193"/>
        <v>5</v>
      </c>
      <c r="M128" s="3">
        <f t="shared" si="199"/>
        <v>0.91666666666666674</v>
      </c>
      <c r="N128" s="3">
        <f t="shared" si="194"/>
        <v>0.76</v>
      </c>
      <c r="O128" s="3">
        <f t="shared" si="195"/>
        <v>0.27999999999999997</v>
      </c>
      <c r="P128" s="3" t="str">
        <f t="shared" si="196"/>
        <v>-</v>
      </c>
      <c r="Q128" s="3">
        <f t="shared" si="197"/>
        <v>0.52173913043478259</v>
      </c>
      <c r="R128" s="3">
        <f t="shared" si="198"/>
        <v>0.08</v>
      </c>
      <c r="S128" s="3">
        <f t="shared" si="271"/>
        <v>1</v>
      </c>
      <c r="T128" s="3">
        <f t="shared" si="264"/>
        <v>0.10526315789473685</v>
      </c>
      <c r="U128" s="3">
        <f t="shared" si="272"/>
        <v>1</v>
      </c>
      <c r="V128" s="3">
        <f t="shared" si="138"/>
        <v>0.10526315789473685</v>
      </c>
      <c r="W128" s="3" t="str">
        <f t="shared" si="139"/>
        <v>-</v>
      </c>
      <c r="X128" s="3">
        <f t="shared" si="131"/>
        <v>2.2698006922186256</v>
      </c>
      <c r="Y128" s="3">
        <f t="shared" si="132"/>
        <v>0.35598772412271934</v>
      </c>
      <c r="Z128" s="3" t="str">
        <f t="shared" si="133"/>
        <v>?</v>
      </c>
      <c r="AA128" s="3" t="str">
        <f t="shared" si="134"/>
        <v>?</v>
      </c>
      <c r="AB128" s="3" t="str">
        <f t="shared" si="135"/>
        <v>?</v>
      </c>
      <c r="AC128" s="3" t="str">
        <f t="shared" si="136"/>
        <v>?</v>
      </c>
      <c r="AD128" s="3" t="str">
        <f t="shared" si="137"/>
        <v>?</v>
      </c>
      <c r="AE128" s="3" t="str">
        <f t="shared" si="273"/>
        <v>&lt;2</v>
      </c>
      <c r="AF128" s="3" t="str">
        <f t="shared" si="140"/>
        <v>?</v>
      </c>
      <c r="AG128" s="3" t="str">
        <f t="shared" si="274"/>
        <v>?</v>
      </c>
      <c r="AH128" s="10">
        <v>2.5</v>
      </c>
      <c r="AI128" s="18">
        <v>2.5</v>
      </c>
      <c r="AJ128" s="19">
        <v>17</v>
      </c>
      <c r="AK128" s="19">
        <v>17</v>
      </c>
      <c r="AL128" s="19">
        <v>55</v>
      </c>
      <c r="AM128" s="19">
        <v>14</v>
      </c>
      <c r="AN128" s="19">
        <v>14</v>
      </c>
      <c r="AO128" s="19">
        <v>17</v>
      </c>
      <c r="AP128" s="3" t="s">
        <v>70</v>
      </c>
      <c r="AQ128" s="3" t="s">
        <v>70</v>
      </c>
      <c r="AR128" s="19">
        <v>5</v>
      </c>
      <c r="AS128" s="3" t="s">
        <v>70</v>
      </c>
      <c r="AT128" s="3" t="s">
        <v>70</v>
      </c>
      <c r="AU128" s="3" t="s">
        <v>70</v>
      </c>
      <c r="AV128" s="19">
        <v>2.2000000000000002</v>
      </c>
      <c r="AW128" s="19">
        <v>2.4</v>
      </c>
      <c r="AX128" s="3">
        <v>1.9</v>
      </c>
      <c r="AY128" s="3">
        <v>0.7</v>
      </c>
      <c r="AZ128" s="3" t="s">
        <v>70</v>
      </c>
      <c r="BA128" s="3">
        <v>1.2</v>
      </c>
      <c r="BB128" s="3">
        <v>0.2</v>
      </c>
      <c r="BC128" s="3">
        <v>0.2</v>
      </c>
      <c r="BD128" s="3">
        <v>0.2</v>
      </c>
      <c r="BE128" s="3">
        <v>1.9</v>
      </c>
      <c r="BF128" s="3">
        <v>0.2</v>
      </c>
      <c r="BG128" s="3">
        <v>0.2</v>
      </c>
      <c r="BH128" s="3" t="s">
        <v>70</v>
      </c>
      <c r="BI128" s="3" t="s">
        <v>70</v>
      </c>
      <c r="BJ128" s="3">
        <v>0</v>
      </c>
      <c r="BK128" s="3">
        <v>0</v>
      </c>
      <c r="BL128" s="3" t="s">
        <v>71</v>
      </c>
      <c r="BM128" s="3" t="s">
        <v>71</v>
      </c>
      <c r="BN128" s="3" t="s">
        <v>71</v>
      </c>
      <c r="BO128" s="16" t="s">
        <v>71</v>
      </c>
      <c r="BP128" s="3" t="s">
        <v>71</v>
      </c>
      <c r="BQ128" s="3" t="s">
        <v>263</v>
      </c>
      <c r="BR128" s="3" t="s">
        <v>71</v>
      </c>
      <c r="BS128" s="3" t="s">
        <v>71</v>
      </c>
    </row>
    <row r="129" spans="1:71">
      <c r="A129" s="61"/>
      <c r="B129" s="7" t="s">
        <v>470</v>
      </c>
      <c r="C129" t="s">
        <v>471</v>
      </c>
      <c r="D129" t="s">
        <v>472</v>
      </c>
      <c r="E129" s="3" t="str">
        <f t="shared" si="190"/>
        <v>-</v>
      </c>
      <c r="F129" s="3" t="str">
        <f t="shared" si="191"/>
        <v>-</v>
      </c>
      <c r="G129" s="3">
        <f t="shared" si="192"/>
        <v>2.8</v>
      </c>
      <c r="H129" s="3" t="str">
        <f t="shared" si="128"/>
        <v>-</v>
      </c>
      <c r="I129" s="3" t="str">
        <f t="shared" si="129"/>
        <v>-</v>
      </c>
      <c r="J129" s="3">
        <f t="shared" si="222"/>
        <v>1</v>
      </c>
      <c r="K129" s="3">
        <f t="shared" si="270"/>
        <v>1</v>
      </c>
      <c r="L129" s="3">
        <f t="shared" si="193"/>
        <v>10</v>
      </c>
      <c r="M129" s="3">
        <f t="shared" si="199"/>
        <v>0.89655172413793105</v>
      </c>
      <c r="N129" s="3">
        <f t="shared" si="194"/>
        <v>0.27027027027027029</v>
      </c>
      <c r="O129" s="3">
        <f t="shared" si="195"/>
        <v>0.21621621621621623</v>
      </c>
      <c r="P129" s="3" t="str">
        <f t="shared" si="196"/>
        <v>-</v>
      </c>
      <c r="Q129" s="3">
        <f t="shared" si="197"/>
        <v>0.50000000000000011</v>
      </c>
      <c r="R129" s="3">
        <f t="shared" si="198"/>
        <v>0.11711711711711713</v>
      </c>
      <c r="S129" s="3">
        <f t="shared" si="271"/>
        <v>1</v>
      </c>
      <c r="T129" s="3">
        <f t="shared" si="264"/>
        <v>0.9</v>
      </c>
      <c r="U129" s="3">
        <f t="shared" si="272"/>
        <v>2.0769230769230771</v>
      </c>
      <c r="V129" s="3">
        <f t="shared" si="138"/>
        <v>6.6666666666666666E-2</v>
      </c>
      <c r="W129" s="3" t="str">
        <f t="shared" si="139"/>
        <v>-</v>
      </c>
      <c r="X129" s="3">
        <f t="shared" si="131"/>
        <v>5.8964552515226822</v>
      </c>
      <c r="Y129" s="3">
        <f t="shared" si="132"/>
        <v>0.77059100700694738</v>
      </c>
      <c r="Z129" s="3" t="str">
        <f t="shared" si="133"/>
        <v>?</v>
      </c>
      <c r="AA129" s="3" t="str">
        <f t="shared" si="134"/>
        <v>?</v>
      </c>
      <c r="AB129" s="3" t="str">
        <f t="shared" si="135"/>
        <v>?</v>
      </c>
      <c r="AC129" s="3" t="str">
        <f t="shared" si="136"/>
        <v>?</v>
      </c>
      <c r="AD129" s="3" t="str">
        <f t="shared" si="137"/>
        <v>?</v>
      </c>
      <c r="AE129" s="3" t="str">
        <f t="shared" si="273"/>
        <v>?</v>
      </c>
      <c r="AF129" s="3" t="str">
        <f t="shared" si="140"/>
        <v>?</v>
      </c>
      <c r="AG129" s="3" t="str">
        <f t="shared" si="274"/>
        <v>?</v>
      </c>
      <c r="AH129" s="10">
        <v>11.1</v>
      </c>
      <c r="AI129" s="18">
        <v>11.1</v>
      </c>
      <c r="AJ129" s="19">
        <v>27.4</v>
      </c>
      <c r="AK129" s="19">
        <v>27.4</v>
      </c>
      <c r="AL129" s="3">
        <v>70</v>
      </c>
      <c r="AM129" s="19">
        <v>27.4</v>
      </c>
      <c r="AN129" s="19">
        <v>27.4</v>
      </c>
      <c r="AO129" s="19">
        <v>25</v>
      </c>
      <c r="AP129" s="3" t="s">
        <v>70</v>
      </c>
      <c r="AQ129" s="3" t="s">
        <v>70</v>
      </c>
      <c r="AR129" s="19">
        <v>10</v>
      </c>
      <c r="AS129" s="3" t="s">
        <v>70</v>
      </c>
      <c r="AT129" s="3" t="s">
        <v>70</v>
      </c>
      <c r="AU129" s="3" t="s">
        <v>70</v>
      </c>
      <c r="AV129" s="19">
        <v>2.6</v>
      </c>
      <c r="AW129" s="19">
        <v>2.9</v>
      </c>
      <c r="AX129" s="3">
        <v>3</v>
      </c>
      <c r="AY129" s="3">
        <v>2.4</v>
      </c>
      <c r="AZ129" s="3" t="s">
        <v>70</v>
      </c>
      <c r="BA129" s="3">
        <v>4.9000000000000004</v>
      </c>
      <c r="BB129" s="3">
        <v>1.3</v>
      </c>
      <c r="BC129" s="18">
        <v>1.3</v>
      </c>
      <c r="BD129" s="3">
        <v>2.7</v>
      </c>
      <c r="BE129" s="3">
        <v>3</v>
      </c>
      <c r="BF129" s="3">
        <v>0.2</v>
      </c>
      <c r="BG129" s="3">
        <v>0.2</v>
      </c>
      <c r="BH129" s="3" t="s">
        <v>70</v>
      </c>
      <c r="BI129" s="3" t="s">
        <v>70</v>
      </c>
      <c r="BJ129" s="3">
        <v>0.7</v>
      </c>
      <c r="BK129" s="3">
        <v>0.7</v>
      </c>
      <c r="BL129" s="3" t="s">
        <v>71</v>
      </c>
      <c r="BM129" s="3" t="s">
        <v>71</v>
      </c>
      <c r="BN129" s="3" t="s">
        <v>71</v>
      </c>
      <c r="BO129" s="16" t="s">
        <v>71</v>
      </c>
      <c r="BP129" s="3" t="s">
        <v>71</v>
      </c>
      <c r="BQ129" s="3" t="s">
        <v>71</v>
      </c>
      <c r="BR129" s="3" t="s">
        <v>71</v>
      </c>
      <c r="BS129" s="3" t="s">
        <v>71</v>
      </c>
    </row>
    <row r="130" spans="1:71">
      <c r="A130" s="61"/>
      <c r="B130" s="7" t="s">
        <v>473</v>
      </c>
      <c r="C130" s="32" t="s">
        <v>474</v>
      </c>
      <c r="D130" t="s">
        <v>475</v>
      </c>
      <c r="E130" s="3" t="str">
        <f>IF(AND(AT130&lt;&gt;"-",AU130&lt;&gt;"-"),IF(AND(AT130&lt;&gt;"?",AU130&lt;&gt;"?"),IF(AND(AT130&lt;&gt;"",AU130&lt;&gt;""),AU130/AT130,""),"?"),"-")</f>
        <v>-</v>
      </c>
      <c r="F130" s="3" t="str">
        <f>IF(AND(AI130&lt;&gt;"-",AT130&lt;&gt;"-"),IF(AND(AI130&lt;&gt;"?",AT130&lt;&gt;"?"),IF(AND(AI130&lt;&gt;"",AT130&lt;&gt;""),AT130/AI130,""),"?"),"-")</f>
        <v>-</v>
      </c>
      <c r="G130" s="3" t="str">
        <f>IF(AND(AO130&lt;&gt;"-",AL130&lt;&gt;"-"),IF(AND(AO130&lt;&gt;"?",AL130&lt;&gt;"?"),IF(AND(AO130&lt;&gt;"",AL130&lt;&gt;""),AL130/AO130,""),"?"),"-")</f>
        <v>?</v>
      </c>
      <c r="H130" s="3" t="str">
        <f t="shared" si="128"/>
        <v>?</v>
      </c>
      <c r="I130" s="3" t="str">
        <f t="shared" si="129"/>
        <v>?</v>
      </c>
      <c r="J130" s="3" t="str">
        <f>IF(AND(AM130&lt;&gt;"-",AN130&lt;&gt;"-"),IF(AND(AM130&lt;&gt;"?",AN130&lt;&gt;"?"),IF(AND(AM130&lt;&gt;"",AN130&lt;&gt;""),AN130/AM130,""),"?"),"-")</f>
        <v>?</v>
      </c>
      <c r="K130" s="3">
        <f>IF(AND(AH130&lt;&gt;"-",AI130&lt;&gt;"-"),IF(AND(AH130&lt;&gt;"?",AI130&lt;&gt;"?"),IF(AND(AH130&lt;&gt;"",AI130&lt;&gt;""),AI130/AH130,""),"?"),"-")</f>
        <v>1</v>
      </c>
      <c r="L130" s="3">
        <f>IF(AR130&lt;&gt;"",IF(AR130&lt;&gt;"?",AR130,"?"),"")</f>
        <v>2</v>
      </c>
      <c r="M130" s="3">
        <f>IF(AND(AW130&lt;&gt;"-",AV130&lt;&gt;"-"),IF(AND(AW130&lt;&gt;"?",AV130&lt;&gt;"?"),IF(AND(AW130&lt;&gt;"",AV130&lt;&gt;""),AV130/AW130,""),"?"),"-")</f>
        <v>1</v>
      </c>
      <c r="N130" s="3">
        <f>IF(AND(AH130&lt;&gt;"-",AX130&lt;&gt;"-"),IF(AND(AH130&lt;&gt;"?",AX130&lt;&gt;"?"),IF(AND(AH130&lt;&gt;"",AX130&lt;&gt;""),AX130/AH130,""),"?"),"-")</f>
        <v>0.37499999999999994</v>
      </c>
      <c r="O130" s="3">
        <f>IF(AND(AH130&lt;&gt;"-",AY130&lt;&gt;"-"),IF(AND(AH130&lt;&gt;"?",AY130&lt;&gt;"?"),IF(AND(AH130&lt;&gt;"",AY130&lt;&gt;""),AY130/AH130,""),"?"),"-")</f>
        <v>0.17045454545454544</v>
      </c>
      <c r="P130" s="3" t="str">
        <f>IF(AND(AH130&lt;&gt;"-",AZ130&lt;&gt;"-"),IF(AND(AH130&lt;&gt;"?",AZ130&lt;&gt;"?"),IF(AND(AH130&lt;&gt;"",AZ130&lt;&gt;""),AZ130/AH130,""),"?"),"-")</f>
        <v>-</v>
      </c>
      <c r="Q130" s="3">
        <f>IF(AND(AH130&lt;&gt;"-",BA130&lt;&gt;"-",BB130&lt;&gt;"-"),IF(AND(AH130&lt;&gt;"?",BA130&lt;&gt;"?",BB130&lt;&gt;"?"),IF(AND(AH130&lt;&gt;"",BA130&lt;&gt;"",BB130&lt;&gt;""),BA130/(AH130-BB130),""),"?"),"-")</f>
        <v>0.66249999999999998</v>
      </c>
      <c r="R130" s="3">
        <f>IF(AND(AH130&lt;&gt;"-",BB130&lt;&gt;"-"),IF(AND(AH130&lt;&gt;"?",BB130&lt;&gt;"?"),IF(AND(AH130&lt;&gt;"",BB130&lt;&gt;""),BB130/AH130,""),"?"),"-")</f>
        <v>9.0909090909090912E-2</v>
      </c>
      <c r="S130" s="3">
        <f>IF(AND(BB130&lt;&gt;"-",BC130&lt;&gt;"-"),IF(AND(BB130&lt;&gt;"?",BC130&lt;&gt;"?"),IF(AND(BB130&lt;&gt;"",BC130&lt;&gt;""),BC130/BB130,""),"?"),"-")</f>
        <v>1</v>
      </c>
      <c r="T130" s="3">
        <f>IF(AND(BE130&lt;&gt;"-",BD130&lt;&gt;"-"),IF(AND(BE130&lt;&gt;"?",BD130&lt;&gt;"?"),IF(AND(BE130&lt;&gt;"",BD130&lt;&gt;""),BD130/BE130,""),"?"),"-")</f>
        <v>0.30303030303030304</v>
      </c>
      <c r="U130" s="3">
        <f>IF(AND(BB130&lt;&gt;"-",BD130&lt;&gt;"-"),IF(AND(BB130&lt;&gt;"?",BD130&lt;&gt;"?"),IF(AND(BB130&lt;&gt;"",BD130&lt;&gt;""),BD130/BB130,""),"?"),"-")</f>
        <v>1.25</v>
      </c>
      <c r="V130" s="3">
        <f>IF(AND(BE130&lt;&gt;"-",BG130&lt;&gt;"-"),IF(AND(BE130&lt;&gt;"?",BG130&lt;&gt;"?"),IF(AND(BE130&lt;&gt;"",BG130&lt;&gt;""),BG130/BE130,""),"?"),"-")</f>
        <v>6.0606060606060615E-2</v>
      </c>
      <c r="W130" s="3" t="str">
        <f>IF(AND(BG130&lt;&gt;"-",BI130&lt;&gt;"-"),IF(AND(BG130&lt;&gt;"?",BI130&lt;&gt;"?"),IF(AND(BG130&lt;&gt;"",BI130&lt;&gt;""),BI130/BG130,""),"?"),"-")</f>
        <v>-</v>
      </c>
      <c r="X130" s="3">
        <f t="shared" si="131"/>
        <v>2.2698006922186256</v>
      </c>
      <c r="Y130" s="3">
        <f t="shared" si="132"/>
        <v>0.35598772412271934</v>
      </c>
      <c r="Z130" s="3" t="str">
        <f t="shared" si="133"/>
        <v>?</v>
      </c>
      <c r="AA130" s="3" t="str">
        <f t="shared" si="134"/>
        <v>?</v>
      </c>
      <c r="AB130" s="3" t="str">
        <f t="shared" si="135"/>
        <v>?</v>
      </c>
      <c r="AC130" s="3" t="str">
        <f t="shared" si="136"/>
        <v>?</v>
      </c>
      <c r="AD130" s="3" t="str">
        <f t="shared" si="137"/>
        <v>?</v>
      </c>
      <c r="AE130" s="3" t="str">
        <f>IF(BQ130&lt;&gt;"",BQ130,"")</f>
        <v>?</v>
      </c>
      <c r="AF130" s="3" t="str">
        <f>IF(BR130&lt;&gt;"",IF(BR130&lt;&gt;"?",BR130/BQ130,"?"),"")</f>
        <v>?</v>
      </c>
      <c r="AG130" s="3" t="str">
        <f>IF(AND(BQ130&lt;&gt;"-",BS130&lt;&gt;"-"),IF(AND(BQ130&lt;&gt;"?",BS130&lt;&gt;"?"),IF(AND(BQ130&lt;&gt;"",BS130&lt;&gt;""),BS130/BQ130,""),"?"),"-")</f>
        <v>?</v>
      </c>
      <c r="AH130" s="10">
        <v>8.8000000000000007</v>
      </c>
      <c r="AI130" s="3">
        <v>8.8000000000000007</v>
      </c>
      <c r="AJ130" s="19">
        <v>17</v>
      </c>
      <c r="AK130" s="19">
        <v>17</v>
      </c>
      <c r="AL130" s="3" t="s">
        <v>71</v>
      </c>
      <c r="AM130" s="3" t="s">
        <v>71</v>
      </c>
      <c r="AN130" s="3" t="s">
        <v>71</v>
      </c>
      <c r="AO130" s="3" t="s">
        <v>71</v>
      </c>
      <c r="AP130" s="3" t="s">
        <v>71</v>
      </c>
      <c r="AQ130" s="3" t="s">
        <v>71</v>
      </c>
      <c r="AR130" s="3">
        <v>2</v>
      </c>
      <c r="AS130" s="3" t="s">
        <v>70</v>
      </c>
      <c r="AT130" s="3" t="s">
        <v>70</v>
      </c>
      <c r="AU130" s="3" t="s">
        <v>70</v>
      </c>
      <c r="AV130" s="3">
        <v>3.3</v>
      </c>
      <c r="AW130" s="3">
        <v>3.3</v>
      </c>
      <c r="AX130" s="3">
        <v>3.3</v>
      </c>
      <c r="AY130" s="3">
        <v>1.5</v>
      </c>
      <c r="AZ130" s="3" t="s">
        <v>70</v>
      </c>
      <c r="BA130" s="3">
        <v>5.3</v>
      </c>
      <c r="BB130" s="3">
        <v>0.8</v>
      </c>
      <c r="BC130" s="3">
        <v>0.8</v>
      </c>
      <c r="BD130" s="3">
        <v>1</v>
      </c>
      <c r="BE130" s="3">
        <v>3.3</v>
      </c>
      <c r="BF130" s="3">
        <v>0.2</v>
      </c>
      <c r="BG130" s="3">
        <v>0.2</v>
      </c>
      <c r="BH130" s="3" t="s">
        <v>70</v>
      </c>
      <c r="BI130" s="3" t="s">
        <v>70</v>
      </c>
      <c r="BJ130" s="3">
        <v>0</v>
      </c>
      <c r="BK130" s="3">
        <v>0</v>
      </c>
      <c r="BL130" s="3" t="s">
        <v>71</v>
      </c>
      <c r="BM130" s="3" t="s">
        <v>71</v>
      </c>
      <c r="BN130" s="3" t="s">
        <v>71</v>
      </c>
      <c r="BO130" s="16" t="s">
        <v>71</v>
      </c>
      <c r="BP130" s="3" t="s">
        <v>71</v>
      </c>
      <c r="BQ130" s="3" t="s">
        <v>71</v>
      </c>
      <c r="BR130" s="3" t="s">
        <v>71</v>
      </c>
      <c r="BS130" s="3" t="s">
        <v>71</v>
      </c>
    </row>
    <row r="131" spans="1:71">
      <c r="A131" s="61"/>
      <c r="B131" s="7" t="s">
        <v>476</v>
      </c>
      <c r="C131" t="s">
        <v>477</v>
      </c>
      <c r="D131" t="s">
        <v>478</v>
      </c>
      <c r="E131" s="3" t="str">
        <f t="shared" si="190"/>
        <v>-</v>
      </c>
      <c r="F131" s="3" t="str">
        <f t="shared" si="191"/>
        <v>-</v>
      </c>
      <c r="G131" s="3">
        <f t="shared" si="192"/>
        <v>9.0434782608695645</v>
      </c>
      <c r="H131" s="3" t="str">
        <f t="shared" si="128"/>
        <v>-</v>
      </c>
      <c r="I131" s="3" t="str">
        <f t="shared" si="129"/>
        <v>-</v>
      </c>
      <c r="J131" s="3">
        <f t="shared" si="222"/>
        <v>0.86799999999999999</v>
      </c>
      <c r="K131" s="3">
        <f t="shared" si="270"/>
        <v>0.93959731543624159</v>
      </c>
      <c r="L131" s="3">
        <f t="shared" si="193"/>
        <v>3</v>
      </c>
      <c r="M131" s="3">
        <f t="shared" si="199"/>
        <v>0.91880341880341887</v>
      </c>
      <c r="N131" s="3">
        <f t="shared" si="194"/>
        <v>0.65436241610738255</v>
      </c>
      <c r="O131" s="3">
        <f t="shared" si="195"/>
        <v>0.38590604026845637</v>
      </c>
      <c r="P131" s="3" t="str">
        <f t="shared" si="196"/>
        <v>-</v>
      </c>
      <c r="Q131" s="3">
        <f t="shared" si="197"/>
        <v>0.60085836909871237</v>
      </c>
      <c r="R131" s="3">
        <f t="shared" si="198"/>
        <v>0.21812080536912751</v>
      </c>
      <c r="S131" s="3">
        <f t="shared" si="271"/>
        <v>1</v>
      </c>
      <c r="T131" s="3">
        <f t="shared" si="264"/>
        <v>0.45128205128205134</v>
      </c>
      <c r="U131" s="3">
        <f>IF(AND(BB131&lt;&gt;"-",BD131&lt;&gt;"-"),IF(AND(BB131&lt;&gt;"?",BD131&lt;&gt;"?"),IF(AND(BB131&lt;&gt;"",BD131&lt;&gt;""),BD131/BB131,""),"?"),"-")</f>
        <v>1.3538461538461539</v>
      </c>
      <c r="V131" s="3">
        <f t="shared" si="138"/>
        <v>0.19487179487179487</v>
      </c>
      <c r="W131" s="3" t="str">
        <f t="shared" si="139"/>
        <v>-</v>
      </c>
      <c r="X131" s="3">
        <f t="shared" si="131"/>
        <v>54.106079476450212</v>
      </c>
      <c r="Y131" s="3">
        <f t="shared" si="132"/>
        <v>1.7332460661183193</v>
      </c>
      <c r="Z131" s="3" t="str">
        <f t="shared" si="133"/>
        <v>?</v>
      </c>
      <c r="AA131" s="3" t="str">
        <f t="shared" si="134"/>
        <v>?</v>
      </c>
      <c r="AB131" s="3" t="str">
        <f t="shared" si="135"/>
        <v>?</v>
      </c>
      <c r="AC131" s="3" t="str">
        <f t="shared" si="136"/>
        <v>?</v>
      </c>
      <c r="AD131" s="3" t="str">
        <f t="shared" si="137"/>
        <v>?</v>
      </c>
      <c r="AE131" s="3" t="str">
        <f t="shared" si="273"/>
        <v>?</v>
      </c>
      <c r="AF131" s="3" t="str">
        <f t="shared" si="140"/>
        <v>?</v>
      </c>
      <c r="AG131" s="3" t="str">
        <f t="shared" si="274"/>
        <v>?</v>
      </c>
      <c r="AH131" s="10">
        <v>29.8</v>
      </c>
      <c r="AI131" s="18">
        <v>28</v>
      </c>
      <c r="AJ131" s="19">
        <v>83</v>
      </c>
      <c r="AK131" s="19">
        <v>83</v>
      </c>
      <c r="AL131" s="19">
        <v>208</v>
      </c>
      <c r="AM131" s="19">
        <v>25</v>
      </c>
      <c r="AN131" s="20">
        <v>21.7</v>
      </c>
      <c r="AO131" s="19">
        <v>23</v>
      </c>
      <c r="AP131" s="3" t="s">
        <v>70</v>
      </c>
      <c r="AQ131" s="3" t="s">
        <v>70</v>
      </c>
      <c r="AR131" s="19">
        <v>3</v>
      </c>
      <c r="AS131" s="3" t="s">
        <v>70</v>
      </c>
      <c r="AT131" s="3" t="s">
        <v>70</v>
      </c>
      <c r="AU131" s="3" t="s">
        <v>70</v>
      </c>
      <c r="AV131" s="19">
        <v>21.5</v>
      </c>
      <c r="AW131" s="19">
        <v>23.4</v>
      </c>
      <c r="AX131" s="3">
        <v>19.5</v>
      </c>
      <c r="AY131" s="3">
        <v>11.5</v>
      </c>
      <c r="AZ131" s="3" t="s">
        <v>70</v>
      </c>
      <c r="BA131" s="3">
        <v>14</v>
      </c>
      <c r="BB131" s="3">
        <v>6.5</v>
      </c>
      <c r="BC131" s="18">
        <v>6.5</v>
      </c>
      <c r="BD131" s="3">
        <v>8.8000000000000007</v>
      </c>
      <c r="BE131" s="3">
        <v>19.5</v>
      </c>
      <c r="BF131" s="3">
        <v>3.8</v>
      </c>
      <c r="BG131" s="3">
        <v>3.8</v>
      </c>
      <c r="BH131" s="3" t="s">
        <v>70</v>
      </c>
      <c r="BI131" s="3" t="s">
        <v>70</v>
      </c>
      <c r="BJ131" s="3">
        <v>0</v>
      </c>
      <c r="BK131" s="3">
        <v>0</v>
      </c>
      <c r="BL131" s="3" t="s">
        <v>71</v>
      </c>
      <c r="BM131" s="3" t="s">
        <v>71</v>
      </c>
      <c r="BN131" s="3" t="s">
        <v>71</v>
      </c>
      <c r="BO131" s="16" t="s">
        <v>71</v>
      </c>
      <c r="BP131" s="3" t="s">
        <v>71</v>
      </c>
      <c r="BQ131" s="3" t="s">
        <v>71</v>
      </c>
      <c r="BR131" s="3" t="s">
        <v>71</v>
      </c>
      <c r="BS131" s="3" t="s">
        <v>71</v>
      </c>
    </row>
    <row r="132" spans="1:71">
      <c r="A132" s="61"/>
      <c r="B132" s="7" t="s">
        <v>479</v>
      </c>
      <c r="C132" t="s">
        <v>480</v>
      </c>
      <c r="D132" t="s">
        <v>463</v>
      </c>
      <c r="E132" s="3" t="str">
        <f t="shared" si="190"/>
        <v>-</v>
      </c>
      <c r="F132" s="3" t="str">
        <f t="shared" si="191"/>
        <v>-</v>
      </c>
      <c r="G132" s="3">
        <f t="shared" si="192"/>
        <v>6.7164179104477606</v>
      </c>
      <c r="H132" s="3" t="str">
        <f t="shared" si="128"/>
        <v>-</v>
      </c>
      <c r="I132" s="3" t="str">
        <f t="shared" si="129"/>
        <v>-</v>
      </c>
      <c r="J132" s="3">
        <f t="shared" si="222"/>
        <v>1</v>
      </c>
      <c r="K132" s="3">
        <f t="shared" si="270"/>
        <v>1</v>
      </c>
      <c r="L132" s="3">
        <f t="shared" si="193"/>
        <v>3</v>
      </c>
      <c r="M132" s="3">
        <f t="shared" si="199"/>
        <v>1</v>
      </c>
      <c r="N132" s="3">
        <f t="shared" si="194"/>
        <v>0.4925373134328358</v>
      </c>
      <c r="O132" s="3">
        <f>IF(AND(AH132&lt;&gt;"-",AY132&lt;&gt;"-"),IF(AND(AH132&lt;&gt;"?",AY132&lt;&gt;"?"),IF(AND(AH132&lt;&gt;"",AY132&lt;&gt;""),AY132/AH132,""),"?"),"-")</f>
        <v>0.38432835820895522</v>
      </c>
      <c r="P132" s="3" t="str">
        <f t="shared" si="196"/>
        <v>-</v>
      </c>
      <c r="Q132" s="3">
        <f t="shared" si="197"/>
        <v>0.45614035087719296</v>
      </c>
      <c r="R132" s="3">
        <f t="shared" si="198"/>
        <v>0.14925373134328357</v>
      </c>
      <c r="S132" s="3">
        <f t="shared" si="271"/>
        <v>1</v>
      </c>
      <c r="T132" s="3">
        <f t="shared" si="264"/>
        <v>0.30303030303030304</v>
      </c>
      <c r="U132" s="3">
        <f t="shared" si="272"/>
        <v>1</v>
      </c>
      <c r="V132" s="3">
        <f t="shared" si="138"/>
        <v>0.12121212121212123</v>
      </c>
      <c r="W132" s="3" t="str">
        <f t="shared" si="139"/>
        <v>-</v>
      </c>
      <c r="X132" s="3">
        <f t="shared" si="131"/>
        <v>12.566370614359172</v>
      </c>
      <c r="Y132" s="3">
        <f t="shared" si="132"/>
        <v>1.0992098640220962</v>
      </c>
      <c r="Z132" s="3">
        <f t="shared" si="133"/>
        <v>0</v>
      </c>
      <c r="AA132" s="3">
        <f t="shared" si="134"/>
        <v>6.3432835820895525E-2</v>
      </c>
      <c r="AB132" s="3">
        <f t="shared" si="135"/>
        <v>0.1044776119402985</v>
      </c>
      <c r="AC132" s="3">
        <f t="shared" si="136"/>
        <v>0.45149253731343281</v>
      </c>
      <c r="AD132" s="3">
        <f t="shared" si="137"/>
        <v>0.20895522388059701</v>
      </c>
      <c r="AE132" s="3" t="str">
        <f t="shared" si="273"/>
        <v>?</v>
      </c>
      <c r="AF132" s="3" t="str">
        <f t="shared" si="140"/>
        <v>?</v>
      </c>
      <c r="AG132" s="3" t="str">
        <f t="shared" si="274"/>
        <v>?</v>
      </c>
      <c r="AH132" s="10">
        <v>26.8</v>
      </c>
      <c r="AI132" s="3">
        <v>26.8</v>
      </c>
      <c r="AJ132" s="19">
        <v>40</v>
      </c>
      <c r="AK132" s="19">
        <v>40</v>
      </c>
      <c r="AL132" s="3">
        <v>180</v>
      </c>
      <c r="AM132" s="3">
        <v>35</v>
      </c>
      <c r="AN132" s="3">
        <v>35</v>
      </c>
      <c r="AO132" s="3">
        <v>26.8</v>
      </c>
      <c r="AP132" s="3" t="s">
        <v>70</v>
      </c>
      <c r="AQ132" s="3" t="s">
        <v>70</v>
      </c>
      <c r="AR132" s="19">
        <v>3</v>
      </c>
      <c r="AS132" s="3" t="s">
        <v>70</v>
      </c>
      <c r="AT132" s="3" t="s">
        <v>70</v>
      </c>
      <c r="AU132" s="3" t="s">
        <v>70</v>
      </c>
      <c r="AV132" s="19">
        <v>13.2</v>
      </c>
      <c r="AW132" s="19">
        <v>13.2</v>
      </c>
      <c r="AX132" s="19">
        <v>13.2</v>
      </c>
      <c r="AY132" s="3">
        <v>10.3</v>
      </c>
      <c r="AZ132" s="3" t="s">
        <v>70</v>
      </c>
      <c r="BA132" s="3">
        <v>10.4</v>
      </c>
      <c r="BB132" s="3">
        <v>4</v>
      </c>
      <c r="BC132" s="3">
        <v>4</v>
      </c>
      <c r="BD132" s="19">
        <v>4</v>
      </c>
      <c r="BE132" s="19">
        <v>13.2</v>
      </c>
      <c r="BF132" s="19">
        <v>1.6</v>
      </c>
      <c r="BG132" s="19">
        <v>1.6</v>
      </c>
      <c r="BH132" s="3" t="s">
        <v>70</v>
      </c>
      <c r="BI132" s="3" t="s">
        <v>70</v>
      </c>
      <c r="BJ132" s="3">
        <v>0</v>
      </c>
      <c r="BK132" s="3">
        <v>0</v>
      </c>
      <c r="BL132" s="19">
        <v>1.7</v>
      </c>
      <c r="BM132" s="19">
        <v>2.8</v>
      </c>
      <c r="BN132" s="19">
        <v>5.6</v>
      </c>
      <c r="BO132" s="22">
        <v>0</v>
      </c>
      <c r="BP132" s="19">
        <v>12.1</v>
      </c>
      <c r="BQ132" s="3" t="s">
        <v>71</v>
      </c>
      <c r="BR132" s="3" t="s">
        <v>71</v>
      </c>
      <c r="BS132" s="3" t="s">
        <v>71</v>
      </c>
    </row>
    <row r="133" spans="1:71">
      <c r="A133" s="61"/>
      <c r="B133" s="7" t="s">
        <v>481</v>
      </c>
      <c r="C133" t="s">
        <v>482</v>
      </c>
      <c r="D133" t="s">
        <v>483</v>
      </c>
      <c r="E133" s="3" t="str">
        <f t="shared" si="190"/>
        <v>-</v>
      </c>
      <c r="F133" s="3" t="str">
        <f t="shared" si="191"/>
        <v>-</v>
      </c>
      <c r="G133" s="3">
        <f t="shared" si="192"/>
        <v>3.9583333333333335</v>
      </c>
      <c r="H133" s="3" t="str">
        <f t="shared" ref="H133:H170" si="275">IF(AND(AP133&lt;&gt;"-",AM133&lt;&gt;"-",AL133&lt;&gt;"-",AQ133&lt;&gt;"-"),IF(AND(AP133&lt;&gt;"?",AM133&lt;&gt;"?",AL133&lt;&gt;"?",AQ133&lt;&gt;"?"),IF(AND(AP133&lt;&gt;"",AM133&lt;&gt;"",AL133&lt;&gt;"",AQ133&lt;&gt;""),(AP133-AM133)/(AL133-AQ133),""),"?"),"-")</f>
        <v>-</v>
      </c>
      <c r="I133" s="3" t="str">
        <f t="shared" ref="I133:I170" si="276">IF(AND(AL133&lt;&gt;"-",AQ133&lt;&gt;"-"),IF(AND(AL133&lt;&gt;"?",AQ133&lt;&gt;"?"),IF(AND(AL133&lt;&gt;"",AQ133&lt;&gt;""),AQ133/AL133,""),"?"),"-")</f>
        <v>-</v>
      </c>
      <c r="J133" s="3">
        <f t="shared" si="222"/>
        <v>1</v>
      </c>
      <c r="K133" s="3">
        <f t="shared" si="270"/>
        <v>1.1612903225806452</v>
      </c>
      <c r="L133" s="3">
        <f t="shared" si="193"/>
        <v>2</v>
      </c>
      <c r="M133" s="3">
        <f t="shared" si="199"/>
        <v>1</v>
      </c>
      <c r="N133" s="3">
        <f t="shared" si="194"/>
        <v>0.28387096774193549</v>
      </c>
      <c r="O133" s="3">
        <f t="shared" si="195"/>
        <v>0.21935483870967742</v>
      </c>
      <c r="P133" s="3" t="str">
        <f t="shared" si="196"/>
        <v>-</v>
      </c>
      <c r="Q133" s="3">
        <f t="shared" si="197"/>
        <v>0.39568345323741005</v>
      </c>
      <c r="R133" s="3">
        <f t="shared" si="198"/>
        <v>0.1032258064516129</v>
      </c>
      <c r="S133" s="3">
        <f t="shared" si="271"/>
        <v>1</v>
      </c>
      <c r="T133" s="3">
        <f t="shared" si="264"/>
        <v>0.65909090909090906</v>
      </c>
      <c r="U133" s="3">
        <f t="shared" si="272"/>
        <v>1.8124999999999998</v>
      </c>
      <c r="V133" s="3">
        <f t="shared" ref="V133:V170" si="277">IF(AND(BE133&lt;&gt;"-",BG133&lt;&gt;"-"),IF(AND(BE133&lt;&gt;"?",BG133&lt;&gt;"?"),IF(AND(BE133&lt;&gt;"",BG133&lt;&gt;""),BG133/BE133,""),"?"),"-")</f>
        <v>6.8181818181818177E-2</v>
      </c>
      <c r="W133" s="3" t="str">
        <f t="shared" si="139"/>
        <v>-</v>
      </c>
      <c r="X133" s="3">
        <f t="shared" ref="X133:X170" si="278">IF(AND(AJ133&lt;&gt;"",AK133&lt;&gt;""),IF(AND(AJ133&lt;&gt;"?",AK133&lt;&gt;"?"),PI()*(AJ133/2)*(AK133/2)/100,"?"),"")</f>
        <v>4.908738521234052</v>
      </c>
      <c r="Y133" s="3">
        <f t="shared" ref="Y133:Y170" si="279">IF(AND(AJ133&lt;&gt;"",AK133&lt;&gt;""),IF(AND(AJ133&lt;&gt;"?",AK133&lt;&gt;"?"),LOG10(PI()*(AJ133/2)*(AK133/2)/100),"?"),"")</f>
        <v>0.69096989871024672</v>
      </c>
      <c r="Z133" s="3" t="str">
        <f t="shared" ref="Z133:Z170" si="280">IF(AND(AO133&lt;&gt;"-",BO133&lt;&gt;"-"),IF(AND(AO133&lt;&gt;"?",BO133&lt;&gt;"?"),IF(AND(AO133&lt;&gt;"",BO133&lt;&gt;""),BO133/AO133,""),"?"),"-")</f>
        <v>?</v>
      </c>
      <c r="AA133" s="3" t="str">
        <f t="shared" ref="AA133:AA170" si="281">IF(AND(AO133&lt;&gt;"-",BL133&lt;&gt;"-"),IF(AND(AO133&lt;&gt;"?",BL133&lt;&gt;"?"),IF(AND(AO133&lt;&gt;"",BL133&lt;&gt;""),BL133/AO133,""),"?"),"-")</f>
        <v>?</v>
      </c>
      <c r="AB133" s="3" t="str">
        <f t="shared" ref="AB133:AB170" si="282">IF(AND(AO133&lt;&gt;"-",BM133&lt;&gt;"-"),IF(AND(AO133&lt;&gt;"?",BM133&lt;&gt;"?"),IF(AND(AO133&lt;&gt;"",BM133&lt;&gt;""),BM133/AO133,""),"?"),"-")</f>
        <v>?</v>
      </c>
      <c r="AC133" s="3" t="str">
        <f t="shared" ref="AC133:AC170" si="283">IF(AND(AO133&lt;&gt;"-",BP133&lt;&gt;"-"),IF(AND(AO133&lt;&gt;"?",BP133&lt;&gt;"?"),IF(AND(AO133&lt;&gt;"",BP133&lt;&gt;""),BP133/AO133,""),"?"),"-")</f>
        <v>?</v>
      </c>
      <c r="AD133" s="3" t="str">
        <f t="shared" ref="AD133:AD170" si="284">IF(AND(AO133&lt;&gt;"-",BN133&lt;&gt;"-"),IF(AND(AO133&lt;&gt;"?",BN133&lt;&gt;"?"),IF(AND(AO133&lt;&gt;"",BN133&lt;&gt;""),BN133/AO133,""),"?"),"-")</f>
        <v>?</v>
      </c>
      <c r="AE133" s="3" t="str">
        <f t="shared" si="273"/>
        <v>&lt;4</v>
      </c>
      <c r="AF133" s="3" t="str">
        <f t="shared" si="140"/>
        <v>?</v>
      </c>
      <c r="AG133" s="3" t="str">
        <f t="shared" si="274"/>
        <v>?</v>
      </c>
      <c r="AH133" s="10">
        <v>15.5</v>
      </c>
      <c r="AI133" s="18">
        <v>18</v>
      </c>
      <c r="AJ133" s="19">
        <v>25</v>
      </c>
      <c r="AK133" s="19">
        <v>25</v>
      </c>
      <c r="AL133" s="19">
        <v>95</v>
      </c>
      <c r="AM133" s="19">
        <v>25</v>
      </c>
      <c r="AN133" s="19">
        <v>25</v>
      </c>
      <c r="AO133" s="19">
        <v>24</v>
      </c>
      <c r="AP133" s="3" t="s">
        <v>70</v>
      </c>
      <c r="AQ133" s="3" t="s">
        <v>70</v>
      </c>
      <c r="AR133" s="19">
        <v>2</v>
      </c>
      <c r="AS133" s="3" t="s">
        <v>70</v>
      </c>
      <c r="AT133" s="3" t="s">
        <v>70</v>
      </c>
      <c r="AU133" s="3" t="s">
        <v>70</v>
      </c>
      <c r="AV133" s="3">
        <v>4.4000000000000004</v>
      </c>
      <c r="AW133" s="3">
        <v>4.4000000000000004</v>
      </c>
      <c r="AX133" s="3">
        <v>4.4000000000000004</v>
      </c>
      <c r="AY133" s="3">
        <v>3.4</v>
      </c>
      <c r="AZ133" s="3" t="s">
        <v>70</v>
      </c>
      <c r="BA133" s="3">
        <v>5.5</v>
      </c>
      <c r="BB133" s="3">
        <v>1.6</v>
      </c>
      <c r="BC133" s="18">
        <v>1.6</v>
      </c>
      <c r="BD133" s="3">
        <v>2.9</v>
      </c>
      <c r="BE133" s="3">
        <v>4.4000000000000004</v>
      </c>
      <c r="BF133" s="3">
        <v>0.3</v>
      </c>
      <c r="BG133" s="3">
        <v>0.3</v>
      </c>
      <c r="BH133" s="3" t="s">
        <v>70</v>
      </c>
      <c r="BI133" s="3" t="s">
        <v>70</v>
      </c>
      <c r="BJ133" s="3">
        <v>0.2</v>
      </c>
      <c r="BK133" s="3">
        <v>0.2</v>
      </c>
      <c r="BL133" s="3" t="s">
        <v>71</v>
      </c>
      <c r="BM133" s="3" t="s">
        <v>71</v>
      </c>
      <c r="BN133" s="3" t="s">
        <v>71</v>
      </c>
      <c r="BO133" s="16" t="s">
        <v>71</v>
      </c>
      <c r="BP133" s="3" t="s">
        <v>71</v>
      </c>
      <c r="BQ133" s="3" t="s">
        <v>180</v>
      </c>
      <c r="BR133" s="3" t="s">
        <v>71</v>
      </c>
      <c r="BS133" s="3" t="s">
        <v>71</v>
      </c>
    </row>
    <row r="134" spans="1:71">
      <c r="A134" s="61"/>
      <c r="B134" s="7" t="s">
        <v>484</v>
      </c>
      <c r="C134" t="s">
        <v>485</v>
      </c>
      <c r="D134" t="s">
        <v>463</v>
      </c>
      <c r="E134" s="3" t="str">
        <f t="shared" si="190"/>
        <v>-</v>
      </c>
      <c r="F134" s="3" t="str">
        <f t="shared" si="191"/>
        <v>-</v>
      </c>
      <c r="G134" s="3">
        <f t="shared" si="192"/>
        <v>14.893617021276595</v>
      </c>
      <c r="H134" s="3" t="str">
        <f t="shared" si="275"/>
        <v>-</v>
      </c>
      <c r="I134" s="3" t="str">
        <f t="shared" si="276"/>
        <v>-</v>
      </c>
      <c r="J134" s="3">
        <f t="shared" si="222"/>
        <v>1</v>
      </c>
      <c r="K134" s="3">
        <f t="shared" si="270"/>
        <v>1.044776119402985</v>
      </c>
      <c r="L134" s="3">
        <f t="shared" si="193"/>
        <v>2</v>
      </c>
      <c r="M134" s="3">
        <f t="shared" si="199"/>
        <v>1</v>
      </c>
      <c r="N134" s="3">
        <f t="shared" si="194"/>
        <v>1.2238805970149251</v>
      </c>
      <c r="O134" s="3">
        <f t="shared" si="195"/>
        <v>0.41791044776119401</v>
      </c>
      <c r="P134" s="3" t="str">
        <f t="shared" si="196"/>
        <v>-</v>
      </c>
      <c r="Q134" s="3">
        <f t="shared" si="197"/>
        <v>0.48275862068965514</v>
      </c>
      <c r="R134" s="3">
        <f t="shared" si="198"/>
        <v>0.13432835820895522</v>
      </c>
      <c r="S134" s="3">
        <f t="shared" si="271"/>
        <v>1</v>
      </c>
      <c r="T134" s="3">
        <f t="shared" si="264"/>
        <v>0.10975609756097562</v>
      </c>
      <c r="U134" s="3">
        <f t="shared" si="272"/>
        <v>1</v>
      </c>
      <c r="V134" s="3">
        <f t="shared" si="277"/>
        <v>9.7560975609756115E-2</v>
      </c>
      <c r="W134" s="3" t="str">
        <f t="shared" si="139"/>
        <v>-</v>
      </c>
      <c r="X134" s="3">
        <f t="shared" si="278"/>
        <v>1.3273228961416876</v>
      </c>
      <c r="Y134" s="3">
        <f t="shared" si="279"/>
        <v>0.122976585979845</v>
      </c>
      <c r="Z134" s="3">
        <f t="shared" si="280"/>
        <v>0</v>
      </c>
      <c r="AA134" s="3">
        <f t="shared" si="281"/>
        <v>0.74468085106382975</v>
      </c>
      <c r="AB134" s="3">
        <f t="shared" si="282"/>
        <v>0.74468085106382975</v>
      </c>
      <c r="AC134" s="3" t="str">
        <f t="shared" si="283"/>
        <v>?</v>
      </c>
      <c r="AD134" s="3">
        <f t="shared" si="284"/>
        <v>1.2127659574468086</v>
      </c>
      <c r="AE134" s="3" t="str">
        <f t="shared" si="273"/>
        <v>?</v>
      </c>
      <c r="AF134" s="3" t="str">
        <f t="shared" si="140"/>
        <v>?</v>
      </c>
      <c r="AG134" s="3" t="str">
        <f t="shared" si="274"/>
        <v>?</v>
      </c>
      <c r="AH134" s="10">
        <v>6.7</v>
      </c>
      <c r="AI134" s="18">
        <v>7</v>
      </c>
      <c r="AJ134" s="3">
        <v>13</v>
      </c>
      <c r="AK134" s="3">
        <v>13</v>
      </c>
      <c r="AL134" s="18">
        <v>140</v>
      </c>
      <c r="AM134" s="18">
        <v>12.5</v>
      </c>
      <c r="AN134" s="18">
        <v>12.5</v>
      </c>
      <c r="AO134" s="3">
        <v>9.4</v>
      </c>
      <c r="AP134" s="3" t="s">
        <v>70</v>
      </c>
      <c r="AQ134" s="3" t="s">
        <v>70</v>
      </c>
      <c r="AR134" s="3">
        <v>2</v>
      </c>
      <c r="AS134" s="3" t="s">
        <v>70</v>
      </c>
      <c r="AT134" s="3" t="s">
        <v>70</v>
      </c>
      <c r="AU134" s="3" t="s">
        <v>70</v>
      </c>
      <c r="AV134" s="3">
        <v>8.1999999999999993</v>
      </c>
      <c r="AW134" s="3">
        <v>8.1999999999999993</v>
      </c>
      <c r="AX134" s="3">
        <v>8.1999999999999993</v>
      </c>
      <c r="AY134" s="3">
        <v>2.8</v>
      </c>
      <c r="AZ134" s="3" t="s">
        <v>70</v>
      </c>
      <c r="BA134" s="3">
        <v>2.8</v>
      </c>
      <c r="BB134" s="3">
        <v>0.9</v>
      </c>
      <c r="BC134" s="18">
        <v>0.9</v>
      </c>
      <c r="BD134" s="3">
        <v>0.9</v>
      </c>
      <c r="BE134" s="3">
        <v>8.1999999999999993</v>
      </c>
      <c r="BF134" s="3">
        <v>0.8</v>
      </c>
      <c r="BG134" s="3">
        <v>0.8</v>
      </c>
      <c r="BH134" s="3" t="s">
        <v>70</v>
      </c>
      <c r="BI134" s="3" t="s">
        <v>70</v>
      </c>
      <c r="BJ134" s="3">
        <v>0</v>
      </c>
      <c r="BK134" s="3">
        <v>0</v>
      </c>
      <c r="BL134" s="19">
        <v>7</v>
      </c>
      <c r="BM134" s="19">
        <v>7</v>
      </c>
      <c r="BN134" s="20">
        <v>11.4</v>
      </c>
      <c r="BO134" s="22">
        <v>0</v>
      </c>
      <c r="BP134" s="3" t="s">
        <v>71</v>
      </c>
      <c r="BQ134" s="3" t="s">
        <v>71</v>
      </c>
      <c r="BR134" s="3" t="s">
        <v>71</v>
      </c>
      <c r="BS134" s="3" t="s">
        <v>71</v>
      </c>
    </row>
    <row r="135" spans="1:71">
      <c r="A135" s="61"/>
      <c r="B135" s="7" t="s">
        <v>486</v>
      </c>
      <c r="C135" t="s">
        <v>487</v>
      </c>
      <c r="D135" t="s">
        <v>488</v>
      </c>
      <c r="E135" s="3" t="str">
        <f t="shared" si="190"/>
        <v>-</v>
      </c>
      <c r="F135" s="3" t="str">
        <f t="shared" si="191"/>
        <v>-</v>
      </c>
      <c r="G135" s="3">
        <f t="shared" si="192"/>
        <v>2.7322404371584699</v>
      </c>
      <c r="H135" s="3" t="str">
        <f t="shared" si="275"/>
        <v>-</v>
      </c>
      <c r="I135" s="3" t="str">
        <f t="shared" si="276"/>
        <v>-</v>
      </c>
      <c r="J135" s="3">
        <f t="shared" si="222"/>
        <v>1</v>
      </c>
      <c r="K135" s="3">
        <f t="shared" si="270"/>
        <v>1</v>
      </c>
      <c r="L135" s="3">
        <f t="shared" si="193"/>
        <v>7</v>
      </c>
      <c r="M135" s="3">
        <f t="shared" si="199"/>
        <v>0.92592592592592582</v>
      </c>
      <c r="N135" s="3">
        <f t="shared" si="194"/>
        <v>0.33454545454545453</v>
      </c>
      <c r="O135" s="3">
        <f t="shared" si="195"/>
        <v>0.25454545454545452</v>
      </c>
      <c r="P135" s="3" t="str">
        <f t="shared" si="196"/>
        <v>-</v>
      </c>
      <c r="Q135" s="3">
        <f t="shared" si="197"/>
        <v>0.54863813229571989</v>
      </c>
      <c r="R135" s="3">
        <f t="shared" si="198"/>
        <v>6.545454545454546E-2</v>
      </c>
      <c r="S135" s="3">
        <f t="shared" si="271"/>
        <v>1</v>
      </c>
      <c r="T135" s="3">
        <f t="shared" si="264"/>
        <v>0.31521739130434784</v>
      </c>
      <c r="U135" s="3">
        <f t="shared" si="272"/>
        <v>1.6111111111111109</v>
      </c>
      <c r="V135" s="3">
        <f t="shared" si="277"/>
        <v>9.7826086956521743E-2</v>
      </c>
      <c r="W135" s="3" t="str">
        <f t="shared" si="139"/>
        <v>-</v>
      </c>
      <c r="X135" s="3">
        <f t="shared" si="278"/>
        <v>19.634954084936208</v>
      </c>
      <c r="Y135" s="3">
        <f t="shared" si="279"/>
        <v>1.2930298900382091</v>
      </c>
      <c r="Z135" s="3" t="str">
        <f t="shared" si="280"/>
        <v>?</v>
      </c>
      <c r="AA135" s="3" t="str">
        <f t="shared" si="281"/>
        <v>?</v>
      </c>
      <c r="AB135" s="3" t="str">
        <f t="shared" si="282"/>
        <v>?</v>
      </c>
      <c r="AC135" s="3" t="str">
        <f t="shared" si="283"/>
        <v>?</v>
      </c>
      <c r="AD135" s="3" t="str">
        <f t="shared" si="284"/>
        <v>?</v>
      </c>
      <c r="AE135" s="3" t="str">
        <f t="shared" si="273"/>
        <v>?</v>
      </c>
      <c r="AF135" s="3" t="str">
        <f t="shared" si="140"/>
        <v>?</v>
      </c>
      <c r="AG135" s="3" t="str">
        <f t="shared" si="274"/>
        <v>?</v>
      </c>
      <c r="AH135" s="10">
        <v>27.5</v>
      </c>
      <c r="AI135" s="18">
        <v>27.5</v>
      </c>
      <c r="AJ135" s="19">
        <v>50</v>
      </c>
      <c r="AK135" s="19">
        <v>50</v>
      </c>
      <c r="AL135" s="20">
        <v>100</v>
      </c>
      <c r="AM135" s="20">
        <v>48</v>
      </c>
      <c r="AN135" s="20">
        <v>48</v>
      </c>
      <c r="AO135" s="20">
        <v>36.6</v>
      </c>
      <c r="AP135" s="3" t="s">
        <v>70</v>
      </c>
      <c r="AQ135" s="3" t="s">
        <v>70</v>
      </c>
      <c r="AR135" s="19">
        <v>7</v>
      </c>
      <c r="AS135" s="3" t="s">
        <v>70</v>
      </c>
      <c r="AT135" s="3" t="s">
        <v>70</v>
      </c>
      <c r="AU135" s="3" t="s">
        <v>70</v>
      </c>
      <c r="AV135" s="20">
        <v>10</v>
      </c>
      <c r="AW135" s="20">
        <v>10.8</v>
      </c>
      <c r="AX135" s="3">
        <v>9.1999999999999993</v>
      </c>
      <c r="AY135" s="3">
        <v>7</v>
      </c>
      <c r="AZ135" s="3" t="s">
        <v>70</v>
      </c>
      <c r="BA135" s="3">
        <v>14.1</v>
      </c>
      <c r="BB135" s="3">
        <v>1.8</v>
      </c>
      <c r="BC135" s="18">
        <v>1.8</v>
      </c>
      <c r="BD135" s="3">
        <v>2.9</v>
      </c>
      <c r="BE135" s="3">
        <v>9.1999999999999993</v>
      </c>
      <c r="BF135" s="3">
        <v>0.9</v>
      </c>
      <c r="BG135" s="3">
        <v>0.9</v>
      </c>
      <c r="BH135" s="3" t="s">
        <v>70</v>
      </c>
      <c r="BI135" s="3" t="s">
        <v>70</v>
      </c>
      <c r="BJ135" s="3">
        <v>0</v>
      </c>
      <c r="BK135" s="3">
        <v>0</v>
      </c>
      <c r="BL135" s="3" t="s">
        <v>71</v>
      </c>
      <c r="BM135" s="3" t="s">
        <v>71</v>
      </c>
      <c r="BN135" s="3" t="s">
        <v>71</v>
      </c>
      <c r="BO135" s="16" t="s">
        <v>71</v>
      </c>
      <c r="BP135" s="3" t="s">
        <v>71</v>
      </c>
      <c r="BQ135" s="3" t="s">
        <v>71</v>
      </c>
      <c r="BR135" s="3" t="s">
        <v>71</v>
      </c>
      <c r="BS135" s="3" t="s">
        <v>71</v>
      </c>
    </row>
    <row r="136" spans="1:71">
      <c r="A136" s="61"/>
      <c r="B136" s="7" t="s">
        <v>489</v>
      </c>
      <c r="C136" t="s">
        <v>490</v>
      </c>
      <c r="D136" t="s">
        <v>491</v>
      </c>
      <c r="E136" s="3" t="str">
        <f t="shared" si="190"/>
        <v>-</v>
      </c>
      <c r="F136" s="3" t="str">
        <f t="shared" si="191"/>
        <v>-</v>
      </c>
      <c r="G136" s="3" t="str">
        <f t="shared" si="192"/>
        <v>?</v>
      </c>
      <c r="H136" s="3" t="str">
        <f t="shared" si="275"/>
        <v>?</v>
      </c>
      <c r="I136" s="3" t="str">
        <f t="shared" si="276"/>
        <v>?</v>
      </c>
      <c r="J136" s="3" t="str">
        <f t="shared" si="222"/>
        <v>?</v>
      </c>
      <c r="K136" s="3">
        <f t="shared" si="270"/>
        <v>1</v>
      </c>
      <c r="L136" s="3">
        <f t="shared" si="193"/>
        <v>6</v>
      </c>
      <c r="M136" s="3">
        <f t="shared" si="199"/>
        <v>0.90789473684210531</v>
      </c>
      <c r="N136" s="3">
        <f t="shared" si="194"/>
        <v>0.40414507772020725</v>
      </c>
      <c r="O136" s="3">
        <f t="shared" si="195"/>
        <v>0.30051813471502586</v>
      </c>
      <c r="P136" s="3" t="str">
        <f t="shared" si="196"/>
        <v>-</v>
      </c>
      <c r="Q136" s="3">
        <f t="shared" si="197"/>
        <v>0.55747126436781602</v>
      </c>
      <c r="R136" s="3">
        <f t="shared" si="198"/>
        <v>9.8445595854922269E-2</v>
      </c>
      <c r="S136" s="3">
        <f t="shared" si="271"/>
        <v>1</v>
      </c>
      <c r="T136" s="3">
        <f t="shared" si="264"/>
        <v>0.44871794871794873</v>
      </c>
      <c r="U136" s="3">
        <f t="shared" si="272"/>
        <v>1.8421052631578949</v>
      </c>
      <c r="V136" s="3">
        <f t="shared" si="277"/>
        <v>7.6923076923076927E-2</v>
      </c>
      <c r="W136" s="3" t="str">
        <f t="shared" ref="W136:W170" si="285">IF(AND(BG136&lt;&gt;"-",BI136&lt;&gt;"-"),IF(AND(BG136&lt;&gt;"?",BI136&lt;&gt;"?"),IF(AND(BG136&lt;&gt;"",BI136&lt;&gt;""),BI136/BG136,""),"?"),"-")</f>
        <v>-</v>
      </c>
      <c r="X136" s="3">
        <f t="shared" si="278"/>
        <v>8.5529859993982118</v>
      </c>
      <c r="Y136" s="3">
        <f t="shared" si="279"/>
        <v>0.93211776112194644</v>
      </c>
      <c r="Z136" s="3" t="str">
        <f t="shared" si="280"/>
        <v>?</v>
      </c>
      <c r="AA136" s="3" t="str">
        <f t="shared" si="281"/>
        <v>?</v>
      </c>
      <c r="AB136" s="3" t="str">
        <f t="shared" si="282"/>
        <v>?</v>
      </c>
      <c r="AC136" s="3" t="str">
        <f t="shared" si="283"/>
        <v>?</v>
      </c>
      <c r="AD136" s="3" t="str">
        <f t="shared" si="284"/>
        <v>?</v>
      </c>
      <c r="AE136" s="3" t="str">
        <f t="shared" si="273"/>
        <v>?</v>
      </c>
      <c r="AF136" s="3" t="str">
        <f t="shared" ref="AF136:AF170" si="286">IF(BR136&lt;&gt;"",IF(BR136&lt;&gt;"?",BR136/BQ136,"?"),"")</f>
        <v>?</v>
      </c>
      <c r="AG136" s="3" t="str">
        <f t="shared" si="274"/>
        <v>?</v>
      </c>
      <c r="AH136" s="10">
        <v>19.3</v>
      </c>
      <c r="AI136" s="18">
        <v>19.3</v>
      </c>
      <c r="AJ136" s="19">
        <v>33</v>
      </c>
      <c r="AK136" s="19">
        <v>33</v>
      </c>
      <c r="AL136" s="3" t="s">
        <v>71</v>
      </c>
      <c r="AM136" s="3" t="s">
        <v>71</v>
      </c>
      <c r="AN136" s="3" t="s">
        <v>71</v>
      </c>
      <c r="AO136" s="3" t="s">
        <v>71</v>
      </c>
      <c r="AP136" s="3" t="s">
        <v>71</v>
      </c>
      <c r="AQ136" s="3" t="s">
        <v>71</v>
      </c>
      <c r="AR136" s="19">
        <v>6</v>
      </c>
      <c r="AS136" s="3" t="s">
        <v>70</v>
      </c>
      <c r="AT136" s="3" t="s">
        <v>70</v>
      </c>
      <c r="AU136" s="3" t="s">
        <v>70</v>
      </c>
      <c r="AV136" s="3">
        <v>6.9</v>
      </c>
      <c r="AW136" s="3">
        <v>7.6</v>
      </c>
      <c r="AX136" s="3">
        <v>7.8</v>
      </c>
      <c r="AY136" s="3">
        <v>5.8</v>
      </c>
      <c r="AZ136" s="3" t="s">
        <v>70</v>
      </c>
      <c r="BA136" s="3">
        <v>9.6999999999999993</v>
      </c>
      <c r="BB136" s="3">
        <v>1.9</v>
      </c>
      <c r="BC136" s="18">
        <v>1.9</v>
      </c>
      <c r="BD136" s="3">
        <v>3.5</v>
      </c>
      <c r="BE136" s="3">
        <v>7.8</v>
      </c>
      <c r="BF136" s="3">
        <v>0.6</v>
      </c>
      <c r="BG136" s="3">
        <v>0.6</v>
      </c>
      <c r="BH136" s="3" t="s">
        <v>70</v>
      </c>
      <c r="BI136" s="3" t="s">
        <v>70</v>
      </c>
      <c r="BJ136" s="3">
        <v>0</v>
      </c>
      <c r="BK136" s="3">
        <v>0</v>
      </c>
      <c r="BL136" s="3" t="s">
        <v>71</v>
      </c>
      <c r="BM136" s="3" t="s">
        <v>71</v>
      </c>
      <c r="BN136" s="3" t="s">
        <v>71</v>
      </c>
      <c r="BO136" s="16" t="s">
        <v>71</v>
      </c>
      <c r="BP136" s="3" t="s">
        <v>71</v>
      </c>
      <c r="BQ136" s="3" t="s">
        <v>71</v>
      </c>
      <c r="BR136" s="3" t="s">
        <v>71</v>
      </c>
      <c r="BS136" s="3" t="s">
        <v>71</v>
      </c>
    </row>
    <row r="137" spans="1:71">
      <c r="A137" s="61"/>
      <c r="B137" s="7" t="s">
        <v>492</v>
      </c>
      <c r="C137" t="s">
        <v>493</v>
      </c>
      <c r="D137" t="s">
        <v>494</v>
      </c>
      <c r="E137" s="3" t="str">
        <f t="shared" si="190"/>
        <v>-</v>
      </c>
      <c r="F137" s="3" t="str">
        <f t="shared" si="191"/>
        <v>-</v>
      </c>
      <c r="G137" s="3" t="str">
        <f t="shared" si="192"/>
        <v>?</v>
      </c>
      <c r="H137" s="3" t="str">
        <f t="shared" si="275"/>
        <v>?</v>
      </c>
      <c r="I137" s="3" t="str">
        <f t="shared" si="276"/>
        <v>?</v>
      </c>
      <c r="J137" s="3" t="str">
        <f t="shared" si="222"/>
        <v>?</v>
      </c>
      <c r="K137" s="3">
        <f t="shared" si="270"/>
        <v>1.0192307692307692</v>
      </c>
      <c r="L137" s="3">
        <f t="shared" si="193"/>
        <v>2</v>
      </c>
      <c r="M137" s="3">
        <f t="shared" si="199"/>
        <v>1</v>
      </c>
      <c r="N137" s="3">
        <f t="shared" si="194"/>
        <v>0.25961538461538464</v>
      </c>
      <c r="O137" s="3">
        <f t="shared" si="195"/>
        <v>0.23076923076923075</v>
      </c>
      <c r="P137" s="3" t="str">
        <f t="shared" si="196"/>
        <v>-</v>
      </c>
      <c r="Q137" s="3">
        <f t="shared" si="197"/>
        <v>0.46808510638297873</v>
      </c>
      <c r="R137" s="3">
        <f t="shared" si="198"/>
        <v>9.6153846153846145E-2</v>
      </c>
      <c r="S137" s="3">
        <f t="shared" si="271"/>
        <v>1</v>
      </c>
      <c r="T137" s="3">
        <f t="shared" si="264"/>
        <v>0.48148148148148145</v>
      </c>
      <c r="U137" s="3">
        <f t="shared" si="272"/>
        <v>1.3</v>
      </c>
      <c r="V137" s="3">
        <f t="shared" si="277"/>
        <v>0.18518518518518517</v>
      </c>
      <c r="W137" s="3" t="str">
        <f t="shared" si="285"/>
        <v>-</v>
      </c>
      <c r="X137" s="3">
        <f t="shared" si="278"/>
        <v>7.0685834705770345</v>
      </c>
      <c r="Y137" s="3">
        <f t="shared" si="279"/>
        <v>0.84933239080549627</v>
      </c>
      <c r="Z137" s="3" t="str">
        <f t="shared" si="280"/>
        <v>?</v>
      </c>
      <c r="AA137" s="3" t="str">
        <f t="shared" si="281"/>
        <v>?</v>
      </c>
      <c r="AB137" s="3" t="str">
        <f t="shared" si="282"/>
        <v>?</v>
      </c>
      <c r="AC137" s="3" t="str">
        <f t="shared" si="283"/>
        <v>?</v>
      </c>
      <c r="AD137" s="3" t="str">
        <f t="shared" si="284"/>
        <v>?</v>
      </c>
      <c r="AE137" s="3" t="str">
        <f t="shared" si="273"/>
        <v>?</v>
      </c>
      <c r="AF137" s="3" t="str">
        <f t="shared" si="286"/>
        <v>?</v>
      </c>
      <c r="AG137" s="3" t="str">
        <f t="shared" si="274"/>
        <v>?</v>
      </c>
      <c r="AH137" s="10">
        <v>10.4</v>
      </c>
      <c r="AI137" s="18">
        <v>10.6</v>
      </c>
      <c r="AJ137" s="19">
        <v>30</v>
      </c>
      <c r="AK137" s="19">
        <v>30</v>
      </c>
      <c r="AL137" s="3" t="s">
        <v>71</v>
      </c>
      <c r="AM137" s="3" t="s">
        <v>71</v>
      </c>
      <c r="AN137" s="3" t="s">
        <v>71</v>
      </c>
      <c r="AO137" s="3" t="s">
        <v>71</v>
      </c>
      <c r="AP137" s="3" t="s">
        <v>71</v>
      </c>
      <c r="AQ137" s="3" t="s">
        <v>71</v>
      </c>
      <c r="AR137" s="19">
        <v>2</v>
      </c>
      <c r="AS137" s="3" t="s">
        <v>70</v>
      </c>
      <c r="AT137" s="3" t="s">
        <v>70</v>
      </c>
      <c r="AU137" s="3" t="s">
        <v>70</v>
      </c>
      <c r="AV137" s="3">
        <v>2.7</v>
      </c>
      <c r="AW137" s="3">
        <v>2.7</v>
      </c>
      <c r="AX137" s="3">
        <v>2.7</v>
      </c>
      <c r="AY137" s="3">
        <v>2.4</v>
      </c>
      <c r="AZ137" s="3" t="s">
        <v>70</v>
      </c>
      <c r="BA137" s="3">
        <v>4.4000000000000004</v>
      </c>
      <c r="BB137" s="3">
        <v>1</v>
      </c>
      <c r="BC137" s="18">
        <v>1</v>
      </c>
      <c r="BD137" s="3">
        <v>1.3</v>
      </c>
      <c r="BE137" s="3">
        <v>2.7</v>
      </c>
      <c r="BF137" s="3">
        <v>0.5</v>
      </c>
      <c r="BG137" s="3">
        <v>0.5</v>
      </c>
      <c r="BH137" s="3" t="s">
        <v>70</v>
      </c>
      <c r="BI137" s="3" t="s">
        <v>70</v>
      </c>
      <c r="BJ137" s="3">
        <v>0</v>
      </c>
      <c r="BK137" s="3">
        <v>0</v>
      </c>
      <c r="BL137" s="3" t="s">
        <v>71</v>
      </c>
      <c r="BM137" s="3" t="s">
        <v>71</v>
      </c>
      <c r="BN137" s="3" t="s">
        <v>71</v>
      </c>
      <c r="BO137" s="16" t="s">
        <v>71</v>
      </c>
      <c r="BP137" s="3" t="s">
        <v>71</v>
      </c>
      <c r="BQ137" s="3" t="s">
        <v>71</v>
      </c>
      <c r="BR137" s="3" t="s">
        <v>71</v>
      </c>
      <c r="BS137" s="3" t="s">
        <v>71</v>
      </c>
    </row>
    <row r="138" spans="1:71" s="5" customFormat="1">
      <c r="A138" s="57"/>
      <c r="B138" s="8" t="s">
        <v>495</v>
      </c>
      <c r="C138" s="37" t="s">
        <v>496</v>
      </c>
      <c r="D138" s="5" t="s">
        <v>497</v>
      </c>
      <c r="E138" s="4" t="str">
        <f t="shared" si="190"/>
        <v>-</v>
      </c>
      <c r="F138" s="4" t="str">
        <f t="shared" si="191"/>
        <v>-</v>
      </c>
      <c r="G138" s="4" t="str">
        <f t="shared" si="192"/>
        <v>?</v>
      </c>
      <c r="H138" s="4" t="str">
        <f t="shared" si="275"/>
        <v>?</v>
      </c>
      <c r="I138" s="4" t="str">
        <f t="shared" si="276"/>
        <v>?</v>
      </c>
      <c r="J138" s="4"/>
      <c r="K138" s="4">
        <f t="shared" si="270"/>
        <v>1</v>
      </c>
      <c r="L138" s="4">
        <f t="shared" si="193"/>
        <v>6</v>
      </c>
      <c r="M138" s="4">
        <f t="shared" si="199"/>
        <v>1</v>
      </c>
      <c r="N138" s="4">
        <f t="shared" si="194"/>
        <v>0.36363636363636365</v>
      </c>
      <c r="O138" s="4">
        <f t="shared" si="195"/>
        <v>0.30909090909090908</v>
      </c>
      <c r="P138" s="4" t="str">
        <f t="shared" si="196"/>
        <v>-</v>
      </c>
      <c r="Q138" s="4">
        <f t="shared" si="197"/>
        <v>0.5</v>
      </c>
      <c r="R138" s="4">
        <f t="shared" si="198"/>
        <v>0.12727272727272726</v>
      </c>
      <c r="S138" s="4">
        <f t="shared" si="271"/>
        <v>1</v>
      </c>
      <c r="T138" s="4">
        <f t="shared" si="264"/>
        <v>0.55000000000000004</v>
      </c>
      <c r="U138" s="4">
        <f t="shared" si="272"/>
        <v>1.5714285714285716</v>
      </c>
      <c r="V138" s="4">
        <f t="shared" si="277"/>
        <v>0.05</v>
      </c>
      <c r="W138" s="4" t="str">
        <f t="shared" si="285"/>
        <v>-</v>
      </c>
      <c r="X138" s="4">
        <f t="shared" si="278"/>
        <v>2.8352873698647882</v>
      </c>
      <c r="Y138" s="4">
        <f t="shared" si="279"/>
        <v>0.45259708327182935</v>
      </c>
      <c r="Z138" s="4" t="str">
        <f t="shared" si="280"/>
        <v>?</v>
      </c>
      <c r="AA138" s="4" t="str">
        <f t="shared" si="281"/>
        <v>?</v>
      </c>
      <c r="AB138" s="4" t="str">
        <f t="shared" si="282"/>
        <v>?</v>
      </c>
      <c r="AC138" s="4" t="str">
        <f t="shared" si="283"/>
        <v>?</v>
      </c>
      <c r="AD138" s="4" t="str">
        <f t="shared" si="284"/>
        <v>?</v>
      </c>
      <c r="AE138" s="4" t="str">
        <f t="shared" si="273"/>
        <v>&lt;2.6</v>
      </c>
      <c r="AF138" s="4" t="str">
        <f t="shared" si="286"/>
        <v>?</v>
      </c>
      <c r="AG138" s="4" t="str">
        <f t="shared" si="274"/>
        <v>?</v>
      </c>
      <c r="AH138" s="11">
        <v>5.5</v>
      </c>
      <c r="AI138" s="4">
        <v>5.5</v>
      </c>
      <c r="AJ138" s="27">
        <v>19</v>
      </c>
      <c r="AK138" s="27">
        <v>19</v>
      </c>
      <c r="AL138" s="4" t="s">
        <v>71</v>
      </c>
      <c r="AM138" s="4" t="s">
        <v>71</v>
      </c>
      <c r="AN138" s="4" t="s">
        <v>71</v>
      </c>
      <c r="AO138" s="4" t="s">
        <v>71</v>
      </c>
      <c r="AP138" s="4" t="s">
        <v>71</v>
      </c>
      <c r="AQ138" s="4" t="s">
        <v>71</v>
      </c>
      <c r="AR138" s="4">
        <v>6</v>
      </c>
      <c r="AS138" s="4" t="s">
        <v>70</v>
      </c>
      <c r="AT138" s="4" t="s">
        <v>70</v>
      </c>
      <c r="AU138" s="4" t="s">
        <v>70</v>
      </c>
      <c r="AV138" s="4">
        <v>2</v>
      </c>
      <c r="AW138" s="4">
        <v>2</v>
      </c>
      <c r="AX138" s="4">
        <v>2</v>
      </c>
      <c r="AY138" s="27">
        <v>1.7</v>
      </c>
      <c r="AZ138" s="4" t="s">
        <v>70</v>
      </c>
      <c r="BA138" s="27">
        <v>2.4</v>
      </c>
      <c r="BB138" s="27">
        <v>0.7</v>
      </c>
      <c r="BC138" s="4">
        <v>0.7</v>
      </c>
      <c r="BD138" s="4">
        <v>1.1000000000000001</v>
      </c>
      <c r="BE138" s="4">
        <v>2</v>
      </c>
      <c r="BF138" s="4">
        <v>0.1</v>
      </c>
      <c r="BG138" s="4">
        <v>0.1</v>
      </c>
      <c r="BH138" s="4" t="s">
        <v>70</v>
      </c>
      <c r="BI138" s="4" t="s">
        <v>70</v>
      </c>
      <c r="BJ138" s="4">
        <v>0.1</v>
      </c>
      <c r="BK138" s="4">
        <v>0.1</v>
      </c>
      <c r="BL138" s="4" t="s">
        <v>71</v>
      </c>
      <c r="BM138" s="4" t="s">
        <v>71</v>
      </c>
      <c r="BN138" s="4" t="s">
        <v>71</v>
      </c>
      <c r="BO138" s="17" t="s">
        <v>71</v>
      </c>
      <c r="BP138" s="4" t="s">
        <v>71</v>
      </c>
      <c r="BQ138" s="4" t="s">
        <v>498</v>
      </c>
      <c r="BR138" s="4" t="s">
        <v>71</v>
      </c>
      <c r="BS138" s="4" t="s">
        <v>71</v>
      </c>
    </row>
    <row r="139" spans="1:71">
      <c r="A139" s="56" t="s">
        <v>499</v>
      </c>
      <c r="B139" s="7" t="s">
        <v>500</v>
      </c>
      <c r="C139" s="32" t="s">
        <v>501</v>
      </c>
      <c r="D139" t="s">
        <v>502</v>
      </c>
      <c r="E139" s="3" t="str">
        <f t="shared" si="190"/>
        <v>-</v>
      </c>
      <c r="F139" s="3" t="str">
        <f t="shared" si="191"/>
        <v>-</v>
      </c>
      <c r="G139" s="3">
        <f t="shared" si="192"/>
        <v>1.5</v>
      </c>
      <c r="H139" s="3" t="str">
        <f t="shared" si="275"/>
        <v>-</v>
      </c>
      <c r="I139" s="3" t="str">
        <f t="shared" si="276"/>
        <v>-</v>
      </c>
      <c r="J139" s="3">
        <f t="shared" si="222"/>
        <v>0.73333333333333328</v>
      </c>
      <c r="K139" s="3">
        <f t="shared" si="270"/>
        <v>0.73846153846153839</v>
      </c>
      <c r="L139" s="3">
        <f t="shared" si="193"/>
        <v>4</v>
      </c>
      <c r="M139" s="3">
        <f t="shared" si="199"/>
        <v>1.2</v>
      </c>
      <c r="N139" s="3">
        <f t="shared" si="194"/>
        <v>7.6923076923076927E-2</v>
      </c>
      <c r="O139" s="3" t="str">
        <f t="shared" si="195"/>
        <v>?</v>
      </c>
      <c r="P139" s="3">
        <f t="shared" si="196"/>
        <v>9.2307692307692299E-2</v>
      </c>
      <c r="Q139" s="3">
        <f t="shared" si="197"/>
        <v>0</v>
      </c>
      <c r="R139" s="3">
        <f t="shared" si="198"/>
        <v>0.16923076923076924</v>
      </c>
      <c r="S139" s="3" t="str">
        <f t="shared" si="271"/>
        <v>?</v>
      </c>
      <c r="T139" s="3">
        <f t="shared" si="264"/>
        <v>1.5555555555555554</v>
      </c>
      <c r="U139" s="3">
        <f t="shared" si="272"/>
        <v>1.2727272727272725</v>
      </c>
      <c r="V139" s="3">
        <f t="shared" si="277"/>
        <v>0.77777777777777768</v>
      </c>
      <c r="W139" s="3" t="str">
        <f t="shared" si="285"/>
        <v>-</v>
      </c>
      <c r="X139" s="3">
        <f t="shared" si="278"/>
        <v>0.37699111843077515</v>
      </c>
      <c r="Y139" s="3">
        <f t="shared" si="279"/>
        <v>-0.42366888125824137</v>
      </c>
      <c r="Z139" s="3" t="str">
        <f t="shared" si="280"/>
        <v>?</v>
      </c>
      <c r="AA139" s="3" t="str">
        <f t="shared" si="281"/>
        <v>?</v>
      </c>
      <c r="AB139" s="3" t="str">
        <f t="shared" si="282"/>
        <v>?</v>
      </c>
      <c r="AC139" s="3" t="str">
        <f t="shared" si="283"/>
        <v>?</v>
      </c>
      <c r="AD139" s="3" t="str">
        <f t="shared" si="284"/>
        <v>?</v>
      </c>
      <c r="AE139" s="3" t="str">
        <f t="shared" si="273"/>
        <v>?</v>
      </c>
      <c r="AF139" s="3" t="str">
        <f t="shared" si="286"/>
        <v>?</v>
      </c>
      <c r="AG139" s="3" t="str">
        <f t="shared" si="274"/>
        <v>?</v>
      </c>
      <c r="AH139" s="10">
        <v>6.5</v>
      </c>
      <c r="AI139" s="3">
        <v>4.8</v>
      </c>
      <c r="AJ139" s="19">
        <v>8</v>
      </c>
      <c r="AK139" s="20">
        <v>6</v>
      </c>
      <c r="AL139" s="3">
        <v>10.5</v>
      </c>
      <c r="AM139" s="3">
        <v>7.5</v>
      </c>
      <c r="AN139" s="20">
        <v>5.5</v>
      </c>
      <c r="AO139" s="3">
        <v>7</v>
      </c>
      <c r="AP139" s="3" t="s">
        <v>70</v>
      </c>
      <c r="AQ139" s="3" t="s">
        <v>70</v>
      </c>
      <c r="AR139" s="3">
        <v>4</v>
      </c>
      <c r="AS139" s="3" t="s">
        <v>70</v>
      </c>
      <c r="AT139" s="3" t="s">
        <v>70</v>
      </c>
      <c r="AU139" s="3" t="s">
        <v>70</v>
      </c>
      <c r="AV139" s="3">
        <v>0.6</v>
      </c>
      <c r="AW139" s="3">
        <v>0.5</v>
      </c>
      <c r="AX139" s="3">
        <v>0.5</v>
      </c>
      <c r="AY139" s="3" t="s">
        <v>71</v>
      </c>
      <c r="AZ139" s="3">
        <v>0.6</v>
      </c>
      <c r="BA139" s="3">
        <v>0</v>
      </c>
      <c r="BB139" s="3">
        <v>1.1000000000000001</v>
      </c>
      <c r="BC139" s="3" t="s">
        <v>71</v>
      </c>
      <c r="BD139" s="3">
        <v>1.4</v>
      </c>
      <c r="BE139" s="3">
        <v>0.9</v>
      </c>
      <c r="BF139" s="18">
        <v>0.7</v>
      </c>
      <c r="BG139" s="18">
        <v>0.7</v>
      </c>
      <c r="BH139" s="3" t="s">
        <v>70</v>
      </c>
      <c r="BI139" s="3" t="s">
        <v>70</v>
      </c>
      <c r="BJ139" s="3">
        <v>0</v>
      </c>
      <c r="BK139" s="3">
        <v>0</v>
      </c>
      <c r="BL139" s="3" t="s">
        <v>71</v>
      </c>
      <c r="BM139" s="3" t="s">
        <v>71</v>
      </c>
      <c r="BN139" s="3" t="s">
        <v>71</v>
      </c>
      <c r="BO139" s="16" t="s">
        <v>71</v>
      </c>
      <c r="BP139" s="3" t="s">
        <v>71</v>
      </c>
      <c r="BQ139" s="3" t="s">
        <v>71</v>
      </c>
      <c r="BR139" s="3" t="s">
        <v>71</v>
      </c>
      <c r="BS139" s="3" t="s">
        <v>71</v>
      </c>
    </row>
    <row r="140" spans="1:71">
      <c r="A140" s="61"/>
      <c r="B140" s="7" t="s">
        <v>503</v>
      </c>
      <c r="C140" s="34" t="s">
        <v>504</v>
      </c>
      <c r="D140" t="s">
        <v>505</v>
      </c>
      <c r="E140" s="3" t="str">
        <f t="shared" si="190"/>
        <v>-</v>
      </c>
      <c r="F140" s="3" t="str">
        <f t="shared" si="191"/>
        <v>-</v>
      </c>
      <c r="G140" s="3">
        <f t="shared" si="192"/>
        <v>1.3846153846153846</v>
      </c>
      <c r="H140" s="3" t="str">
        <f t="shared" si="275"/>
        <v>-</v>
      </c>
      <c r="I140" s="3" t="str">
        <f t="shared" si="276"/>
        <v>-</v>
      </c>
      <c r="J140" s="3" t="str">
        <f t="shared" si="222"/>
        <v>?</v>
      </c>
      <c r="K140" s="3">
        <f t="shared" si="270"/>
        <v>0.82499999999999996</v>
      </c>
      <c r="L140" s="3">
        <f t="shared" si="193"/>
        <v>5</v>
      </c>
      <c r="M140" s="3">
        <f t="shared" si="199"/>
        <v>1</v>
      </c>
      <c r="N140" s="3">
        <f t="shared" si="194"/>
        <v>0.1</v>
      </c>
      <c r="O140" s="3">
        <f t="shared" si="195"/>
        <v>0.22500000000000001</v>
      </c>
      <c r="P140" s="3">
        <f t="shared" si="196"/>
        <v>0.15</v>
      </c>
      <c r="Q140" s="3">
        <f t="shared" si="197"/>
        <v>0</v>
      </c>
      <c r="R140" s="3">
        <f t="shared" si="198"/>
        <v>0.17499999999999999</v>
      </c>
      <c r="S140" s="3">
        <f t="shared" si="271"/>
        <v>1</v>
      </c>
      <c r="T140" s="3">
        <f t="shared" si="264"/>
        <v>1.4444444444444444</v>
      </c>
      <c r="U140" s="3">
        <f t="shared" si="272"/>
        <v>1.8571428571428574</v>
      </c>
      <c r="V140" s="3">
        <f t="shared" si="277"/>
        <v>1</v>
      </c>
      <c r="W140" s="3">
        <f t="shared" si="285"/>
        <v>0</v>
      </c>
      <c r="X140" s="3">
        <f t="shared" si="278"/>
        <v>0.38288160465625604</v>
      </c>
      <c r="Y140" s="3">
        <f t="shared" si="279"/>
        <v>-0.41693549859927292</v>
      </c>
      <c r="Z140" s="3" t="str">
        <f t="shared" si="280"/>
        <v>?</v>
      </c>
      <c r="AA140" s="3" t="str">
        <f t="shared" si="281"/>
        <v>?</v>
      </c>
      <c r="AB140" s="3" t="str">
        <f t="shared" si="282"/>
        <v>?</v>
      </c>
      <c r="AC140" s="3" t="str">
        <f t="shared" si="283"/>
        <v>?</v>
      </c>
      <c r="AD140" s="3" t="str">
        <f t="shared" si="284"/>
        <v>?</v>
      </c>
      <c r="AE140" s="3" t="str">
        <f t="shared" si="273"/>
        <v>&lt;3</v>
      </c>
      <c r="AF140" s="3" t="str">
        <f t="shared" si="286"/>
        <v>?</v>
      </c>
      <c r="AG140" s="3" t="str">
        <f t="shared" si="274"/>
        <v>?</v>
      </c>
      <c r="AH140" s="10">
        <v>4</v>
      </c>
      <c r="AI140" s="19">
        <v>3.3</v>
      </c>
      <c r="AJ140" s="3">
        <v>7.5</v>
      </c>
      <c r="AK140" s="3">
        <v>6.5</v>
      </c>
      <c r="AL140" s="3">
        <v>9</v>
      </c>
      <c r="AM140" s="3" t="s">
        <v>71</v>
      </c>
      <c r="AN140" s="3" t="s">
        <v>71</v>
      </c>
      <c r="AO140" s="3">
        <v>6.5</v>
      </c>
      <c r="AP140" s="3" t="s">
        <v>70</v>
      </c>
      <c r="AQ140" s="3" t="s">
        <v>70</v>
      </c>
      <c r="AR140" s="3">
        <v>5</v>
      </c>
      <c r="AS140" s="3" t="s">
        <v>70</v>
      </c>
      <c r="AT140" s="3" t="s">
        <v>70</v>
      </c>
      <c r="AU140" s="3" t="s">
        <v>70</v>
      </c>
      <c r="AV140" s="3">
        <v>0.4</v>
      </c>
      <c r="AW140" s="3">
        <v>0.4</v>
      </c>
      <c r="AX140" s="3">
        <v>0.4</v>
      </c>
      <c r="AY140" s="20">
        <v>0.9</v>
      </c>
      <c r="AZ140" s="19">
        <v>0.6</v>
      </c>
      <c r="BA140" s="3">
        <v>0</v>
      </c>
      <c r="BB140" s="3">
        <v>0.7</v>
      </c>
      <c r="BC140" s="19">
        <v>0.7</v>
      </c>
      <c r="BD140" s="3">
        <v>1.3</v>
      </c>
      <c r="BE140" s="3">
        <v>0.9</v>
      </c>
      <c r="BF140" s="3">
        <v>0.2</v>
      </c>
      <c r="BG140" s="3">
        <v>0.9</v>
      </c>
      <c r="BH140" s="18">
        <v>0.1</v>
      </c>
      <c r="BI140" s="3">
        <v>0</v>
      </c>
      <c r="BJ140" s="3">
        <v>0</v>
      </c>
      <c r="BK140" s="18">
        <v>0.2</v>
      </c>
      <c r="BL140" s="3" t="s">
        <v>71</v>
      </c>
      <c r="BM140" s="3" t="s">
        <v>71</v>
      </c>
      <c r="BN140" s="3" t="s">
        <v>71</v>
      </c>
      <c r="BO140" s="16" t="s">
        <v>71</v>
      </c>
      <c r="BP140" s="3" t="s">
        <v>71</v>
      </c>
      <c r="BQ140" s="19" t="s">
        <v>283</v>
      </c>
      <c r="BR140" s="3" t="s">
        <v>71</v>
      </c>
      <c r="BS140" s="3" t="s">
        <v>71</v>
      </c>
    </row>
    <row r="141" spans="1:71">
      <c r="A141" s="61"/>
      <c r="B141" s="7" t="s">
        <v>506</v>
      </c>
      <c r="C141" s="32" t="s">
        <v>507</v>
      </c>
      <c r="D141" t="s">
        <v>508</v>
      </c>
      <c r="E141" s="3" t="str">
        <f t="shared" si="190"/>
        <v>?</v>
      </c>
      <c r="F141" s="3" t="str">
        <f t="shared" si="191"/>
        <v>?</v>
      </c>
      <c r="G141" s="3" t="str">
        <f t="shared" si="192"/>
        <v>?</v>
      </c>
      <c r="H141" s="3" t="str">
        <f t="shared" si="275"/>
        <v>?</v>
      </c>
      <c r="I141" s="3" t="str">
        <f t="shared" si="276"/>
        <v>?</v>
      </c>
      <c r="J141" s="3" t="str">
        <f t="shared" si="222"/>
        <v>?</v>
      </c>
      <c r="K141" s="3">
        <f t="shared" si="270"/>
        <v>0.74999999999999989</v>
      </c>
      <c r="L141" s="3">
        <f t="shared" si="193"/>
        <v>16</v>
      </c>
      <c r="M141" s="3">
        <f t="shared" si="199"/>
        <v>0.5</v>
      </c>
      <c r="N141" s="3">
        <f t="shared" si="194"/>
        <v>6.25E-2</v>
      </c>
      <c r="O141" s="3">
        <f t="shared" si="195"/>
        <v>0.18749999999999997</v>
      </c>
      <c r="P141" s="3">
        <f t="shared" si="196"/>
        <v>0.25</v>
      </c>
      <c r="Q141" s="3">
        <f t="shared" si="197"/>
        <v>0</v>
      </c>
      <c r="R141" s="3">
        <f t="shared" si="198"/>
        <v>0.18749999999999997</v>
      </c>
      <c r="S141" s="3">
        <f t="shared" si="271"/>
        <v>1</v>
      </c>
      <c r="T141" s="3">
        <f t="shared" si="264"/>
        <v>4</v>
      </c>
      <c r="U141" s="3">
        <f t="shared" si="272"/>
        <v>1.3333333333333335</v>
      </c>
      <c r="V141" s="3">
        <f t="shared" si="277"/>
        <v>0.5</v>
      </c>
      <c r="W141" s="3">
        <f t="shared" si="285"/>
        <v>0</v>
      </c>
      <c r="X141" s="3">
        <f t="shared" si="278"/>
        <v>9.4247779607693788E-2</v>
      </c>
      <c r="Y141" s="3">
        <f t="shared" si="279"/>
        <v>-1.0257288725862037</v>
      </c>
      <c r="Z141" s="3" t="str">
        <f t="shared" si="280"/>
        <v>?</v>
      </c>
      <c r="AA141" s="3" t="str">
        <f t="shared" si="281"/>
        <v>?</v>
      </c>
      <c r="AB141" s="3" t="str">
        <f t="shared" si="282"/>
        <v>?</v>
      </c>
      <c r="AC141" s="3" t="str">
        <f t="shared" si="283"/>
        <v>?</v>
      </c>
      <c r="AD141" s="3" t="str">
        <f t="shared" si="284"/>
        <v>?</v>
      </c>
      <c r="AE141" s="3" t="str">
        <f t="shared" si="273"/>
        <v>&lt;1</v>
      </c>
      <c r="AF141" s="3" t="str">
        <f t="shared" si="286"/>
        <v>?</v>
      </c>
      <c r="AG141" s="3" t="str">
        <f t="shared" si="274"/>
        <v>?</v>
      </c>
      <c r="AH141" s="10">
        <v>1.6</v>
      </c>
      <c r="AI141" s="3">
        <v>1.2</v>
      </c>
      <c r="AJ141" s="19">
        <v>4</v>
      </c>
      <c r="AK141" s="19">
        <v>3</v>
      </c>
      <c r="AL141" s="3" t="s">
        <v>71</v>
      </c>
      <c r="AM141" s="3" t="s">
        <v>71</v>
      </c>
      <c r="AN141" s="3" t="s">
        <v>71</v>
      </c>
      <c r="AO141" s="3" t="s">
        <v>71</v>
      </c>
      <c r="AP141" s="3" t="s">
        <v>71</v>
      </c>
      <c r="AQ141" s="3" t="s">
        <v>71</v>
      </c>
      <c r="AR141" s="19">
        <v>16</v>
      </c>
      <c r="AS141" s="3" t="s">
        <v>70</v>
      </c>
      <c r="AT141" s="3" t="s">
        <v>71</v>
      </c>
      <c r="AU141" s="3" t="s">
        <v>71</v>
      </c>
      <c r="AV141" s="19">
        <v>0.1</v>
      </c>
      <c r="AW141" s="19">
        <v>0.2</v>
      </c>
      <c r="AX141" s="19">
        <v>0.1</v>
      </c>
      <c r="AY141" s="19">
        <v>0.3</v>
      </c>
      <c r="AZ141" s="19">
        <v>0.4</v>
      </c>
      <c r="BA141" s="3">
        <v>0</v>
      </c>
      <c r="BB141" s="3">
        <v>0.3</v>
      </c>
      <c r="BC141" s="20">
        <v>0.3</v>
      </c>
      <c r="BD141" s="19">
        <v>0.4</v>
      </c>
      <c r="BE141" s="19">
        <v>0.1</v>
      </c>
      <c r="BF141" s="20">
        <v>0.05</v>
      </c>
      <c r="BG141" s="19">
        <v>0.05</v>
      </c>
      <c r="BH141" s="18">
        <v>0.05</v>
      </c>
      <c r="BI141" s="3">
        <v>0</v>
      </c>
      <c r="BJ141" s="3">
        <v>0</v>
      </c>
      <c r="BK141" s="19">
        <v>0.05</v>
      </c>
      <c r="BL141" s="3" t="s">
        <v>71</v>
      </c>
      <c r="BM141" s="3" t="s">
        <v>71</v>
      </c>
      <c r="BN141" s="3" t="s">
        <v>71</v>
      </c>
      <c r="BO141" s="16" t="s">
        <v>71</v>
      </c>
      <c r="BP141" s="3" t="s">
        <v>71</v>
      </c>
      <c r="BQ141" s="3" t="s">
        <v>509</v>
      </c>
      <c r="BR141" s="3" t="s">
        <v>71</v>
      </c>
      <c r="BS141" s="3" t="s">
        <v>71</v>
      </c>
    </row>
    <row r="142" spans="1:71">
      <c r="A142" s="61"/>
      <c r="B142" s="7" t="s">
        <v>510</v>
      </c>
      <c r="C142" t="s">
        <v>511</v>
      </c>
      <c r="D142" t="s">
        <v>512</v>
      </c>
      <c r="E142" s="3" t="str">
        <f t="shared" ref="E142:E170" si="287">IF(AND(AT142&lt;&gt;"-",AU142&lt;&gt;"-"),IF(AND(AT142&lt;&gt;"?",AU142&lt;&gt;"?"),IF(AND(AT142&lt;&gt;"",AU142&lt;&gt;""),AU142/AT142,""),"?"),"-")</f>
        <v>-</v>
      </c>
      <c r="F142" s="3" t="str">
        <f t="shared" ref="F142:F170" si="288">IF(AND(AI142&lt;&gt;"-",AT142&lt;&gt;"-"),IF(AND(AI142&lt;&gt;"?",AT142&lt;&gt;"?"),IF(AND(AI142&lt;&gt;"",AT142&lt;&gt;""),AT142/AI142,""),"?"),"-")</f>
        <v>-</v>
      </c>
      <c r="G142" s="3" t="str">
        <f t="shared" ref="G142:G170" si="289">IF(AND(AO142&lt;&gt;"-",AL142&lt;&gt;"-"),IF(AND(AO142&lt;&gt;"?",AL142&lt;&gt;"?"),IF(AND(AO142&lt;&gt;"",AL142&lt;&gt;""),AL142/AO142,""),"?"),"-")</f>
        <v>?</v>
      </c>
      <c r="H142" s="3" t="str">
        <f t="shared" si="275"/>
        <v>?</v>
      </c>
      <c r="I142" s="3" t="str">
        <f t="shared" si="276"/>
        <v>?</v>
      </c>
      <c r="J142" s="3" t="str">
        <f t="shared" si="222"/>
        <v>?</v>
      </c>
      <c r="K142" s="3">
        <f t="shared" si="270"/>
        <v>0.91228070175438591</v>
      </c>
      <c r="L142" s="3">
        <f t="shared" ref="L142:L170" si="290">IF(AR142&lt;&gt;"",IF(AR142&lt;&gt;"?",AR142,"?"),"")</f>
        <v>10</v>
      </c>
      <c r="M142" s="3">
        <f t="shared" si="199"/>
        <v>0.77777777777777768</v>
      </c>
      <c r="N142" s="3">
        <f t="shared" ref="N142:N170" si="291">IF(AND(AH142&lt;&gt;"-",AX142&lt;&gt;"-"),IF(AND(AH142&lt;&gt;"?",AX142&lt;&gt;"?"),IF(AND(AH142&lt;&gt;"",AX142&lt;&gt;""),AX142/AH142,""),"?"),"-")</f>
        <v>4.3859649122807015E-2</v>
      </c>
      <c r="O142" s="3">
        <f t="shared" ref="O142:O170" si="292">IF(AND(AH142&lt;&gt;"-",AY142&lt;&gt;"-"),IF(AND(AH142&lt;&gt;"?",AY142&lt;&gt;"?"),IF(AND(AH142&lt;&gt;"",AY142&lt;&gt;""),AY142/AH142,""),"?"),"-")</f>
        <v>0.14912280701754385</v>
      </c>
      <c r="P142" s="3" t="str">
        <f t="shared" ref="P142:P170" si="293">IF(AND(AH142&lt;&gt;"-",AZ142&lt;&gt;"-"),IF(AND(AH142&lt;&gt;"?",AZ142&lt;&gt;"?"),IF(AND(AH142&lt;&gt;"",AZ142&lt;&gt;""),AZ142/AH142,""),"?"),"-")</f>
        <v>?</v>
      </c>
      <c r="Q142" s="3">
        <f t="shared" ref="Q142:Q170" si="294">IF(AND(AH142&lt;&gt;"-",BA142&lt;&gt;"-",BB142&lt;&gt;"-"),IF(AND(AH142&lt;&gt;"?",BA142&lt;&gt;"?",BB142&lt;&gt;"?"),IF(AND(AH142&lt;&gt;"",BA142&lt;&gt;"",BB142&lt;&gt;""),BA142/(AH142-BB142),""),"?"),"-")</f>
        <v>0</v>
      </c>
      <c r="R142" s="3">
        <f t="shared" ref="R142:R170" si="295">IF(AND(AH142&lt;&gt;"-",BB142&lt;&gt;"-"),IF(AND(AH142&lt;&gt;"?",BB142&lt;&gt;"?"),IF(AND(AH142&lt;&gt;"",BB142&lt;&gt;""),BB142/AH142,""),"?"),"-")</f>
        <v>0.17543859649122806</v>
      </c>
      <c r="S142" s="3">
        <f t="shared" si="271"/>
        <v>1</v>
      </c>
      <c r="T142" s="3">
        <f t="shared" si="264"/>
        <v>4.8</v>
      </c>
      <c r="U142" s="3">
        <f t="shared" si="272"/>
        <v>1.2</v>
      </c>
      <c r="V142" s="3">
        <f t="shared" si="277"/>
        <v>0.8</v>
      </c>
      <c r="W142" s="3">
        <f t="shared" si="285"/>
        <v>0.25</v>
      </c>
      <c r="X142" s="3">
        <f t="shared" si="278"/>
        <v>2.318495378349267</v>
      </c>
      <c r="Y142" s="3">
        <f t="shared" si="279"/>
        <v>0.36520623451717532</v>
      </c>
      <c r="Z142" s="3" t="str">
        <f t="shared" si="280"/>
        <v>?</v>
      </c>
      <c r="AA142" s="3" t="str">
        <f t="shared" si="281"/>
        <v>?</v>
      </c>
      <c r="AB142" s="3" t="str">
        <f t="shared" si="282"/>
        <v>?</v>
      </c>
      <c r="AC142" s="3" t="str">
        <f t="shared" si="283"/>
        <v>?</v>
      </c>
      <c r="AD142" s="3" t="str">
        <f t="shared" si="284"/>
        <v>?</v>
      </c>
      <c r="AE142" s="3" t="str">
        <f t="shared" si="273"/>
        <v>?</v>
      </c>
      <c r="AF142" s="3" t="str">
        <f t="shared" si="286"/>
        <v>?</v>
      </c>
      <c r="AG142" s="3" t="str">
        <f t="shared" si="274"/>
        <v>?</v>
      </c>
      <c r="AH142" s="10">
        <v>11.4</v>
      </c>
      <c r="AI142" s="20">
        <v>10.4</v>
      </c>
      <c r="AJ142" s="19">
        <v>18</v>
      </c>
      <c r="AK142" s="19">
        <v>16.399999999999999</v>
      </c>
      <c r="AL142" s="3" t="s">
        <v>71</v>
      </c>
      <c r="AM142" s="3" t="s">
        <v>71</v>
      </c>
      <c r="AN142" s="3" t="s">
        <v>71</v>
      </c>
      <c r="AO142" s="3" t="s">
        <v>71</v>
      </c>
      <c r="AP142" s="3" t="s">
        <v>71</v>
      </c>
      <c r="AQ142" s="3" t="s">
        <v>71</v>
      </c>
      <c r="AR142" s="18">
        <v>10</v>
      </c>
      <c r="AS142" s="3" t="s">
        <v>70</v>
      </c>
      <c r="AT142" s="3" t="s">
        <v>70</v>
      </c>
      <c r="AU142" s="3" t="s">
        <v>70</v>
      </c>
      <c r="AV142" s="3">
        <v>0.7</v>
      </c>
      <c r="AW142" s="3">
        <v>0.9</v>
      </c>
      <c r="AX142" s="3">
        <v>0.5</v>
      </c>
      <c r="AY142" s="3">
        <v>1.7</v>
      </c>
      <c r="AZ142" s="3" t="s">
        <v>71</v>
      </c>
      <c r="BA142" s="3">
        <v>0</v>
      </c>
      <c r="BB142" s="3">
        <v>2</v>
      </c>
      <c r="BC142" s="20">
        <v>2</v>
      </c>
      <c r="BD142" s="3">
        <v>2.4</v>
      </c>
      <c r="BE142" s="3">
        <v>0.5</v>
      </c>
      <c r="BF142" s="3">
        <v>0.1</v>
      </c>
      <c r="BG142" s="3">
        <v>0.4</v>
      </c>
      <c r="BH142" s="3">
        <v>0.1</v>
      </c>
      <c r="BI142" s="3">
        <v>0.1</v>
      </c>
      <c r="BJ142" s="3">
        <v>0</v>
      </c>
      <c r="BK142" s="3">
        <v>0</v>
      </c>
      <c r="BL142" s="3" t="s">
        <v>71</v>
      </c>
      <c r="BM142" s="3" t="s">
        <v>71</v>
      </c>
      <c r="BN142" s="3" t="s">
        <v>71</v>
      </c>
      <c r="BO142" s="16" t="s">
        <v>71</v>
      </c>
      <c r="BP142" s="3" t="s">
        <v>71</v>
      </c>
      <c r="BQ142" s="3" t="s">
        <v>71</v>
      </c>
      <c r="BR142" s="3" t="s">
        <v>71</v>
      </c>
      <c r="BS142" s="3" t="s">
        <v>71</v>
      </c>
    </row>
    <row r="143" spans="1:71" s="5" customFormat="1">
      <c r="A143" s="57"/>
      <c r="B143" s="8" t="s">
        <v>513</v>
      </c>
      <c r="C143" s="5" t="s">
        <v>514</v>
      </c>
      <c r="D143" s="5" t="s">
        <v>515</v>
      </c>
      <c r="E143" s="4" t="str">
        <f t="shared" si="287"/>
        <v>-</v>
      </c>
      <c r="F143" s="4" t="str">
        <f t="shared" si="288"/>
        <v>-</v>
      </c>
      <c r="G143" s="4" t="str">
        <f t="shared" si="289"/>
        <v>?</v>
      </c>
      <c r="H143" s="4" t="str">
        <f t="shared" si="275"/>
        <v>?</v>
      </c>
      <c r="I143" s="4" t="str">
        <f t="shared" si="276"/>
        <v>?</v>
      </c>
      <c r="J143" s="4" t="str">
        <f t="shared" si="222"/>
        <v>?</v>
      </c>
      <c r="K143" s="4">
        <f t="shared" si="270"/>
        <v>0.77333333333333332</v>
      </c>
      <c r="L143" s="4">
        <f t="shared" si="290"/>
        <v>14</v>
      </c>
      <c r="M143" s="4">
        <f t="shared" ref="M143:M168" si="296">IF(AND(AW143&lt;&gt;"-",AV143&lt;&gt;"-"),IF(AND(AW143&lt;&gt;"?",AV143&lt;&gt;"?"),IF(AND(AW143&lt;&gt;"",AV143&lt;&gt;""),AV143/AW143,""),"?"),"-")</f>
        <v>0.74999999999999989</v>
      </c>
      <c r="N143" s="4">
        <f t="shared" si="291"/>
        <v>0.04</v>
      </c>
      <c r="O143" s="4">
        <f t="shared" si="292"/>
        <v>0.26</v>
      </c>
      <c r="P143" s="4">
        <f t="shared" si="293"/>
        <v>0.12000000000000001</v>
      </c>
      <c r="Q143" s="4">
        <f t="shared" si="294"/>
        <v>0</v>
      </c>
      <c r="R143" s="4">
        <f t="shared" si="295"/>
        <v>0.12666666666666665</v>
      </c>
      <c r="S143" s="4">
        <f t="shared" si="271"/>
        <v>1</v>
      </c>
      <c r="T143" s="4">
        <f t="shared" si="264"/>
        <v>3.833333333333333</v>
      </c>
      <c r="U143" s="4">
        <f t="shared" si="272"/>
        <v>1.2105263157894737</v>
      </c>
      <c r="V143" s="4">
        <f t="shared" si="277"/>
        <v>0.66666666666666674</v>
      </c>
      <c r="W143" s="4">
        <f t="shared" si="285"/>
        <v>0.25</v>
      </c>
      <c r="X143" s="4">
        <f t="shared" si="278"/>
        <v>3.1516457500812809</v>
      </c>
      <c r="Y143" s="4">
        <f t="shared" si="279"/>
        <v>0.49853739618077514</v>
      </c>
      <c r="Z143" s="4" t="str">
        <f t="shared" si="280"/>
        <v>?</v>
      </c>
      <c r="AA143" s="4" t="str">
        <f t="shared" si="281"/>
        <v>?</v>
      </c>
      <c r="AB143" s="4" t="str">
        <f t="shared" si="282"/>
        <v>?</v>
      </c>
      <c r="AC143" s="4" t="str">
        <f t="shared" si="283"/>
        <v>?</v>
      </c>
      <c r="AD143" s="4" t="str">
        <f t="shared" si="284"/>
        <v>?</v>
      </c>
      <c r="AE143" s="4" t="str">
        <f t="shared" si="273"/>
        <v>&lt;3</v>
      </c>
      <c r="AF143" s="4" t="str">
        <f t="shared" si="286"/>
        <v>?</v>
      </c>
      <c r="AG143" s="4" t="str">
        <f t="shared" si="274"/>
        <v>?</v>
      </c>
      <c r="AH143" s="11">
        <v>15</v>
      </c>
      <c r="AI143" s="27">
        <v>11.6</v>
      </c>
      <c r="AJ143" s="27">
        <v>22.8</v>
      </c>
      <c r="AK143" s="27">
        <v>17.600000000000001</v>
      </c>
      <c r="AL143" s="4" t="s">
        <v>71</v>
      </c>
      <c r="AM143" s="4" t="s">
        <v>71</v>
      </c>
      <c r="AN143" s="4" t="s">
        <v>71</v>
      </c>
      <c r="AO143" s="4" t="s">
        <v>71</v>
      </c>
      <c r="AP143" s="4" t="s">
        <v>71</v>
      </c>
      <c r="AQ143" s="4" t="s">
        <v>71</v>
      </c>
      <c r="AR143" s="27">
        <v>14</v>
      </c>
      <c r="AS143" s="4" t="s">
        <v>70</v>
      </c>
      <c r="AT143" s="4" t="s">
        <v>70</v>
      </c>
      <c r="AU143" s="4" t="s">
        <v>70</v>
      </c>
      <c r="AV143" s="4">
        <v>0.6</v>
      </c>
      <c r="AW143" s="4">
        <v>0.8</v>
      </c>
      <c r="AX143" s="4">
        <v>0.6</v>
      </c>
      <c r="AY143" s="4">
        <v>3.9</v>
      </c>
      <c r="AZ143" s="27">
        <v>1.8</v>
      </c>
      <c r="BA143" s="4">
        <v>0</v>
      </c>
      <c r="BB143" s="4">
        <v>1.9</v>
      </c>
      <c r="BC143" s="27">
        <v>1.9</v>
      </c>
      <c r="BD143" s="4">
        <v>2.2999999999999998</v>
      </c>
      <c r="BE143" s="4">
        <v>0.6</v>
      </c>
      <c r="BF143" s="4">
        <v>0.1</v>
      </c>
      <c r="BG143" s="4">
        <v>0.4</v>
      </c>
      <c r="BH143" s="4">
        <v>0.1</v>
      </c>
      <c r="BI143" s="4">
        <v>0.1</v>
      </c>
      <c r="BJ143" s="4">
        <v>0</v>
      </c>
      <c r="BK143" s="4">
        <v>0.2</v>
      </c>
      <c r="BL143" s="4" t="s">
        <v>71</v>
      </c>
      <c r="BM143" s="4" t="s">
        <v>71</v>
      </c>
      <c r="BN143" s="4" t="s">
        <v>71</v>
      </c>
      <c r="BO143" s="17" t="s">
        <v>71</v>
      </c>
      <c r="BP143" s="4" t="s">
        <v>71</v>
      </c>
      <c r="BQ143" s="4" t="s">
        <v>283</v>
      </c>
      <c r="BR143" s="4" t="s">
        <v>71</v>
      </c>
      <c r="BS143" s="4" t="s">
        <v>71</v>
      </c>
    </row>
    <row r="144" spans="1:71">
      <c r="A144" s="56" t="s">
        <v>516</v>
      </c>
      <c r="B144" s="7" t="s">
        <v>517</v>
      </c>
      <c r="C144" s="32" t="s">
        <v>518</v>
      </c>
      <c r="D144" t="s">
        <v>519</v>
      </c>
      <c r="E144" s="3" t="str">
        <f t="shared" si="287"/>
        <v>-</v>
      </c>
      <c r="F144" s="3" t="str">
        <f t="shared" si="288"/>
        <v>-</v>
      </c>
      <c r="G144" s="3" t="str">
        <f t="shared" si="289"/>
        <v>?</v>
      </c>
      <c r="H144" s="3" t="str">
        <f t="shared" si="275"/>
        <v>?</v>
      </c>
      <c r="I144" s="3" t="str">
        <f t="shared" si="276"/>
        <v>?</v>
      </c>
      <c r="J144" s="3" t="str">
        <f t="shared" si="222"/>
        <v>?</v>
      </c>
      <c r="K144" s="3">
        <f t="shared" si="270"/>
        <v>1</v>
      </c>
      <c r="L144" s="3">
        <f t="shared" si="290"/>
        <v>8</v>
      </c>
      <c r="M144" s="3">
        <f t="shared" si="296"/>
        <v>0.90909090909090917</v>
      </c>
      <c r="N144" s="3">
        <f t="shared" si="291"/>
        <v>0.35106382978723399</v>
      </c>
      <c r="O144" s="3">
        <f t="shared" si="292"/>
        <v>0.1702127659574468</v>
      </c>
      <c r="P144" s="3" t="str">
        <f t="shared" si="293"/>
        <v>-</v>
      </c>
      <c r="Q144" s="3">
        <f t="shared" si="294"/>
        <v>0.53749999999999998</v>
      </c>
      <c r="R144" s="3">
        <f t="shared" si="295"/>
        <v>0.14893617021276595</v>
      </c>
      <c r="S144" s="3">
        <f t="shared" si="271"/>
        <v>1</v>
      </c>
      <c r="T144" s="3">
        <f>IF(AND(BE144&lt;&gt;"-",BD144&lt;&gt;"-"),IF(AND(BE144&lt;&gt;"?",BD144&lt;&gt;"?"),IF(AND(BE144&lt;&gt;"",BD144&lt;&gt;""),BD144/BE144,""),"?"),"-")</f>
        <v>0.72727272727272729</v>
      </c>
      <c r="U144" s="3">
        <f>IF(AND(BB144&lt;&gt;"-",BD144&lt;&gt;"-"),IF(AND(BB144&lt;&gt;"?",BD144&lt;&gt;"?"),IF(AND(BB144&lt;&gt;"",BD144&lt;&gt;""),BD144/BB144,""),"?"),"-")</f>
        <v>1.7142857142857144</v>
      </c>
      <c r="V144" s="3">
        <f t="shared" si="277"/>
        <v>9.0909090909090912E-2</v>
      </c>
      <c r="W144" s="3" t="str">
        <f t="shared" si="285"/>
        <v>-</v>
      </c>
      <c r="X144" s="3">
        <f t="shared" si="278"/>
        <v>0.78539816339744828</v>
      </c>
      <c r="Y144" s="3">
        <f t="shared" si="279"/>
        <v>-0.10491011863382856</v>
      </c>
      <c r="Z144" s="3" t="str">
        <f t="shared" si="280"/>
        <v>?</v>
      </c>
      <c r="AA144" s="3" t="str">
        <f t="shared" si="281"/>
        <v>?</v>
      </c>
      <c r="AB144" s="3" t="str">
        <f t="shared" si="282"/>
        <v>?</v>
      </c>
      <c r="AC144" s="3" t="str">
        <f t="shared" si="283"/>
        <v>?</v>
      </c>
      <c r="AD144" s="3" t="str">
        <f t="shared" si="284"/>
        <v>?</v>
      </c>
      <c r="AE144" s="3" t="str">
        <f t="shared" si="273"/>
        <v>&lt;4.7</v>
      </c>
      <c r="AF144" s="3" t="str">
        <f t="shared" si="286"/>
        <v>?</v>
      </c>
      <c r="AG144" s="3" t="str">
        <f t="shared" si="274"/>
        <v>?</v>
      </c>
      <c r="AH144" s="10">
        <v>9.4</v>
      </c>
      <c r="AI144" s="3">
        <v>9.4</v>
      </c>
      <c r="AJ144" s="18">
        <v>10</v>
      </c>
      <c r="AK144" s="18">
        <v>10</v>
      </c>
      <c r="AL144" s="3" t="s">
        <v>71</v>
      </c>
      <c r="AM144" s="3" t="s">
        <v>71</v>
      </c>
      <c r="AN144" s="3" t="s">
        <v>71</v>
      </c>
      <c r="AO144" s="3" t="s">
        <v>71</v>
      </c>
      <c r="AP144" s="3" t="s">
        <v>71</v>
      </c>
      <c r="AQ144" s="3" t="s">
        <v>71</v>
      </c>
      <c r="AR144" s="3">
        <v>8</v>
      </c>
      <c r="AS144" s="3" t="s">
        <v>70</v>
      </c>
      <c r="AT144" s="3" t="s">
        <v>70</v>
      </c>
      <c r="AU144" s="3" t="s">
        <v>70</v>
      </c>
      <c r="AV144" s="3">
        <v>3</v>
      </c>
      <c r="AW144" s="3">
        <v>3.3</v>
      </c>
      <c r="AX144" s="3">
        <v>3.3</v>
      </c>
      <c r="AY144" s="3">
        <v>1.6</v>
      </c>
      <c r="AZ144" s="3" t="s">
        <v>70</v>
      </c>
      <c r="BA144" s="3">
        <v>4.3</v>
      </c>
      <c r="BB144" s="3">
        <v>1.4</v>
      </c>
      <c r="BC144" s="3">
        <v>1.4</v>
      </c>
      <c r="BD144" s="3">
        <v>2.4</v>
      </c>
      <c r="BE144" s="3">
        <v>3.3</v>
      </c>
      <c r="BF144" s="3">
        <v>0.3</v>
      </c>
      <c r="BG144" s="3">
        <v>0.3</v>
      </c>
      <c r="BH144" s="3" t="s">
        <v>70</v>
      </c>
      <c r="BI144" s="3" t="s">
        <v>70</v>
      </c>
      <c r="BJ144" s="3">
        <v>0.2</v>
      </c>
      <c r="BK144" s="3">
        <v>0.2</v>
      </c>
      <c r="BL144" s="3" t="s">
        <v>71</v>
      </c>
      <c r="BM144" s="3" t="s">
        <v>71</v>
      </c>
      <c r="BN144" s="3" t="s">
        <v>71</v>
      </c>
      <c r="BO144" s="16" t="s">
        <v>71</v>
      </c>
      <c r="BP144" s="3" t="s">
        <v>71</v>
      </c>
      <c r="BQ144" s="3" t="s">
        <v>520</v>
      </c>
      <c r="BR144" s="3" t="s">
        <v>71</v>
      </c>
      <c r="BS144" s="3" t="s">
        <v>71</v>
      </c>
    </row>
    <row r="145" spans="1:71">
      <c r="A145" s="61"/>
      <c r="B145" s="7" t="s">
        <v>521</v>
      </c>
      <c r="C145" t="s">
        <v>522</v>
      </c>
      <c r="D145" t="s">
        <v>523</v>
      </c>
      <c r="E145" s="3">
        <f t="shared" si="287"/>
        <v>0.13978494623655913</v>
      </c>
      <c r="F145" s="3">
        <f t="shared" si="288"/>
        <v>0.50543478260869568</v>
      </c>
      <c r="G145" s="3">
        <f t="shared" si="289"/>
        <v>2.5641025641025643</v>
      </c>
      <c r="H145" s="3" t="str">
        <f t="shared" si="275"/>
        <v>-</v>
      </c>
      <c r="I145" s="3" t="str">
        <f t="shared" si="276"/>
        <v>-</v>
      </c>
      <c r="J145" s="3">
        <f t="shared" si="222"/>
        <v>1.1111111111111112</v>
      </c>
      <c r="K145" s="3">
        <f t="shared" si="270"/>
        <v>1.1794871794871795</v>
      </c>
      <c r="L145" s="3">
        <f t="shared" si="290"/>
        <v>14</v>
      </c>
      <c r="M145" s="3">
        <f t="shared" si="296"/>
        <v>1.1666666666666667</v>
      </c>
      <c r="N145" s="3">
        <f t="shared" si="291"/>
        <v>0.1730769230769231</v>
      </c>
      <c r="O145" s="3">
        <f t="shared" si="292"/>
        <v>0.26923076923076927</v>
      </c>
      <c r="P145" s="3" t="str">
        <f t="shared" si="293"/>
        <v>-</v>
      </c>
      <c r="Q145" s="3">
        <f t="shared" si="294"/>
        <v>0.48951048951048953</v>
      </c>
      <c r="R145" s="3">
        <f t="shared" si="295"/>
        <v>8.3333333333333343E-2</v>
      </c>
      <c r="S145" s="3">
        <f t="shared" si="271"/>
        <v>1</v>
      </c>
      <c r="T145" s="3">
        <f t="shared" si="264"/>
        <v>0.62962962962962954</v>
      </c>
      <c r="U145" s="3">
        <f t="shared" si="272"/>
        <v>1.3076923076923077</v>
      </c>
      <c r="V145" s="3">
        <f t="shared" si="277"/>
        <v>0.14814814814814814</v>
      </c>
      <c r="W145" s="3" t="str">
        <f t="shared" si="285"/>
        <v>-</v>
      </c>
      <c r="X145" s="3">
        <f t="shared" si="278"/>
        <v>2.8274333882308138</v>
      </c>
      <c r="Y145" s="3">
        <f t="shared" si="279"/>
        <v>0.45139238213345872</v>
      </c>
      <c r="Z145" s="3">
        <f t="shared" si="280"/>
        <v>0</v>
      </c>
      <c r="AA145" s="3">
        <f t="shared" si="281"/>
        <v>9.6153846153846159E-2</v>
      </c>
      <c r="AB145" s="3">
        <f t="shared" si="282"/>
        <v>9.6153846153846159E-2</v>
      </c>
      <c r="AC145" s="3">
        <f t="shared" si="283"/>
        <v>0</v>
      </c>
      <c r="AD145" s="3">
        <f t="shared" si="284"/>
        <v>9.6153846153846159E-2</v>
      </c>
      <c r="AE145" s="3" t="str">
        <f t="shared" si="273"/>
        <v>?</v>
      </c>
      <c r="AF145" s="3" t="str">
        <f t="shared" si="286"/>
        <v>?</v>
      </c>
      <c r="AG145" s="3" t="str">
        <f t="shared" si="274"/>
        <v>?</v>
      </c>
      <c r="AH145" s="10">
        <v>15.6</v>
      </c>
      <c r="AI145" s="18">
        <v>18.399999999999999</v>
      </c>
      <c r="AJ145" s="19">
        <v>18</v>
      </c>
      <c r="AK145" s="19">
        <v>20</v>
      </c>
      <c r="AL145" s="19">
        <v>40</v>
      </c>
      <c r="AM145" s="19">
        <v>18</v>
      </c>
      <c r="AN145" s="19">
        <v>20</v>
      </c>
      <c r="AO145" s="19">
        <v>15.6</v>
      </c>
      <c r="AP145" s="3" t="s">
        <v>70</v>
      </c>
      <c r="AQ145" s="3" t="s">
        <v>70</v>
      </c>
      <c r="AR145" s="19">
        <v>14</v>
      </c>
      <c r="AS145" s="3" t="s">
        <v>70</v>
      </c>
      <c r="AT145" s="19">
        <v>9.3000000000000007</v>
      </c>
      <c r="AU145" s="19">
        <v>1.3</v>
      </c>
      <c r="AV145" s="19">
        <v>3.5</v>
      </c>
      <c r="AW145" s="19">
        <v>3</v>
      </c>
      <c r="AX145" s="3">
        <v>2.7</v>
      </c>
      <c r="AY145" s="3">
        <v>4.2</v>
      </c>
      <c r="AZ145" s="3" t="s">
        <v>70</v>
      </c>
      <c r="BA145" s="3">
        <v>7</v>
      </c>
      <c r="BB145" s="3">
        <v>1.3</v>
      </c>
      <c r="BC145" s="18">
        <v>1.3</v>
      </c>
      <c r="BD145" s="3">
        <v>1.7</v>
      </c>
      <c r="BE145" s="3">
        <v>2.7</v>
      </c>
      <c r="BF145" s="3">
        <v>0.4</v>
      </c>
      <c r="BG145" s="3">
        <v>0.4</v>
      </c>
      <c r="BH145" s="3" t="s">
        <v>70</v>
      </c>
      <c r="BI145" s="3" t="s">
        <v>70</v>
      </c>
      <c r="BJ145" s="3">
        <v>0</v>
      </c>
      <c r="BK145" s="3">
        <v>0</v>
      </c>
      <c r="BL145" s="20">
        <v>1.5</v>
      </c>
      <c r="BM145" s="20">
        <v>1.5</v>
      </c>
      <c r="BN145" s="20">
        <v>1.5</v>
      </c>
      <c r="BO145" s="22">
        <v>0</v>
      </c>
      <c r="BP145" s="19">
        <v>0</v>
      </c>
      <c r="BQ145" s="3" t="s">
        <v>71</v>
      </c>
      <c r="BR145" s="3" t="s">
        <v>71</v>
      </c>
      <c r="BS145" s="3" t="s">
        <v>71</v>
      </c>
    </row>
    <row r="146" spans="1:71">
      <c r="A146" s="61"/>
      <c r="B146" s="7" t="s">
        <v>524</v>
      </c>
      <c r="C146" s="32" t="s">
        <v>525</v>
      </c>
      <c r="D146" t="s">
        <v>526</v>
      </c>
      <c r="E146" s="3" t="str">
        <f t="shared" si="287"/>
        <v>-</v>
      </c>
      <c r="F146" s="3" t="str">
        <f t="shared" si="288"/>
        <v>-</v>
      </c>
      <c r="G146" s="3">
        <f t="shared" si="289"/>
        <v>1.8421052631578947</v>
      </c>
      <c r="H146" s="3" t="str">
        <f t="shared" si="275"/>
        <v>-</v>
      </c>
      <c r="I146" s="3" t="str">
        <f t="shared" si="276"/>
        <v>-</v>
      </c>
      <c r="J146" s="3">
        <f t="shared" si="222"/>
        <v>1</v>
      </c>
      <c r="K146" s="3">
        <f t="shared" si="270"/>
        <v>1</v>
      </c>
      <c r="L146" s="3">
        <f t="shared" si="290"/>
        <v>4</v>
      </c>
      <c r="M146" s="3">
        <f t="shared" si="296"/>
        <v>1.1067961165048543</v>
      </c>
      <c r="N146" s="3">
        <f t="shared" si="291"/>
        <v>0.26315789473684209</v>
      </c>
      <c r="O146" s="3">
        <f t="shared" si="292"/>
        <v>0.31578947368421051</v>
      </c>
      <c r="P146" s="3" t="str">
        <f t="shared" si="293"/>
        <v>-</v>
      </c>
      <c r="Q146" s="3">
        <f t="shared" si="294"/>
        <v>0.38348082595870209</v>
      </c>
      <c r="R146" s="3">
        <f t="shared" si="295"/>
        <v>0.10789473684210525</v>
      </c>
      <c r="S146" s="3">
        <f t="shared" si="271"/>
        <v>1</v>
      </c>
      <c r="T146" s="3">
        <f t="shared" si="264"/>
        <v>0.49000000000000005</v>
      </c>
      <c r="U146" s="3">
        <f t="shared" si="272"/>
        <v>1.1951219512195124</v>
      </c>
      <c r="V146" s="3">
        <f t="shared" si="277"/>
        <v>0.13999999999999999</v>
      </c>
      <c r="W146" s="3" t="str">
        <f t="shared" si="285"/>
        <v>-</v>
      </c>
      <c r="X146" s="3">
        <f t="shared" si="278"/>
        <v>15.205308443374598</v>
      </c>
      <c r="Y146" s="3">
        <f t="shared" si="279"/>
        <v>1.1819952343385463</v>
      </c>
      <c r="Z146" s="3" t="str">
        <f t="shared" si="280"/>
        <v>?</v>
      </c>
      <c r="AA146" s="3" t="str">
        <f t="shared" si="281"/>
        <v>?</v>
      </c>
      <c r="AB146" s="3" t="str">
        <f t="shared" si="282"/>
        <v>?</v>
      </c>
      <c r="AC146" s="3" t="str">
        <f t="shared" si="283"/>
        <v>?</v>
      </c>
      <c r="AD146" s="3" t="str">
        <f t="shared" si="284"/>
        <v>?</v>
      </c>
      <c r="AE146" s="3" t="str">
        <f t="shared" si="273"/>
        <v>?</v>
      </c>
      <c r="AF146" s="3" t="str">
        <f t="shared" si="286"/>
        <v>?</v>
      </c>
      <c r="AG146" s="3" t="str">
        <f t="shared" si="274"/>
        <v>?</v>
      </c>
      <c r="AH146" s="10">
        <v>38</v>
      </c>
      <c r="AI146" s="3">
        <v>38</v>
      </c>
      <c r="AJ146" s="3">
        <v>44</v>
      </c>
      <c r="AK146" s="3">
        <v>44</v>
      </c>
      <c r="AL146" s="3">
        <v>70</v>
      </c>
      <c r="AM146" s="3">
        <v>44</v>
      </c>
      <c r="AN146" s="3">
        <v>44</v>
      </c>
      <c r="AO146" s="3">
        <v>38</v>
      </c>
      <c r="AP146" s="3" t="s">
        <v>70</v>
      </c>
      <c r="AQ146" s="3" t="s">
        <v>70</v>
      </c>
      <c r="AR146" s="3">
        <v>4</v>
      </c>
      <c r="AS146" s="3" t="s">
        <v>70</v>
      </c>
      <c r="AT146" s="3" t="s">
        <v>70</v>
      </c>
      <c r="AU146" s="3" t="s">
        <v>70</v>
      </c>
      <c r="AV146" s="19">
        <v>11.4</v>
      </c>
      <c r="AW146" s="19">
        <v>10.3</v>
      </c>
      <c r="AX146" s="19">
        <v>10</v>
      </c>
      <c r="AY146" s="3">
        <v>12</v>
      </c>
      <c r="AZ146" s="3" t="s">
        <v>70</v>
      </c>
      <c r="BA146" s="3">
        <v>13</v>
      </c>
      <c r="BB146" s="3">
        <v>4.0999999999999996</v>
      </c>
      <c r="BC146" s="3">
        <v>4.0999999999999996</v>
      </c>
      <c r="BD146" s="19">
        <v>4.9000000000000004</v>
      </c>
      <c r="BE146" s="19">
        <v>10</v>
      </c>
      <c r="BF146" s="3">
        <v>1.4</v>
      </c>
      <c r="BG146" s="3">
        <v>1.4</v>
      </c>
      <c r="BH146" s="3" t="s">
        <v>70</v>
      </c>
      <c r="BI146" s="3" t="s">
        <v>70</v>
      </c>
      <c r="BJ146" s="3">
        <v>0</v>
      </c>
      <c r="BK146" s="3">
        <v>0</v>
      </c>
      <c r="BL146" s="3" t="s">
        <v>71</v>
      </c>
      <c r="BM146" s="3" t="s">
        <v>71</v>
      </c>
      <c r="BN146" s="3" t="s">
        <v>71</v>
      </c>
      <c r="BO146" s="16" t="s">
        <v>71</v>
      </c>
      <c r="BP146" s="3" t="s">
        <v>71</v>
      </c>
      <c r="BQ146" s="3" t="s">
        <v>71</v>
      </c>
      <c r="BR146" s="3" t="s">
        <v>71</v>
      </c>
      <c r="BS146" s="3" t="s">
        <v>71</v>
      </c>
    </row>
    <row r="147" spans="1:71">
      <c r="A147" s="61"/>
      <c r="B147" s="7" t="s">
        <v>527</v>
      </c>
      <c r="C147" t="s">
        <v>528</v>
      </c>
      <c r="D147" t="s">
        <v>529</v>
      </c>
      <c r="E147" s="3" t="str">
        <f t="shared" si="287"/>
        <v>-</v>
      </c>
      <c r="F147" s="3" t="str">
        <f t="shared" si="288"/>
        <v>-</v>
      </c>
      <c r="G147" s="3">
        <f t="shared" si="289"/>
        <v>2.8333333333333335</v>
      </c>
      <c r="H147" s="3" t="str">
        <f t="shared" si="275"/>
        <v>-</v>
      </c>
      <c r="I147" s="3" t="str">
        <f t="shared" si="276"/>
        <v>-</v>
      </c>
      <c r="J147" s="3">
        <f t="shared" si="222"/>
        <v>1</v>
      </c>
      <c r="K147" s="3">
        <f t="shared" si="270"/>
        <v>1</v>
      </c>
      <c r="L147" s="3">
        <f t="shared" si="290"/>
        <v>9</v>
      </c>
      <c r="M147" s="3">
        <f t="shared" si="296"/>
        <v>0.9</v>
      </c>
      <c r="N147" s="3">
        <f t="shared" si="291"/>
        <v>0.26717557251908397</v>
      </c>
      <c r="O147" s="3">
        <f t="shared" si="292"/>
        <v>0.26717557251908397</v>
      </c>
      <c r="P147" s="3" t="str">
        <f t="shared" si="293"/>
        <v>-</v>
      </c>
      <c r="Q147" s="3">
        <f t="shared" si="294"/>
        <v>0.52845528455284563</v>
      </c>
      <c r="R147" s="3">
        <f t="shared" si="295"/>
        <v>6.106870229007634E-2</v>
      </c>
      <c r="S147" s="3">
        <f t="shared" si="271"/>
        <v>1</v>
      </c>
      <c r="T147" s="3">
        <f t="shared" si="264"/>
        <v>0.6</v>
      </c>
      <c r="U147" s="3">
        <f t="shared" si="272"/>
        <v>2.625</v>
      </c>
      <c r="V147" s="3">
        <f t="shared" si="277"/>
        <v>8.5714285714285715E-2</v>
      </c>
      <c r="W147" s="3" t="str">
        <f t="shared" si="285"/>
        <v>-</v>
      </c>
      <c r="X147" s="3">
        <f t="shared" si="278"/>
        <v>9.6211275016187408</v>
      </c>
      <c r="Y147" s="3">
        <f t="shared" si="279"/>
        <v>0.98322597006672274</v>
      </c>
      <c r="Z147" s="3" t="str">
        <f t="shared" si="280"/>
        <v>?</v>
      </c>
      <c r="AA147" s="3" t="str">
        <f t="shared" si="281"/>
        <v>?</v>
      </c>
      <c r="AB147" s="3" t="str">
        <f t="shared" si="282"/>
        <v>?</v>
      </c>
      <c r="AC147" s="3" t="str">
        <f t="shared" si="283"/>
        <v>?</v>
      </c>
      <c r="AD147" s="3" t="str">
        <f t="shared" si="284"/>
        <v>?</v>
      </c>
      <c r="AE147" s="3" t="str">
        <f t="shared" si="273"/>
        <v>&lt;2</v>
      </c>
      <c r="AF147" s="3" t="str">
        <f t="shared" si="286"/>
        <v>?</v>
      </c>
      <c r="AG147" s="3" t="str">
        <f t="shared" si="274"/>
        <v>?</v>
      </c>
      <c r="AH147" s="10">
        <v>13.1</v>
      </c>
      <c r="AI147" s="3">
        <v>13.1</v>
      </c>
      <c r="AJ147" s="19">
        <v>35</v>
      </c>
      <c r="AK147" s="19">
        <v>35</v>
      </c>
      <c r="AL147" s="3">
        <v>68</v>
      </c>
      <c r="AM147" s="3">
        <v>31</v>
      </c>
      <c r="AN147" s="3">
        <v>31</v>
      </c>
      <c r="AO147" s="3">
        <v>24</v>
      </c>
      <c r="AP147" s="3" t="s">
        <v>70</v>
      </c>
      <c r="AQ147" s="3" t="s">
        <v>70</v>
      </c>
      <c r="AR147" s="19">
        <v>9</v>
      </c>
      <c r="AS147" s="3" t="s">
        <v>70</v>
      </c>
      <c r="AT147" s="3" t="s">
        <v>70</v>
      </c>
      <c r="AU147" s="3" t="s">
        <v>70</v>
      </c>
      <c r="AV147" s="3">
        <v>3.6</v>
      </c>
      <c r="AW147" s="3">
        <v>4</v>
      </c>
      <c r="AX147" s="3">
        <v>3.5</v>
      </c>
      <c r="AY147" s="3">
        <v>3.5</v>
      </c>
      <c r="AZ147" s="3" t="s">
        <v>70</v>
      </c>
      <c r="BA147" s="3">
        <v>6.5</v>
      </c>
      <c r="BB147" s="3">
        <v>0.8</v>
      </c>
      <c r="BC147" s="19">
        <v>0.8</v>
      </c>
      <c r="BD147" s="3">
        <v>2.1</v>
      </c>
      <c r="BE147" s="3">
        <v>3.5</v>
      </c>
      <c r="BF147" s="3">
        <v>0.3</v>
      </c>
      <c r="BG147" s="3">
        <v>0.3</v>
      </c>
      <c r="BH147" s="3" t="s">
        <v>70</v>
      </c>
      <c r="BI147" s="3" t="s">
        <v>70</v>
      </c>
      <c r="BJ147" s="3">
        <v>0</v>
      </c>
      <c r="BK147" s="3">
        <v>0</v>
      </c>
      <c r="BL147" s="3" t="s">
        <v>71</v>
      </c>
      <c r="BM147" s="3" t="s">
        <v>71</v>
      </c>
      <c r="BN147" s="3" t="s">
        <v>71</v>
      </c>
      <c r="BO147" s="16" t="s">
        <v>71</v>
      </c>
      <c r="BP147" s="3" t="s">
        <v>71</v>
      </c>
      <c r="BQ147" s="3" t="s">
        <v>263</v>
      </c>
      <c r="BR147" s="38" t="s">
        <v>71</v>
      </c>
      <c r="BS147" s="3" t="s">
        <v>71</v>
      </c>
    </row>
    <row r="148" spans="1:71">
      <c r="A148" s="61"/>
      <c r="B148" s="7" t="s">
        <v>530</v>
      </c>
      <c r="C148" s="32" t="s">
        <v>531</v>
      </c>
      <c r="D148" t="s">
        <v>532</v>
      </c>
      <c r="E148" s="3" t="str">
        <f t="shared" si="287"/>
        <v>?</v>
      </c>
      <c r="F148" s="3" t="str">
        <f t="shared" si="288"/>
        <v>?</v>
      </c>
      <c r="G148" s="3" t="str">
        <f t="shared" si="289"/>
        <v>?</v>
      </c>
      <c r="H148" s="3" t="str">
        <f t="shared" si="275"/>
        <v>?</v>
      </c>
      <c r="I148" s="3" t="str">
        <f t="shared" si="276"/>
        <v>?</v>
      </c>
      <c r="J148" s="3" t="str">
        <f t="shared" si="222"/>
        <v>?</v>
      </c>
      <c r="K148" s="3">
        <f t="shared" si="270"/>
        <v>1</v>
      </c>
      <c r="L148" s="3">
        <f t="shared" si="290"/>
        <v>14</v>
      </c>
      <c r="M148" s="3">
        <f t="shared" si="296"/>
        <v>0.7</v>
      </c>
      <c r="N148" s="3">
        <f t="shared" si="291"/>
        <v>9.0476190476190474E-2</v>
      </c>
      <c r="O148" s="3">
        <f t="shared" si="292"/>
        <v>0.13333333333333333</v>
      </c>
      <c r="P148" s="3" t="str">
        <f t="shared" si="293"/>
        <v>-</v>
      </c>
      <c r="Q148" s="3">
        <f t="shared" si="294"/>
        <v>0.62827225130890052</v>
      </c>
      <c r="R148" s="3">
        <f t="shared" si="295"/>
        <v>9.0476190476190474E-2</v>
      </c>
      <c r="S148" s="3">
        <f t="shared" si="271"/>
        <v>1</v>
      </c>
      <c r="T148" s="3">
        <f t="shared" si="264"/>
        <v>1.7894736842105263</v>
      </c>
      <c r="U148" s="3">
        <f t="shared" si="272"/>
        <v>1.7894736842105263</v>
      </c>
      <c r="V148" s="3">
        <f t="shared" si="277"/>
        <v>0.10526315789473685</v>
      </c>
      <c r="W148" s="3">
        <f t="shared" si="285"/>
        <v>0.5</v>
      </c>
      <c r="X148" s="3">
        <f t="shared" si="278"/>
        <v>3.4636059005827473</v>
      </c>
      <c r="Y148" s="3">
        <f t="shared" si="279"/>
        <v>0.53952847083401001</v>
      </c>
      <c r="Z148" s="3" t="str">
        <f t="shared" si="280"/>
        <v>?</v>
      </c>
      <c r="AA148" s="3" t="str">
        <f t="shared" si="281"/>
        <v>?</v>
      </c>
      <c r="AB148" s="3" t="str">
        <f t="shared" si="282"/>
        <v>?</v>
      </c>
      <c r="AC148" s="3" t="str">
        <f t="shared" si="283"/>
        <v>?</v>
      </c>
      <c r="AD148" s="3" t="str">
        <f t="shared" si="284"/>
        <v>?</v>
      </c>
      <c r="AE148" s="3" t="str">
        <f t="shared" si="273"/>
        <v>?</v>
      </c>
      <c r="AF148" s="3" t="str">
        <f t="shared" si="286"/>
        <v>?</v>
      </c>
      <c r="AG148" s="3" t="str">
        <f t="shared" si="274"/>
        <v>?</v>
      </c>
      <c r="AH148" s="10">
        <v>21</v>
      </c>
      <c r="AI148" s="3">
        <v>21</v>
      </c>
      <c r="AJ148" s="3">
        <v>21</v>
      </c>
      <c r="AK148" s="3">
        <v>21</v>
      </c>
      <c r="AL148" s="3" t="s">
        <v>71</v>
      </c>
      <c r="AM148" s="3" t="s">
        <v>71</v>
      </c>
      <c r="AN148" s="3" t="s">
        <v>71</v>
      </c>
      <c r="AO148" s="3" t="s">
        <v>71</v>
      </c>
      <c r="AP148" s="3" t="s">
        <v>71</v>
      </c>
      <c r="AQ148" s="3" t="s">
        <v>71</v>
      </c>
      <c r="AR148" s="3">
        <v>14</v>
      </c>
      <c r="AS148" s="3" t="s">
        <v>70</v>
      </c>
      <c r="AT148" s="3" t="s">
        <v>71</v>
      </c>
      <c r="AU148" s="3" t="s">
        <v>71</v>
      </c>
      <c r="AV148" s="3">
        <v>1.4</v>
      </c>
      <c r="AW148" s="18">
        <v>2</v>
      </c>
      <c r="AX148" s="3">
        <v>1.9</v>
      </c>
      <c r="AY148" s="18">
        <v>2.8</v>
      </c>
      <c r="AZ148" s="3" t="s">
        <v>70</v>
      </c>
      <c r="BA148" s="19">
        <v>12</v>
      </c>
      <c r="BB148" s="3">
        <v>1.9</v>
      </c>
      <c r="BC148" s="3">
        <v>1.9</v>
      </c>
      <c r="BD148" s="3">
        <v>3.4</v>
      </c>
      <c r="BE148" s="3">
        <v>1.9</v>
      </c>
      <c r="BF148" s="3">
        <v>0.2</v>
      </c>
      <c r="BG148" s="3">
        <v>0.2</v>
      </c>
      <c r="BH148" s="3">
        <v>0.1</v>
      </c>
      <c r="BI148" s="3">
        <v>0.1</v>
      </c>
      <c r="BJ148" s="3">
        <v>0</v>
      </c>
      <c r="BK148" s="3">
        <v>0.3</v>
      </c>
      <c r="BL148" s="3" t="s">
        <v>71</v>
      </c>
      <c r="BM148" s="3" t="s">
        <v>71</v>
      </c>
      <c r="BN148" s="3" t="s">
        <v>71</v>
      </c>
      <c r="BO148" s="46" t="s">
        <v>71</v>
      </c>
      <c r="BP148" s="3" t="s">
        <v>71</v>
      </c>
      <c r="BQ148" s="3" t="s">
        <v>71</v>
      </c>
      <c r="BR148" s="3" t="s">
        <v>71</v>
      </c>
      <c r="BS148" s="3" t="s">
        <v>71</v>
      </c>
    </row>
    <row r="149" spans="1:71">
      <c r="A149" s="61"/>
      <c r="B149" s="7" t="s">
        <v>533</v>
      </c>
      <c r="C149" s="34" t="s">
        <v>534</v>
      </c>
      <c r="D149" t="s">
        <v>535</v>
      </c>
      <c r="E149" s="3" t="str">
        <f t="shared" si="287"/>
        <v>?</v>
      </c>
      <c r="F149" s="3" t="str">
        <f t="shared" si="288"/>
        <v>?</v>
      </c>
      <c r="G149" s="3" t="str">
        <f t="shared" si="289"/>
        <v>?</v>
      </c>
      <c r="H149" s="3" t="str">
        <f t="shared" si="275"/>
        <v>?</v>
      </c>
      <c r="I149" s="3" t="str">
        <f t="shared" si="276"/>
        <v>?</v>
      </c>
      <c r="J149" s="3" t="str">
        <f t="shared" si="222"/>
        <v>?</v>
      </c>
      <c r="K149" s="3">
        <f t="shared" si="270"/>
        <v>1</v>
      </c>
      <c r="L149" s="3">
        <f t="shared" si="290"/>
        <v>6</v>
      </c>
      <c r="M149" s="3">
        <f t="shared" si="296"/>
        <v>1</v>
      </c>
      <c r="N149" s="3">
        <f t="shared" si="291"/>
        <v>0.29126213592233008</v>
      </c>
      <c r="O149" s="3">
        <f t="shared" si="292"/>
        <v>0.14563106796116504</v>
      </c>
      <c r="P149" s="3" t="str">
        <f t="shared" si="293"/>
        <v>-</v>
      </c>
      <c r="Q149" s="3">
        <f t="shared" si="294"/>
        <v>0.41758241758241749</v>
      </c>
      <c r="R149" s="3">
        <f t="shared" si="295"/>
        <v>0.11650485436893203</v>
      </c>
      <c r="S149" s="3">
        <f t="shared" si="271"/>
        <v>1</v>
      </c>
      <c r="T149" s="3">
        <f t="shared" si="264"/>
        <v>0.6333333333333333</v>
      </c>
      <c r="U149" s="3">
        <f t="shared" si="272"/>
        <v>1.5833333333333333</v>
      </c>
      <c r="V149" s="3">
        <f t="shared" si="277"/>
        <v>9.9999999999999992E-2</v>
      </c>
      <c r="W149" s="3" t="str">
        <f t="shared" si="285"/>
        <v>-</v>
      </c>
      <c r="X149" s="3">
        <f t="shared" si="278"/>
        <v>1.3273228961416876</v>
      </c>
      <c r="Y149" s="3">
        <f t="shared" si="279"/>
        <v>0.122976585979845</v>
      </c>
      <c r="Z149" s="3" t="str">
        <f t="shared" si="280"/>
        <v>?</v>
      </c>
      <c r="AA149" s="3" t="str">
        <f t="shared" si="281"/>
        <v>?</v>
      </c>
      <c r="AB149" s="3" t="str">
        <f t="shared" si="282"/>
        <v>?</v>
      </c>
      <c r="AC149" s="3" t="str">
        <f t="shared" si="283"/>
        <v>?</v>
      </c>
      <c r="AD149" s="3" t="str">
        <f t="shared" si="284"/>
        <v>?</v>
      </c>
      <c r="AE149" s="3" t="str">
        <f t="shared" si="273"/>
        <v>?</v>
      </c>
      <c r="AF149" s="3" t="str">
        <f t="shared" si="286"/>
        <v>?</v>
      </c>
      <c r="AG149" s="3" t="str">
        <f t="shared" si="274"/>
        <v>?</v>
      </c>
      <c r="AH149" s="10">
        <v>10.3</v>
      </c>
      <c r="AI149" s="3">
        <v>10.3</v>
      </c>
      <c r="AJ149" s="19">
        <v>13</v>
      </c>
      <c r="AK149" s="19">
        <v>13</v>
      </c>
      <c r="AL149" s="3" t="s">
        <v>71</v>
      </c>
      <c r="AM149" s="3" t="s">
        <v>71</v>
      </c>
      <c r="AN149" s="3" t="s">
        <v>71</v>
      </c>
      <c r="AO149" s="3" t="s">
        <v>71</v>
      </c>
      <c r="AP149" s="3" t="s">
        <v>71</v>
      </c>
      <c r="AQ149" s="3" t="s">
        <v>71</v>
      </c>
      <c r="AR149" s="3">
        <v>6</v>
      </c>
      <c r="AS149" s="3" t="s">
        <v>70</v>
      </c>
      <c r="AT149" s="3" t="s">
        <v>71</v>
      </c>
      <c r="AU149" s="3" t="s">
        <v>71</v>
      </c>
      <c r="AV149" s="3">
        <v>3.1</v>
      </c>
      <c r="AW149" s="3">
        <v>3.1</v>
      </c>
      <c r="AX149" s="3">
        <v>3</v>
      </c>
      <c r="AY149" s="3">
        <v>1.5</v>
      </c>
      <c r="AZ149" s="3" t="s">
        <v>70</v>
      </c>
      <c r="BA149" s="3">
        <v>3.8</v>
      </c>
      <c r="BB149" s="3">
        <v>1.2</v>
      </c>
      <c r="BC149" s="18">
        <v>1.2</v>
      </c>
      <c r="BD149" s="3">
        <v>1.9</v>
      </c>
      <c r="BE149" s="3">
        <v>3</v>
      </c>
      <c r="BF149" s="3">
        <v>0.3</v>
      </c>
      <c r="BG149" s="3">
        <v>0.3</v>
      </c>
      <c r="BH149" s="3" t="s">
        <v>70</v>
      </c>
      <c r="BI149" s="3" t="s">
        <v>70</v>
      </c>
      <c r="BJ149" s="3">
        <v>0</v>
      </c>
      <c r="BK149" s="3">
        <v>0</v>
      </c>
      <c r="BL149" s="3" t="s">
        <v>71</v>
      </c>
      <c r="BM149" s="3" t="s">
        <v>71</v>
      </c>
      <c r="BN149" s="3" t="s">
        <v>71</v>
      </c>
      <c r="BO149" s="46" t="s">
        <v>71</v>
      </c>
      <c r="BP149" s="3" t="s">
        <v>71</v>
      </c>
      <c r="BQ149" s="3" t="s">
        <v>71</v>
      </c>
      <c r="BR149" s="3" t="s">
        <v>71</v>
      </c>
      <c r="BS149" s="3" t="s">
        <v>71</v>
      </c>
    </row>
    <row r="150" spans="1:71">
      <c r="A150" s="61"/>
      <c r="B150" s="7" t="s">
        <v>536</v>
      </c>
      <c r="C150" s="34" t="s">
        <v>537</v>
      </c>
      <c r="D150" t="s">
        <v>538</v>
      </c>
      <c r="E150" s="3" t="str">
        <f t="shared" si="287"/>
        <v>-</v>
      </c>
      <c r="F150" s="3" t="str">
        <f t="shared" si="288"/>
        <v>-</v>
      </c>
      <c r="G150" s="3" t="str">
        <f t="shared" si="289"/>
        <v>?</v>
      </c>
      <c r="H150" s="3" t="str">
        <f t="shared" si="275"/>
        <v>?</v>
      </c>
      <c r="I150" s="3" t="str">
        <f t="shared" si="276"/>
        <v>?</v>
      </c>
      <c r="J150" s="3" t="str">
        <f t="shared" si="222"/>
        <v>?</v>
      </c>
      <c r="K150" s="3">
        <f t="shared" si="270"/>
        <v>1</v>
      </c>
      <c r="L150" s="3">
        <f t="shared" si="290"/>
        <v>8</v>
      </c>
      <c r="M150" s="3">
        <f t="shared" si="296"/>
        <v>0.83720930232558144</v>
      </c>
      <c r="N150" s="3">
        <f t="shared" si="291"/>
        <v>0.27027027027027023</v>
      </c>
      <c r="O150" s="3">
        <f t="shared" si="292"/>
        <v>0.16891891891891891</v>
      </c>
      <c r="P150" s="3" t="str">
        <f t="shared" si="293"/>
        <v>-</v>
      </c>
      <c r="Q150" s="3">
        <f t="shared" si="294"/>
        <v>0.67692307692307696</v>
      </c>
      <c r="R150" s="3">
        <f t="shared" si="295"/>
        <v>0.12162162162162161</v>
      </c>
      <c r="S150" s="3">
        <f t="shared" si="271"/>
        <v>1</v>
      </c>
      <c r="T150" s="3">
        <f t="shared" si="264"/>
        <v>0.8</v>
      </c>
      <c r="U150" s="3">
        <f t="shared" si="272"/>
        <v>1.7777777777777779</v>
      </c>
      <c r="V150" s="3">
        <f t="shared" si="277"/>
        <v>0.125</v>
      </c>
      <c r="W150" s="3" t="str">
        <f t="shared" si="285"/>
        <v>-</v>
      </c>
      <c r="X150" s="3">
        <f t="shared" si="278"/>
        <v>5.725552611167398</v>
      </c>
      <c r="Y150" s="3">
        <f t="shared" si="279"/>
        <v>0.75781740968414613</v>
      </c>
      <c r="Z150" s="3" t="str">
        <f t="shared" si="280"/>
        <v>?</v>
      </c>
      <c r="AA150" s="3" t="str">
        <f t="shared" si="281"/>
        <v>?</v>
      </c>
      <c r="AB150" s="3" t="str">
        <f t="shared" si="282"/>
        <v>?</v>
      </c>
      <c r="AC150" s="3" t="str">
        <f t="shared" si="283"/>
        <v>?</v>
      </c>
      <c r="AD150" s="3" t="str">
        <f t="shared" si="284"/>
        <v>?</v>
      </c>
      <c r="AE150" s="3" t="str">
        <f t="shared" si="273"/>
        <v>?</v>
      </c>
      <c r="AF150" s="3" t="str">
        <f t="shared" si="286"/>
        <v>?</v>
      </c>
      <c r="AG150" s="3" t="str">
        <f t="shared" si="274"/>
        <v>?</v>
      </c>
      <c r="AH150" s="10">
        <v>14.8</v>
      </c>
      <c r="AI150" s="3">
        <v>14.8</v>
      </c>
      <c r="AJ150" s="19">
        <v>27</v>
      </c>
      <c r="AK150" s="19">
        <v>27</v>
      </c>
      <c r="AL150" s="3" t="s">
        <v>71</v>
      </c>
      <c r="AM150" s="3" t="s">
        <v>71</v>
      </c>
      <c r="AN150" s="3" t="s">
        <v>71</v>
      </c>
      <c r="AO150" s="3" t="s">
        <v>71</v>
      </c>
      <c r="AP150" s="3" t="s">
        <v>71</v>
      </c>
      <c r="AQ150" s="3" t="s">
        <v>71</v>
      </c>
      <c r="AR150" s="3">
        <v>8</v>
      </c>
      <c r="AS150" s="3" t="s">
        <v>70</v>
      </c>
      <c r="AT150" s="3" t="s">
        <v>70</v>
      </c>
      <c r="AU150" s="3" t="s">
        <v>70</v>
      </c>
      <c r="AV150" s="3">
        <v>3.6</v>
      </c>
      <c r="AW150" s="3">
        <v>4.3</v>
      </c>
      <c r="AX150" s="3">
        <v>4</v>
      </c>
      <c r="AY150" s="3">
        <v>2.5</v>
      </c>
      <c r="AZ150" s="3" t="s">
        <v>70</v>
      </c>
      <c r="BA150" s="3">
        <v>8.8000000000000007</v>
      </c>
      <c r="BB150" s="3">
        <v>1.8</v>
      </c>
      <c r="BC150" s="3">
        <v>1.8</v>
      </c>
      <c r="BD150" s="3">
        <v>3.2</v>
      </c>
      <c r="BE150" s="3">
        <v>4</v>
      </c>
      <c r="BF150" s="3">
        <v>0.5</v>
      </c>
      <c r="BG150" s="3">
        <v>0.5</v>
      </c>
      <c r="BH150" s="3" t="s">
        <v>70</v>
      </c>
      <c r="BI150" s="3" t="s">
        <v>70</v>
      </c>
      <c r="BJ150" s="3">
        <v>0</v>
      </c>
      <c r="BK150" s="3">
        <v>0</v>
      </c>
      <c r="BL150" s="3" t="s">
        <v>71</v>
      </c>
      <c r="BM150" s="3" t="s">
        <v>71</v>
      </c>
      <c r="BN150" s="3" t="s">
        <v>71</v>
      </c>
      <c r="BO150" s="16" t="s">
        <v>71</v>
      </c>
      <c r="BP150" s="3" t="s">
        <v>71</v>
      </c>
      <c r="BQ150" s="3" t="s">
        <v>71</v>
      </c>
      <c r="BR150" s="3" t="s">
        <v>71</v>
      </c>
      <c r="BS150" s="3" t="s">
        <v>71</v>
      </c>
    </row>
    <row r="151" spans="1:71" s="5" customFormat="1">
      <c r="A151" s="57"/>
      <c r="B151" s="8" t="s">
        <v>539</v>
      </c>
      <c r="C151" s="37" t="s">
        <v>540</v>
      </c>
      <c r="D151" s="5" t="s">
        <v>541</v>
      </c>
      <c r="E151" s="4" t="str">
        <f t="shared" si="287"/>
        <v>?</v>
      </c>
      <c r="F151" s="4" t="str">
        <f t="shared" si="288"/>
        <v>?</v>
      </c>
      <c r="G151" s="4" t="str">
        <f t="shared" si="289"/>
        <v>?</v>
      </c>
      <c r="H151" s="4" t="str">
        <f t="shared" si="275"/>
        <v>?</v>
      </c>
      <c r="I151" s="4" t="str">
        <f t="shared" si="276"/>
        <v>?</v>
      </c>
      <c r="J151" s="4" t="str">
        <f t="shared" ref="J151:J170" si="297">IF(AND(AM151&lt;&gt;"-",AN151&lt;&gt;"-"),IF(AND(AM151&lt;&gt;"?",AN151&lt;&gt;"?"),IF(AND(AM151&lt;&gt;"",AN151&lt;&gt;""),AN151/AM151,""),"?"),"-")</f>
        <v>?</v>
      </c>
      <c r="K151" s="4">
        <f t="shared" si="270"/>
        <v>1</v>
      </c>
      <c r="L151" s="4">
        <f t="shared" si="290"/>
        <v>6</v>
      </c>
      <c r="M151" s="4">
        <f t="shared" si="296"/>
        <v>1</v>
      </c>
      <c r="N151" s="4">
        <f t="shared" si="291"/>
        <v>0.11522633744855966</v>
      </c>
      <c r="O151" s="4">
        <f t="shared" si="292"/>
        <v>0.20576131687242799</v>
      </c>
      <c r="P151" s="4" t="str">
        <f t="shared" si="293"/>
        <v>-</v>
      </c>
      <c r="Q151" s="4">
        <f t="shared" si="294"/>
        <v>0.50224215246636772</v>
      </c>
      <c r="R151" s="4">
        <f t="shared" si="295"/>
        <v>8.2304526748971193E-2</v>
      </c>
      <c r="S151" s="4">
        <f t="shared" si="271"/>
        <v>1</v>
      </c>
      <c r="T151" s="4">
        <f t="shared" si="264"/>
        <v>1.7500000000000002</v>
      </c>
      <c r="U151" s="4">
        <f t="shared" si="272"/>
        <v>2.4500000000000002</v>
      </c>
      <c r="V151" s="4">
        <f t="shared" si="277"/>
        <v>0.14285714285714288</v>
      </c>
      <c r="W151" s="4">
        <f t="shared" si="285"/>
        <v>1</v>
      </c>
      <c r="X151" s="4">
        <f t="shared" si="278"/>
        <v>14.522012041218819</v>
      </c>
      <c r="Y151" s="4">
        <f t="shared" si="279"/>
        <v>1.1620267925253445</v>
      </c>
      <c r="Z151" s="4" t="str">
        <f t="shared" si="280"/>
        <v>?</v>
      </c>
      <c r="AA151" s="4" t="str">
        <f t="shared" si="281"/>
        <v>?</v>
      </c>
      <c r="AB151" s="4" t="str">
        <f t="shared" si="282"/>
        <v>?</v>
      </c>
      <c r="AC151" s="4" t="str">
        <f t="shared" si="283"/>
        <v>?</v>
      </c>
      <c r="AD151" s="4" t="str">
        <f t="shared" si="284"/>
        <v>?</v>
      </c>
      <c r="AE151" s="4" t="str">
        <f t="shared" si="273"/>
        <v>&lt;1.5</v>
      </c>
      <c r="AF151" s="4" t="str">
        <f t="shared" si="286"/>
        <v>?</v>
      </c>
      <c r="AG151" s="4" t="str">
        <f t="shared" si="274"/>
        <v>?</v>
      </c>
      <c r="AH151" s="11">
        <v>24.3</v>
      </c>
      <c r="AI151" s="4">
        <v>24.3</v>
      </c>
      <c r="AJ151" s="27">
        <v>43</v>
      </c>
      <c r="AK151" s="27">
        <v>43</v>
      </c>
      <c r="AL151" s="4" t="s">
        <v>71</v>
      </c>
      <c r="AM151" s="4" t="s">
        <v>71</v>
      </c>
      <c r="AN151" s="4" t="s">
        <v>71</v>
      </c>
      <c r="AO151" s="4" t="s">
        <v>71</v>
      </c>
      <c r="AP151" s="4" t="s">
        <v>71</v>
      </c>
      <c r="AQ151" s="4" t="s">
        <v>71</v>
      </c>
      <c r="AR151" s="4">
        <v>6</v>
      </c>
      <c r="AS151" s="4" t="s">
        <v>70</v>
      </c>
      <c r="AT151" s="4" t="s">
        <v>71</v>
      </c>
      <c r="AU151" s="4" t="s">
        <v>71</v>
      </c>
      <c r="AV151" s="4">
        <v>3.3</v>
      </c>
      <c r="AW151" s="4">
        <v>3.3</v>
      </c>
      <c r="AX151" s="4">
        <v>2.8</v>
      </c>
      <c r="AY151" s="4">
        <v>5</v>
      </c>
      <c r="AZ151" s="4" t="s">
        <v>70</v>
      </c>
      <c r="BA151" s="4">
        <v>11.2</v>
      </c>
      <c r="BB151" s="4">
        <v>2</v>
      </c>
      <c r="BC151" s="4">
        <v>2</v>
      </c>
      <c r="BD151" s="4">
        <v>4.9000000000000004</v>
      </c>
      <c r="BE151" s="4">
        <v>2.8</v>
      </c>
      <c r="BF151" s="4">
        <v>0.4</v>
      </c>
      <c r="BG151" s="4">
        <v>0.4</v>
      </c>
      <c r="BH151" s="4">
        <v>0.4</v>
      </c>
      <c r="BI151" s="4">
        <v>0.4</v>
      </c>
      <c r="BJ151" s="4">
        <v>0.5</v>
      </c>
      <c r="BK151" s="4">
        <v>0.5</v>
      </c>
      <c r="BL151" s="4" t="s">
        <v>71</v>
      </c>
      <c r="BM151" s="4" t="s">
        <v>71</v>
      </c>
      <c r="BN151" s="4" t="s">
        <v>71</v>
      </c>
      <c r="BO151" s="17" t="s">
        <v>71</v>
      </c>
      <c r="BP151" s="4" t="s">
        <v>71</v>
      </c>
      <c r="BQ151" s="4" t="s">
        <v>542</v>
      </c>
      <c r="BR151" s="4" t="s">
        <v>71</v>
      </c>
      <c r="BS151" s="4" t="s">
        <v>71</v>
      </c>
    </row>
    <row r="152" spans="1:71">
      <c r="A152" s="61" t="s">
        <v>543</v>
      </c>
      <c r="B152" s="7" t="s">
        <v>544</v>
      </c>
      <c r="C152" s="32" t="s">
        <v>545</v>
      </c>
      <c r="D152" t="s">
        <v>546</v>
      </c>
      <c r="E152" s="3">
        <f t="shared" si="287"/>
        <v>0.06</v>
      </c>
      <c r="F152" s="3">
        <f t="shared" si="288"/>
        <v>1</v>
      </c>
      <c r="G152" s="3">
        <f t="shared" si="289"/>
        <v>3.9214285714285713</v>
      </c>
      <c r="H152" s="3" t="str">
        <f t="shared" si="275"/>
        <v>-</v>
      </c>
      <c r="I152" s="3" t="str">
        <f t="shared" si="276"/>
        <v>-</v>
      </c>
      <c r="J152" s="3">
        <f t="shared" si="297"/>
        <v>1</v>
      </c>
      <c r="K152" s="3">
        <f t="shared" si="270"/>
        <v>1</v>
      </c>
      <c r="L152" s="3">
        <f t="shared" si="290"/>
        <v>5</v>
      </c>
      <c r="M152" s="3">
        <f t="shared" si="296"/>
        <v>1</v>
      </c>
      <c r="N152" s="3">
        <f t="shared" si="291"/>
        <v>0.43</v>
      </c>
      <c r="O152" s="3">
        <f t="shared" si="292"/>
        <v>0.25</v>
      </c>
      <c r="P152" s="3" t="str">
        <f t="shared" si="293"/>
        <v>-</v>
      </c>
      <c r="Q152" s="3">
        <f t="shared" si="294"/>
        <v>5.3763440860215048E-2</v>
      </c>
      <c r="R152" s="3">
        <f t="shared" si="295"/>
        <v>6.9999999999999993E-2</v>
      </c>
      <c r="S152" s="3">
        <f t="shared" ref="S152:S169" si="298">IF(AND(BB152&lt;&gt;"-",BC152&lt;&gt;"-"),IF(AND(BB152&lt;&gt;"?",BC152&lt;&gt;"?"),IF(AND(BB152&lt;&gt;"",BC152&lt;&gt;""),BC152/BB152,""),"?"),"-")</f>
        <v>1</v>
      </c>
      <c r="T152" s="3">
        <f t="shared" si="264"/>
        <v>0.15909090909090906</v>
      </c>
      <c r="U152" s="3">
        <f t="shared" ref="U152:U169" si="299">IF(AND(BB152&lt;&gt;"-",BD152&lt;&gt;"-"),IF(AND(BB152&lt;&gt;"?",BD152&lt;&gt;"?"),IF(AND(BB152&lt;&gt;"",BD152&lt;&gt;""),BD152/BB152,""),"?"),"-")</f>
        <v>1</v>
      </c>
      <c r="V152" s="3">
        <f t="shared" si="277"/>
        <v>0.43181818181818177</v>
      </c>
      <c r="W152" s="3" t="str">
        <f t="shared" si="285"/>
        <v>-</v>
      </c>
      <c r="X152" s="3">
        <f t="shared" si="278"/>
        <v>5.6832196501602743</v>
      </c>
      <c r="Y152" s="3">
        <f t="shared" si="279"/>
        <v>0.7545944413709873</v>
      </c>
      <c r="Z152" s="3">
        <f t="shared" si="280"/>
        <v>0</v>
      </c>
      <c r="AA152" s="3">
        <f t="shared" si="281"/>
        <v>9.285714285714286E-2</v>
      </c>
      <c r="AB152" s="3">
        <f t="shared" si="282"/>
        <v>0.17142857142857143</v>
      </c>
      <c r="AC152" s="3">
        <f t="shared" si="283"/>
        <v>0.5</v>
      </c>
      <c r="AD152" s="3">
        <f t="shared" si="284"/>
        <v>0.27142857142857141</v>
      </c>
      <c r="AE152" s="3">
        <f t="shared" ref="AE152:AE169" si="300">IF(BQ152&lt;&gt;"",BQ152,"")</f>
        <v>2</v>
      </c>
      <c r="AF152" s="3">
        <f t="shared" si="286"/>
        <v>2</v>
      </c>
      <c r="AG152" s="3">
        <f t="shared" ref="AG152:AG169" si="301">IF(AND(BQ152&lt;&gt;"-",BS152&lt;&gt;"-"),IF(AND(BQ152&lt;&gt;"?",BS152&lt;&gt;"?"),IF(AND(BQ152&lt;&gt;"",BS152&lt;&gt;""),BS152/BQ152,""),"?"),"-")</f>
        <v>0.15</v>
      </c>
      <c r="AH152" s="10">
        <v>10</v>
      </c>
      <c r="AI152" s="3">
        <v>10</v>
      </c>
      <c r="AJ152" s="19">
        <v>26.9</v>
      </c>
      <c r="AK152" s="19">
        <v>26.9</v>
      </c>
      <c r="AL152" s="19">
        <v>54.9</v>
      </c>
      <c r="AM152" s="19">
        <v>16.399999999999999</v>
      </c>
      <c r="AN152" s="19">
        <v>16.399999999999999</v>
      </c>
      <c r="AO152" s="19">
        <v>14</v>
      </c>
      <c r="AP152" s="3" t="s">
        <v>70</v>
      </c>
      <c r="AQ152" s="3" t="s">
        <v>70</v>
      </c>
      <c r="AR152" s="19">
        <v>5</v>
      </c>
      <c r="AS152" s="3" t="s">
        <v>70</v>
      </c>
      <c r="AT152" s="20">
        <v>10</v>
      </c>
      <c r="AU152" s="20">
        <v>0.6</v>
      </c>
      <c r="AV152" s="3">
        <v>4.4000000000000004</v>
      </c>
      <c r="AW152" s="3">
        <v>4.4000000000000004</v>
      </c>
      <c r="AX152" s="3">
        <v>4.3</v>
      </c>
      <c r="AY152" s="3">
        <v>2.5</v>
      </c>
      <c r="AZ152" s="3" t="s">
        <v>70</v>
      </c>
      <c r="BA152" s="19">
        <v>0.5</v>
      </c>
      <c r="BB152" s="3">
        <v>0.7</v>
      </c>
      <c r="BC152" s="3">
        <v>0.7</v>
      </c>
      <c r="BD152" s="3">
        <v>0.7</v>
      </c>
      <c r="BE152" s="3">
        <v>4.4000000000000004</v>
      </c>
      <c r="BF152" s="19">
        <v>1.9</v>
      </c>
      <c r="BG152" s="19">
        <v>1.9</v>
      </c>
      <c r="BH152" s="3" t="s">
        <v>70</v>
      </c>
      <c r="BI152" s="3" t="s">
        <v>70</v>
      </c>
      <c r="BJ152" s="3">
        <v>0</v>
      </c>
      <c r="BK152" s="3">
        <v>0</v>
      </c>
      <c r="BL152" s="19">
        <v>1.3</v>
      </c>
      <c r="BM152" s="19">
        <v>2.4</v>
      </c>
      <c r="BN152" s="19">
        <v>3.8</v>
      </c>
      <c r="BO152" s="22">
        <v>0</v>
      </c>
      <c r="BP152" s="19">
        <v>7</v>
      </c>
      <c r="BQ152" s="19">
        <v>2</v>
      </c>
      <c r="BR152" s="19">
        <v>4</v>
      </c>
      <c r="BS152" s="19">
        <v>0.3</v>
      </c>
    </row>
    <row r="153" spans="1:71">
      <c r="A153" s="61"/>
      <c r="B153" s="7" t="s">
        <v>547</v>
      </c>
      <c r="C153" s="32" t="s">
        <v>548</v>
      </c>
      <c r="D153" t="s">
        <v>549</v>
      </c>
      <c r="E153" s="3" t="str">
        <f t="shared" si="287"/>
        <v>-</v>
      </c>
      <c r="F153" s="3" t="str">
        <f t="shared" si="288"/>
        <v>-</v>
      </c>
      <c r="G153" s="3">
        <f t="shared" si="289"/>
        <v>1.902834008097166</v>
      </c>
      <c r="H153" s="3" t="str">
        <f t="shared" si="275"/>
        <v>-</v>
      </c>
      <c r="I153" s="3" t="str">
        <f t="shared" si="276"/>
        <v>-</v>
      </c>
      <c r="J153" s="3">
        <f t="shared" si="297"/>
        <v>1.1071428571428572</v>
      </c>
      <c r="K153" s="3">
        <f t="shared" si="270"/>
        <v>1.1185185185185185</v>
      </c>
      <c r="L153" s="3">
        <f t="shared" si="290"/>
        <v>6</v>
      </c>
      <c r="M153" s="3">
        <f t="shared" si="296"/>
        <v>0.96</v>
      </c>
      <c r="N153" s="3">
        <f t="shared" si="291"/>
        <v>9.2592592592592587E-2</v>
      </c>
      <c r="O153" s="3">
        <f t="shared" si="292"/>
        <v>0.22592592592592592</v>
      </c>
      <c r="P153" s="3" t="str">
        <f t="shared" si="293"/>
        <v>-</v>
      </c>
      <c r="Q153" s="3">
        <f t="shared" si="294"/>
        <v>0</v>
      </c>
      <c r="R153" s="3">
        <f t="shared" si="295"/>
        <v>0.48148148148148145</v>
      </c>
      <c r="S153" s="3">
        <f t="shared" si="298"/>
        <v>1</v>
      </c>
      <c r="T153" s="3">
        <f t="shared" si="264"/>
        <v>1</v>
      </c>
      <c r="U153" s="3">
        <f t="shared" si="299"/>
        <v>1</v>
      </c>
      <c r="V153" s="3" t="str">
        <f t="shared" si="277"/>
        <v>?</v>
      </c>
      <c r="W153" s="3" t="str">
        <f t="shared" si="285"/>
        <v>-</v>
      </c>
      <c r="X153" s="3">
        <f t="shared" si="278"/>
        <v>10.995574287564274</v>
      </c>
      <c r="Y153" s="3">
        <f t="shared" si="279"/>
        <v>1.0412179170444094</v>
      </c>
      <c r="Z153" s="3" t="str">
        <f t="shared" si="280"/>
        <v>?</v>
      </c>
      <c r="AA153" s="3" t="str">
        <f t="shared" si="281"/>
        <v>?</v>
      </c>
      <c r="AB153" s="3" t="str">
        <f t="shared" si="282"/>
        <v>?</v>
      </c>
      <c r="AC153" s="3" t="str">
        <f t="shared" si="283"/>
        <v>?</v>
      </c>
      <c r="AD153" s="3" t="str">
        <f t="shared" si="284"/>
        <v>?</v>
      </c>
      <c r="AE153" s="3" t="str">
        <f t="shared" si="300"/>
        <v>?</v>
      </c>
      <c r="AF153" s="3" t="str">
        <f t="shared" si="286"/>
        <v>?</v>
      </c>
      <c r="AG153" s="3" t="str">
        <f t="shared" si="301"/>
        <v>?</v>
      </c>
      <c r="AH153" s="10">
        <v>27</v>
      </c>
      <c r="AI153" s="3">
        <v>30.2</v>
      </c>
      <c r="AJ153" s="3">
        <v>35</v>
      </c>
      <c r="AK153" s="3">
        <v>40</v>
      </c>
      <c r="AL153" s="3">
        <v>47</v>
      </c>
      <c r="AM153" s="20">
        <v>28</v>
      </c>
      <c r="AN153" s="19">
        <v>31</v>
      </c>
      <c r="AO153" s="19">
        <v>24.7</v>
      </c>
      <c r="AP153" s="3" t="s">
        <v>70</v>
      </c>
      <c r="AQ153" s="3" t="s">
        <v>70</v>
      </c>
      <c r="AR153" s="3">
        <v>6</v>
      </c>
      <c r="AS153" s="3" t="s">
        <v>70</v>
      </c>
      <c r="AT153" s="3" t="s">
        <v>70</v>
      </c>
      <c r="AU153" s="3" t="s">
        <v>70</v>
      </c>
      <c r="AV153" s="3">
        <v>2.4</v>
      </c>
      <c r="AW153" s="3">
        <v>2.5</v>
      </c>
      <c r="AX153" s="3">
        <v>2.5</v>
      </c>
      <c r="AY153" s="18">
        <v>6.1</v>
      </c>
      <c r="AZ153" s="3" t="s">
        <v>70</v>
      </c>
      <c r="BA153" s="3">
        <v>0</v>
      </c>
      <c r="BB153" s="18">
        <v>13</v>
      </c>
      <c r="BC153" s="18">
        <v>13</v>
      </c>
      <c r="BD153" s="18">
        <v>13</v>
      </c>
      <c r="BE153" s="18">
        <v>13</v>
      </c>
      <c r="BF153" s="3" t="s">
        <v>71</v>
      </c>
      <c r="BG153" s="3" t="s">
        <v>71</v>
      </c>
      <c r="BH153" s="3" t="s">
        <v>70</v>
      </c>
      <c r="BI153" s="3" t="s">
        <v>70</v>
      </c>
      <c r="BJ153" s="3">
        <v>0</v>
      </c>
      <c r="BK153" s="3">
        <v>0</v>
      </c>
      <c r="BL153" s="3" t="s">
        <v>71</v>
      </c>
      <c r="BM153" s="3" t="s">
        <v>71</v>
      </c>
      <c r="BN153" s="3" t="s">
        <v>71</v>
      </c>
      <c r="BO153" s="16" t="s">
        <v>71</v>
      </c>
      <c r="BP153" s="3" t="s">
        <v>71</v>
      </c>
      <c r="BQ153" s="3" t="s">
        <v>71</v>
      </c>
      <c r="BR153" s="3" t="s">
        <v>71</v>
      </c>
      <c r="BS153" s="3" t="s">
        <v>71</v>
      </c>
    </row>
    <row r="154" spans="1:71" s="5" customFormat="1">
      <c r="A154" s="57"/>
      <c r="B154" s="8" t="s">
        <v>550</v>
      </c>
      <c r="C154" s="37" t="s">
        <v>551</v>
      </c>
      <c r="D154" s="5" t="s">
        <v>552</v>
      </c>
      <c r="E154" s="4" t="str">
        <f t="shared" si="287"/>
        <v>-</v>
      </c>
      <c r="F154" s="4" t="str">
        <f t="shared" si="288"/>
        <v>-</v>
      </c>
      <c r="G154" s="4">
        <f t="shared" si="289"/>
        <v>3.0072463768115942</v>
      </c>
      <c r="H154" s="4" t="str">
        <f t="shared" si="275"/>
        <v>-</v>
      </c>
      <c r="I154" s="4" t="str">
        <f t="shared" si="276"/>
        <v>-</v>
      </c>
      <c r="J154" s="4">
        <f t="shared" si="297"/>
        <v>1.04</v>
      </c>
      <c r="K154" s="4">
        <f t="shared" si="270"/>
        <v>1.04</v>
      </c>
      <c r="L154" s="4">
        <f t="shared" si="290"/>
        <v>6</v>
      </c>
      <c r="M154" s="4">
        <f t="shared" si="296"/>
        <v>1</v>
      </c>
      <c r="N154" s="4">
        <f t="shared" si="291"/>
        <v>0.2</v>
      </c>
      <c r="O154" s="4">
        <f t="shared" si="292"/>
        <v>0.26400000000000001</v>
      </c>
      <c r="P154" s="4" t="str">
        <f t="shared" si="293"/>
        <v>-</v>
      </c>
      <c r="Q154" s="4">
        <f t="shared" si="294"/>
        <v>0</v>
      </c>
      <c r="R154" s="4">
        <f t="shared" si="295"/>
        <v>0.23199999999999998</v>
      </c>
      <c r="S154" s="4">
        <f t="shared" si="298"/>
        <v>1</v>
      </c>
      <c r="T154" s="4">
        <f t="shared" si="264"/>
        <v>0.96296296296296291</v>
      </c>
      <c r="U154" s="4">
        <f t="shared" si="299"/>
        <v>0.89655172413793105</v>
      </c>
      <c r="V154" s="4">
        <f t="shared" si="277"/>
        <v>0.33333333333333331</v>
      </c>
      <c r="W154" s="4" t="str">
        <f t="shared" si="285"/>
        <v>-</v>
      </c>
      <c r="X154" s="4">
        <f t="shared" si="278"/>
        <v>3.9568359471963435</v>
      </c>
      <c r="Y154" s="4">
        <f t="shared" si="279"/>
        <v>0.59734804452826562</v>
      </c>
      <c r="Z154" s="4" t="str">
        <f t="shared" si="280"/>
        <v>?</v>
      </c>
      <c r="AA154" s="4" t="str">
        <f t="shared" si="281"/>
        <v>?</v>
      </c>
      <c r="AB154" s="4" t="str">
        <f t="shared" si="282"/>
        <v>?</v>
      </c>
      <c r="AC154" s="4" t="str">
        <f t="shared" si="283"/>
        <v>?</v>
      </c>
      <c r="AD154" s="4" t="str">
        <f t="shared" si="284"/>
        <v>?</v>
      </c>
      <c r="AE154" s="4" t="str">
        <f t="shared" si="300"/>
        <v>?</v>
      </c>
      <c r="AF154" s="4" t="str">
        <f t="shared" si="286"/>
        <v>?</v>
      </c>
      <c r="AG154" s="4" t="str">
        <f t="shared" si="301"/>
        <v>?</v>
      </c>
      <c r="AH154" s="11">
        <v>12.5</v>
      </c>
      <c r="AI154" s="27">
        <v>13</v>
      </c>
      <c r="AJ154" s="27">
        <v>22</v>
      </c>
      <c r="AK154" s="27">
        <v>22.9</v>
      </c>
      <c r="AL154" s="27">
        <v>41.5</v>
      </c>
      <c r="AM154" s="25">
        <v>15</v>
      </c>
      <c r="AN154" s="25">
        <v>15.6</v>
      </c>
      <c r="AO154" s="4">
        <v>13.8</v>
      </c>
      <c r="AP154" s="4" t="s">
        <v>70</v>
      </c>
      <c r="AQ154" s="4" t="s">
        <v>70</v>
      </c>
      <c r="AR154" s="27">
        <v>6</v>
      </c>
      <c r="AS154" s="4" t="s">
        <v>70</v>
      </c>
      <c r="AT154" s="4" t="s">
        <v>70</v>
      </c>
      <c r="AU154" s="4" t="s">
        <v>70</v>
      </c>
      <c r="AV154" s="27">
        <v>2.7</v>
      </c>
      <c r="AW154" s="27">
        <v>2.7</v>
      </c>
      <c r="AX154" s="27">
        <v>2.5</v>
      </c>
      <c r="AY154" s="25">
        <v>3.3</v>
      </c>
      <c r="AZ154" s="4" t="s">
        <v>70</v>
      </c>
      <c r="BA154" s="4">
        <v>0</v>
      </c>
      <c r="BB154" s="27">
        <v>2.9</v>
      </c>
      <c r="BC154" s="27">
        <v>2.9</v>
      </c>
      <c r="BD154" s="27">
        <v>2.6</v>
      </c>
      <c r="BE154" s="27">
        <v>2.7</v>
      </c>
      <c r="BF154" s="25">
        <v>0.9</v>
      </c>
      <c r="BG154" s="25">
        <v>0.9</v>
      </c>
      <c r="BH154" s="4" t="s">
        <v>70</v>
      </c>
      <c r="BI154" s="4" t="s">
        <v>70</v>
      </c>
      <c r="BJ154" s="4">
        <v>0</v>
      </c>
      <c r="BK154" s="4">
        <v>0</v>
      </c>
      <c r="BL154" s="4" t="s">
        <v>71</v>
      </c>
      <c r="BM154" s="4" t="s">
        <v>71</v>
      </c>
      <c r="BN154" s="4" t="s">
        <v>71</v>
      </c>
      <c r="BO154" s="17" t="s">
        <v>71</v>
      </c>
      <c r="BP154" s="4" t="s">
        <v>71</v>
      </c>
      <c r="BQ154" s="4" t="s">
        <v>71</v>
      </c>
      <c r="BR154" s="4" t="s">
        <v>71</v>
      </c>
      <c r="BS154" s="4" t="s">
        <v>71</v>
      </c>
    </row>
    <row r="155" spans="1:71">
      <c r="A155" s="61" t="s">
        <v>553</v>
      </c>
      <c r="B155" s="7" t="s">
        <v>554</v>
      </c>
      <c r="C155" s="32" t="s">
        <v>555</v>
      </c>
      <c r="D155" t="s">
        <v>556</v>
      </c>
      <c r="E155" s="3">
        <f t="shared" si="287"/>
        <v>0.6</v>
      </c>
      <c r="F155" s="3">
        <f t="shared" si="288"/>
        <v>1</v>
      </c>
      <c r="G155" s="3">
        <f t="shared" si="289"/>
        <v>9.5833333333333339</v>
      </c>
      <c r="H155" s="3" t="str">
        <f t="shared" si="275"/>
        <v>-</v>
      </c>
      <c r="I155" s="3" t="str">
        <f t="shared" si="276"/>
        <v>-</v>
      </c>
      <c r="J155" s="3">
        <f t="shared" si="297"/>
        <v>0.66666666666666663</v>
      </c>
      <c r="K155" s="3">
        <f t="shared" si="270"/>
        <v>0.66666666666666663</v>
      </c>
      <c r="L155" s="3">
        <f t="shared" si="290"/>
        <v>4</v>
      </c>
      <c r="M155" s="3">
        <f t="shared" si="296"/>
        <v>2</v>
      </c>
      <c r="N155" s="3">
        <f t="shared" si="291"/>
        <v>0.16666666666666666</v>
      </c>
      <c r="O155" s="3">
        <f t="shared" si="292"/>
        <v>0.14666666666666667</v>
      </c>
      <c r="P155" s="3" t="str">
        <f t="shared" si="293"/>
        <v>-</v>
      </c>
      <c r="Q155" s="3">
        <f t="shared" si="294"/>
        <v>0.10714285714285714</v>
      </c>
      <c r="R155" s="3">
        <f t="shared" si="295"/>
        <v>6.6666666666666666E-2</v>
      </c>
      <c r="S155" s="3">
        <f t="shared" si="298"/>
        <v>1</v>
      </c>
      <c r="T155" s="3">
        <f t="shared" si="264"/>
        <v>0.32258064516129031</v>
      </c>
      <c r="U155" s="3">
        <f t="shared" si="299"/>
        <v>1</v>
      </c>
      <c r="V155" s="3">
        <f t="shared" si="277"/>
        <v>0.16129032258064516</v>
      </c>
      <c r="W155" s="3" t="str">
        <f t="shared" si="285"/>
        <v>-</v>
      </c>
      <c r="X155" s="3">
        <f t="shared" si="278"/>
        <v>1.8951657682780425</v>
      </c>
      <c r="Y155" s="3">
        <f t="shared" si="279"/>
        <v>0.27764720327495723</v>
      </c>
      <c r="Z155" s="3" t="str">
        <f t="shared" si="280"/>
        <v>?</v>
      </c>
      <c r="AA155" s="3" t="str">
        <f t="shared" si="281"/>
        <v>?</v>
      </c>
      <c r="AB155" s="3" t="str">
        <f t="shared" si="282"/>
        <v>?</v>
      </c>
      <c r="AC155" s="3" t="str">
        <f t="shared" si="283"/>
        <v>?</v>
      </c>
      <c r="AD155" s="3" t="str">
        <f t="shared" si="284"/>
        <v>?</v>
      </c>
      <c r="AE155" s="3" t="str">
        <f t="shared" si="300"/>
        <v>?</v>
      </c>
      <c r="AF155" s="3" t="str">
        <f t="shared" si="286"/>
        <v>?</v>
      </c>
      <c r="AG155" s="3" t="str">
        <f t="shared" si="301"/>
        <v>?</v>
      </c>
      <c r="AH155" s="10">
        <v>15</v>
      </c>
      <c r="AI155" s="3">
        <v>10</v>
      </c>
      <c r="AJ155" s="19">
        <v>19</v>
      </c>
      <c r="AK155" s="19">
        <v>12.7</v>
      </c>
      <c r="AL155" s="19">
        <v>115</v>
      </c>
      <c r="AM155" s="19">
        <v>16.5</v>
      </c>
      <c r="AN155" s="19">
        <v>11</v>
      </c>
      <c r="AO155" s="19">
        <v>12</v>
      </c>
      <c r="AP155" s="3" t="s">
        <v>70</v>
      </c>
      <c r="AQ155" s="3" t="s">
        <v>70</v>
      </c>
      <c r="AR155" s="19">
        <v>4</v>
      </c>
      <c r="AS155" s="3" t="s">
        <v>71</v>
      </c>
      <c r="AT155" s="19">
        <v>10</v>
      </c>
      <c r="AU155" s="19">
        <v>6</v>
      </c>
      <c r="AV155" s="3">
        <v>3.2</v>
      </c>
      <c r="AW155" s="3">
        <v>1.6</v>
      </c>
      <c r="AX155" s="3">
        <v>2.5</v>
      </c>
      <c r="AY155" s="3">
        <v>2.2000000000000002</v>
      </c>
      <c r="AZ155" s="3" t="s">
        <v>70</v>
      </c>
      <c r="BA155" s="3">
        <v>1.5</v>
      </c>
      <c r="BB155" s="3">
        <v>1</v>
      </c>
      <c r="BC155" s="3">
        <v>1</v>
      </c>
      <c r="BD155" s="3">
        <v>1</v>
      </c>
      <c r="BE155" s="3">
        <v>3.1</v>
      </c>
      <c r="BF155" s="3">
        <v>0.5</v>
      </c>
      <c r="BG155" s="3">
        <v>0.5</v>
      </c>
      <c r="BH155" s="3" t="s">
        <v>70</v>
      </c>
      <c r="BI155" s="3" t="s">
        <v>70</v>
      </c>
      <c r="BJ155" s="3">
        <v>0</v>
      </c>
      <c r="BK155" s="3">
        <v>0</v>
      </c>
      <c r="BL155" s="3" t="s">
        <v>71</v>
      </c>
      <c r="BM155" s="3" t="s">
        <v>71</v>
      </c>
      <c r="BN155" s="3" t="s">
        <v>71</v>
      </c>
      <c r="BO155" s="16" t="s">
        <v>71</v>
      </c>
      <c r="BP155" s="3" t="s">
        <v>71</v>
      </c>
      <c r="BQ155" s="3" t="s">
        <v>71</v>
      </c>
      <c r="BR155" s="3" t="s">
        <v>71</v>
      </c>
      <c r="BS155" s="3" t="s">
        <v>71</v>
      </c>
    </row>
    <row r="156" spans="1:71">
      <c r="A156" s="61"/>
      <c r="B156" s="7" t="s">
        <v>557</v>
      </c>
      <c r="C156" t="s">
        <v>558</v>
      </c>
      <c r="D156" t="s">
        <v>559</v>
      </c>
      <c r="E156" s="3">
        <f t="shared" si="287"/>
        <v>0.45</v>
      </c>
      <c r="F156" s="3">
        <f t="shared" si="288"/>
        <v>1</v>
      </c>
      <c r="G156" s="3">
        <f t="shared" si="289"/>
        <v>4</v>
      </c>
      <c r="H156" s="3" t="str">
        <f t="shared" si="275"/>
        <v>-</v>
      </c>
      <c r="I156" s="3" t="str">
        <f t="shared" si="276"/>
        <v>-</v>
      </c>
      <c r="J156" s="3">
        <f t="shared" si="297"/>
        <v>1.0666666666666667</v>
      </c>
      <c r="K156" s="3">
        <f t="shared" si="270"/>
        <v>1.0666666666666667</v>
      </c>
      <c r="L156" s="3">
        <f t="shared" si="290"/>
        <v>5</v>
      </c>
      <c r="M156" s="3">
        <f t="shared" si="296"/>
        <v>1.4166666666666667</v>
      </c>
      <c r="N156" s="3">
        <f t="shared" si="291"/>
        <v>0.19333333333333333</v>
      </c>
      <c r="O156" s="3">
        <f t="shared" si="292"/>
        <v>0.29333333333333333</v>
      </c>
      <c r="P156" s="3" t="str">
        <f t="shared" si="293"/>
        <v>-</v>
      </c>
      <c r="Q156" s="3">
        <f t="shared" si="294"/>
        <v>0.24812030075187969</v>
      </c>
      <c r="R156" s="3">
        <f t="shared" si="295"/>
        <v>0.11333333333333333</v>
      </c>
      <c r="S156" s="3">
        <f t="shared" si="298"/>
        <v>1</v>
      </c>
      <c r="T156" s="3">
        <f t="shared" si="264"/>
        <v>0.53125</v>
      </c>
      <c r="U156" s="3">
        <f t="shared" si="299"/>
        <v>1</v>
      </c>
      <c r="V156" s="3">
        <f t="shared" si="277"/>
        <v>0.18749999999999997</v>
      </c>
      <c r="W156" s="3" t="str">
        <f t="shared" si="285"/>
        <v>-</v>
      </c>
      <c r="X156" s="3">
        <f t="shared" si="278"/>
        <v>2.0086558028889736</v>
      </c>
      <c r="Y156" s="3">
        <f t="shared" si="279"/>
        <v>0.30290552375036911</v>
      </c>
      <c r="Z156" s="3" t="str">
        <f t="shared" si="280"/>
        <v>?</v>
      </c>
      <c r="AA156" s="3" t="str">
        <f t="shared" si="281"/>
        <v>?</v>
      </c>
      <c r="AB156" s="3" t="str">
        <f t="shared" si="282"/>
        <v>?</v>
      </c>
      <c r="AC156" s="3" t="str">
        <f t="shared" si="283"/>
        <v>?</v>
      </c>
      <c r="AD156" s="3" t="str">
        <f t="shared" si="284"/>
        <v>?</v>
      </c>
      <c r="AE156" s="3" t="str">
        <f t="shared" si="300"/>
        <v>?</v>
      </c>
      <c r="AF156" s="3" t="str">
        <f t="shared" si="286"/>
        <v>?</v>
      </c>
      <c r="AG156" s="3" t="str">
        <f t="shared" si="301"/>
        <v>?</v>
      </c>
      <c r="AH156" s="10">
        <v>15</v>
      </c>
      <c r="AI156" s="18">
        <v>16</v>
      </c>
      <c r="AJ156" s="19">
        <v>15.5</v>
      </c>
      <c r="AK156" s="19">
        <v>16.5</v>
      </c>
      <c r="AL156" s="19">
        <v>60</v>
      </c>
      <c r="AM156" s="19">
        <v>15</v>
      </c>
      <c r="AN156" s="19">
        <v>16</v>
      </c>
      <c r="AO156" s="19">
        <v>15</v>
      </c>
      <c r="AP156" s="3" t="s">
        <v>70</v>
      </c>
      <c r="AQ156" s="3" t="s">
        <v>70</v>
      </c>
      <c r="AR156" s="3">
        <v>5</v>
      </c>
      <c r="AS156" s="3" t="s">
        <v>70</v>
      </c>
      <c r="AT156" s="18">
        <v>16</v>
      </c>
      <c r="AU156" s="3">
        <v>7.2</v>
      </c>
      <c r="AV156" s="3">
        <v>3.4</v>
      </c>
      <c r="AW156" s="3">
        <v>2.4</v>
      </c>
      <c r="AX156" s="3">
        <v>2.9</v>
      </c>
      <c r="AY156" s="18">
        <v>4.4000000000000004</v>
      </c>
      <c r="AZ156" s="3" t="s">
        <v>70</v>
      </c>
      <c r="BA156" s="3">
        <v>3.3</v>
      </c>
      <c r="BB156" s="3">
        <v>1.7</v>
      </c>
      <c r="BC156" s="3">
        <v>1.7</v>
      </c>
      <c r="BD156" s="3">
        <v>1.7</v>
      </c>
      <c r="BE156" s="18">
        <v>3.2</v>
      </c>
      <c r="BF156" s="18">
        <v>0.6</v>
      </c>
      <c r="BG156" s="18">
        <v>0.6</v>
      </c>
      <c r="BH156" s="3" t="s">
        <v>70</v>
      </c>
      <c r="BI156" s="3" t="s">
        <v>70</v>
      </c>
      <c r="BJ156" s="3">
        <v>0</v>
      </c>
      <c r="BK156" s="3">
        <v>0</v>
      </c>
      <c r="BL156" s="3" t="s">
        <v>71</v>
      </c>
      <c r="BM156" s="3" t="s">
        <v>71</v>
      </c>
      <c r="BN156" s="3" t="s">
        <v>71</v>
      </c>
      <c r="BO156" s="16" t="s">
        <v>71</v>
      </c>
      <c r="BP156" s="3" t="s">
        <v>71</v>
      </c>
      <c r="BQ156" s="3" t="s">
        <v>71</v>
      </c>
      <c r="BR156" s="3" t="s">
        <v>71</v>
      </c>
      <c r="BS156" s="3" t="s">
        <v>71</v>
      </c>
    </row>
    <row r="157" spans="1:71">
      <c r="A157" s="61"/>
      <c r="B157" s="7" t="s">
        <v>560</v>
      </c>
      <c r="C157" s="32" t="s">
        <v>561</v>
      </c>
      <c r="D157" t="s">
        <v>562</v>
      </c>
      <c r="E157" s="3" t="str">
        <f t="shared" si="287"/>
        <v>?</v>
      </c>
      <c r="F157" s="3" t="str">
        <f t="shared" si="288"/>
        <v>?</v>
      </c>
      <c r="G157" s="3">
        <f t="shared" si="289"/>
        <v>3.2142857142857144</v>
      </c>
      <c r="H157" s="3" t="str">
        <f t="shared" si="275"/>
        <v>-</v>
      </c>
      <c r="I157" s="3" t="str">
        <f t="shared" si="276"/>
        <v>-</v>
      </c>
      <c r="J157" s="3">
        <f t="shared" si="297"/>
        <v>1</v>
      </c>
      <c r="K157" s="3">
        <f t="shared" si="270"/>
        <v>0.9642857142857143</v>
      </c>
      <c r="L157" s="3">
        <f t="shared" si="290"/>
        <v>16</v>
      </c>
      <c r="M157" s="3">
        <f t="shared" si="296"/>
        <v>2.882352941176471</v>
      </c>
      <c r="N157" s="3">
        <f t="shared" si="291"/>
        <v>9.9999999999999992E-2</v>
      </c>
      <c r="O157" s="3">
        <f t="shared" si="292"/>
        <v>0.17500000000000002</v>
      </c>
      <c r="P157" s="3" t="str">
        <f t="shared" si="293"/>
        <v>-</v>
      </c>
      <c r="Q157" s="3">
        <f t="shared" si="294"/>
        <v>4.0816326530612242E-2</v>
      </c>
      <c r="R157" s="3">
        <f t="shared" si="295"/>
        <v>0.125</v>
      </c>
      <c r="S157" s="3">
        <f t="shared" si="298"/>
        <v>1</v>
      </c>
      <c r="T157" s="3">
        <f t="shared" si="264"/>
        <v>0.71428571428571419</v>
      </c>
      <c r="U157" s="3">
        <f t="shared" si="299"/>
        <v>1</v>
      </c>
      <c r="V157" s="3">
        <f t="shared" si="277"/>
        <v>0.18367346938775508</v>
      </c>
      <c r="W157" s="3" t="str">
        <f t="shared" si="285"/>
        <v>-</v>
      </c>
      <c r="X157" s="3">
        <f t="shared" si="278"/>
        <v>10.752100856911067</v>
      </c>
      <c r="Y157" s="3">
        <f t="shared" si="279"/>
        <v>1.0314933295001614</v>
      </c>
      <c r="Z157" s="3" t="str">
        <f t="shared" si="280"/>
        <v>?</v>
      </c>
      <c r="AA157" s="3" t="str">
        <f t="shared" si="281"/>
        <v>?</v>
      </c>
      <c r="AB157" s="3" t="str">
        <f t="shared" si="282"/>
        <v>?</v>
      </c>
      <c r="AC157" s="3" t="str">
        <f t="shared" si="283"/>
        <v>?</v>
      </c>
      <c r="AD157" s="3" t="str">
        <f t="shared" si="284"/>
        <v>?</v>
      </c>
      <c r="AE157" s="3">
        <f t="shared" si="300"/>
        <v>1.9</v>
      </c>
      <c r="AF157" s="3" t="str">
        <f t="shared" si="286"/>
        <v>?</v>
      </c>
      <c r="AG157" s="3" t="str">
        <f t="shared" si="301"/>
        <v>?</v>
      </c>
      <c r="AH157" s="10">
        <v>28</v>
      </c>
      <c r="AI157" s="3">
        <v>27</v>
      </c>
      <c r="AJ157" s="3">
        <v>37</v>
      </c>
      <c r="AK157" s="3">
        <v>37</v>
      </c>
      <c r="AL157" s="3">
        <v>90</v>
      </c>
      <c r="AM157" s="3">
        <v>37</v>
      </c>
      <c r="AN157" s="18">
        <v>37</v>
      </c>
      <c r="AO157" s="3">
        <v>28</v>
      </c>
      <c r="AP157" s="3" t="s">
        <v>70</v>
      </c>
      <c r="AQ157" s="3" t="s">
        <v>70</v>
      </c>
      <c r="AR157" s="19">
        <v>16</v>
      </c>
      <c r="AS157" s="3">
        <v>3.5</v>
      </c>
      <c r="AT157" s="3" t="s">
        <v>71</v>
      </c>
      <c r="AU157" s="3" t="s">
        <v>71</v>
      </c>
      <c r="AV157" s="3">
        <v>4.9000000000000004</v>
      </c>
      <c r="AW157" s="3">
        <v>1.7</v>
      </c>
      <c r="AX157" s="3">
        <v>2.8</v>
      </c>
      <c r="AY157" s="19">
        <v>4.9000000000000004</v>
      </c>
      <c r="AZ157" s="3" t="s">
        <v>70</v>
      </c>
      <c r="BA157" s="3">
        <v>1</v>
      </c>
      <c r="BB157" s="3">
        <v>3.5</v>
      </c>
      <c r="BC157" s="3">
        <v>3.5</v>
      </c>
      <c r="BD157" s="19">
        <v>3.5</v>
      </c>
      <c r="BE157" s="3">
        <v>4.9000000000000004</v>
      </c>
      <c r="BF157" s="19">
        <v>2.2999999999999998</v>
      </c>
      <c r="BG157" s="19">
        <v>0.9</v>
      </c>
      <c r="BH157" s="3" t="s">
        <v>70</v>
      </c>
      <c r="BI157" s="3" t="s">
        <v>70</v>
      </c>
      <c r="BJ157" s="3">
        <v>0</v>
      </c>
      <c r="BK157" s="3">
        <v>0</v>
      </c>
      <c r="BL157" s="3" t="s">
        <v>71</v>
      </c>
      <c r="BM157" s="3" t="s">
        <v>71</v>
      </c>
      <c r="BN157" s="3" t="s">
        <v>71</v>
      </c>
      <c r="BO157" s="16" t="s">
        <v>71</v>
      </c>
      <c r="BP157" s="3" t="s">
        <v>71</v>
      </c>
      <c r="BQ157" s="18">
        <v>1.9</v>
      </c>
      <c r="BR157" s="3" t="s">
        <v>71</v>
      </c>
      <c r="BS157" s="3" t="s">
        <v>71</v>
      </c>
    </row>
    <row r="158" spans="1:71">
      <c r="A158" s="61"/>
      <c r="B158" s="7" t="s">
        <v>563</v>
      </c>
      <c r="C158" s="32" t="s">
        <v>564</v>
      </c>
      <c r="D158" t="s">
        <v>565</v>
      </c>
      <c r="E158" s="3">
        <f t="shared" si="287"/>
        <v>0.66249999999999998</v>
      </c>
      <c r="F158" s="3">
        <f t="shared" si="288"/>
        <v>1</v>
      </c>
      <c r="G158" s="3">
        <f t="shared" si="289"/>
        <v>6</v>
      </c>
      <c r="H158" s="3" t="str">
        <f t="shared" si="275"/>
        <v>-</v>
      </c>
      <c r="I158" s="3" t="str">
        <f t="shared" si="276"/>
        <v>-</v>
      </c>
      <c r="J158" s="3">
        <f t="shared" si="297"/>
        <v>1</v>
      </c>
      <c r="K158" s="3">
        <f t="shared" si="270"/>
        <v>1.0434782608695652</v>
      </c>
      <c r="L158" s="3">
        <f t="shared" si="290"/>
        <v>4</v>
      </c>
      <c r="M158" s="3">
        <f t="shared" si="296"/>
        <v>1.85</v>
      </c>
      <c r="N158" s="3">
        <f t="shared" si="291"/>
        <v>0.20869565217391303</v>
      </c>
      <c r="O158" s="3">
        <f t="shared" si="292"/>
        <v>0.13478260869565217</v>
      </c>
      <c r="P158" s="3" t="str">
        <f t="shared" si="293"/>
        <v>-</v>
      </c>
      <c r="Q158" s="3">
        <f t="shared" si="294"/>
        <v>0.27835051546391759</v>
      </c>
      <c r="R158" s="3">
        <f t="shared" si="295"/>
        <v>0.15652173913043479</v>
      </c>
      <c r="S158" s="3">
        <f t="shared" si="298"/>
        <v>1</v>
      </c>
      <c r="T158" s="3">
        <f t="shared" si="264"/>
        <v>0.79166666666666663</v>
      </c>
      <c r="U158" s="3">
        <f t="shared" si="299"/>
        <v>1.0555555555555556</v>
      </c>
      <c r="V158" s="3">
        <f t="shared" si="277"/>
        <v>0.33333333333333337</v>
      </c>
      <c r="W158" s="3" t="str">
        <f t="shared" si="285"/>
        <v>-</v>
      </c>
      <c r="X158" s="3">
        <f t="shared" si="278"/>
        <v>5.725552611167398</v>
      </c>
      <c r="Y158" s="3">
        <f t="shared" si="279"/>
        <v>0.75781740968414613</v>
      </c>
      <c r="Z158" s="3" t="str">
        <f t="shared" si="280"/>
        <v>?</v>
      </c>
      <c r="AA158" s="3" t="str">
        <f t="shared" si="281"/>
        <v>?</v>
      </c>
      <c r="AB158" s="3" t="str">
        <f t="shared" si="282"/>
        <v>?</v>
      </c>
      <c r="AC158" s="3" t="str">
        <f t="shared" si="283"/>
        <v>?</v>
      </c>
      <c r="AD158" s="3" t="str">
        <f t="shared" si="284"/>
        <v>?</v>
      </c>
      <c r="AE158" s="3">
        <f t="shared" si="300"/>
        <v>1.8</v>
      </c>
      <c r="AF158" s="3" t="str">
        <f t="shared" si="286"/>
        <v>?</v>
      </c>
      <c r="AG158" s="3" t="str">
        <f t="shared" si="301"/>
        <v>?</v>
      </c>
      <c r="AH158" s="10">
        <v>23</v>
      </c>
      <c r="AI158" s="3">
        <v>24</v>
      </c>
      <c r="AJ158" s="3">
        <v>27</v>
      </c>
      <c r="AK158" s="3">
        <v>27</v>
      </c>
      <c r="AL158" s="3">
        <v>138</v>
      </c>
      <c r="AM158" s="3">
        <v>27</v>
      </c>
      <c r="AN158" s="18">
        <v>27</v>
      </c>
      <c r="AO158" s="3">
        <v>23</v>
      </c>
      <c r="AP158" s="3" t="s">
        <v>70</v>
      </c>
      <c r="AQ158" s="3" t="s">
        <v>70</v>
      </c>
      <c r="AR158" s="3">
        <v>4</v>
      </c>
      <c r="AS158" s="3">
        <v>1.8</v>
      </c>
      <c r="AT158" s="3">
        <v>24</v>
      </c>
      <c r="AU158" s="18">
        <v>15.9</v>
      </c>
      <c r="AV158" s="18">
        <v>7.4</v>
      </c>
      <c r="AW158" s="3">
        <v>4</v>
      </c>
      <c r="AX158" s="3">
        <v>4.8</v>
      </c>
      <c r="AY158" s="19">
        <v>3.1</v>
      </c>
      <c r="AZ158" s="3" t="s">
        <v>70</v>
      </c>
      <c r="BA158" s="19">
        <v>5.4</v>
      </c>
      <c r="BB158" s="19">
        <v>3.6</v>
      </c>
      <c r="BC158" s="19">
        <v>3.6</v>
      </c>
      <c r="BD158" s="19">
        <v>3.8</v>
      </c>
      <c r="BE158" s="19">
        <v>4.8</v>
      </c>
      <c r="BF158" s="19">
        <v>1.6</v>
      </c>
      <c r="BG158" s="19">
        <v>1.6</v>
      </c>
      <c r="BH158" s="3" t="s">
        <v>70</v>
      </c>
      <c r="BI158" s="3" t="s">
        <v>70</v>
      </c>
      <c r="BJ158" s="3">
        <v>0</v>
      </c>
      <c r="BK158" s="3">
        <v>0</v>
      </c>
      <c r="BL158" s="3" t="s">
        <v>71</v>
      </c>
      <c r="BM158" s="3" t="s">
        <v>71</v>
      </c>
      <c r="BN158" s="3" t="s">
        <v>71</v>
      </c>
      <c r="BO158" s="16" t="s">
        <v>71</v>
      </c>
      <c r="BP158" s="3" t="s">
        <v>71</v>
      </c>
      <c r="BQ158" s="18">
        <v>1.8</v>
      </c>
      <c r="BR158" s="3" t="s">
        <v>71</v>
      </c>
      <c r="BS158" s="3" t="s">
        <v>71</v>
      </c>
    </row>
    <row r="159" spans="1:71">
      <c r="A159" s="61"/>
      <c r="B159" s="7" t="s">
        <v>566</v>
      </c>
      <c r="C159" s="32" t="s">
        <v>567</v>
      </c>
      <c r="D159" t="s">
        <v>568</v>
      </c>
      <c r="E159" s="3" t="str">
        <f t="shared" si="287"/>
        <v>?</v>
      </c>
      <c r="F159" s="3" t="str">
        <f t="shared" si="288"/>
        <v>?</v>
      </c>
      <c r="G159" s="3" t="str">
        <f t="shared" si="289"/>
        <v>?</v>
      </c>
      <c r="H159" s="3" t="str">
        <f t="shared" si="275"/>
        <v>?</v>
      </c>
      <c r="I159" s="3" t="str">
        <f t="shared" si="276"/>
        <v>?</v>
      </c>
      <c r="J159" s="3" t="str">
        <f t="shared" si="297"/>
        <v>?</v>
      </c>
      <c r="K159" s="3">
        <f t="shared" si="270"/>
        <v>0.66666666666666663</v>
      </c>
      <c r="L159" s="3">
        <f t="shared" si="290"/>
        <v>20</v>
      </c>
      <c r="M159" s="3">
        <f t="shared" si="296"/>
        <v>5.5555555555555554</v>
      </c>
      <c r="N159" s="3">
        <f t="shared" si="291"/>
        <v>3.833333333333333E-2</v>
      </c>
      <c r="O159" s="3" t="str">
        <f t="shared" si="292"/>
        <v>?</v>
      </c>
      <c r="P159" s="3" t="str">
        <f t="shared" si="293"/>
        <v>-</v>
      </c>
      <c r="Q159" s="3">
        <f t="shared" si="294"/>
        <v>8.3333333333333329E-2</v>
      </c>
      <c r="R159" s="3">
        <f t="shared" si="295"/>
        <v>0.2</v>
      </c>
      <c r="S159" s="3">
        <f t="shared" si="298"/>
        <v>1</v>
      </c>
      <c r="T159" s="3">
        <f t="shared" si="264"/>
        <v>2.4</v>
      </c>
      <c r="U159" s="3">
        <f t="shared" si="299"/>
        <v>1</v>
      </c>
      <c r="V159" s="3" t="str">
        <f t="shared" si="277"/>
        <v>?</v>
      </c>
      <c r="W159" s="3" t="str">
        <f t="shared" si="285"/>
        <v>-</v>
      </c>
      <c r="X159" s="3">
        <f t="shared" si="278"/>
        <v>29.45243112740431</v>
      </c>
      <c r="Y159" s="3">
        <f t="shared" si="279"/>
        <v>1.4691211490938902</v>
      </c>
      <c r="Z159" s="3" t="str">
        <f t="shared" si="280"/>
        <v>?</v>
      </c>
      <c r="AA159" s="3" t="str">
        <f t="shared" si="281"/>
        <v>?</v>
      </c>
      <c r="AB159" s="3" t="str">
        <f t="shared" si="282"/>
        <v>?</v>
      </c>
      <c r="AC159" s="3" t="str">
        <f t="shared" si="283"/>
        <v>?</v>
      </c>
      <c r="AD159" s="3" t="str">
        <f t="shared" si="284"/>
        <v>?</v>
      </c>
      <c r="AE159" s="3">
        <f t="shared" si="300"/>
        <v>6.2</v>
      </c>
      <c r="AF159" s="3" t="str">
        <f t="shared" si="286"/>
        <v>?</v>
      </c>
      <c r="AG159" s="3" t="str">
        <f t="shared" si="301"/>
        <v>?</v>
      </c>
      <c r="AH159" s="10">
        <v>60</v>
      </c>
      <c r="AI159" s="18">
        <v>40</v>
      </c>
      <c r="AJ159" s="3">
        <v>75</v>
      </c>
      <c r="AK159" s="18">
        <v>50</v>
      </c>
      <c r="AL159" s="3" t="s">
        <v>71</v>
      </c>
      <c r="AM159" s="3" t="s">
        <v>71</v>
      </c>
      <c r="AN159" s="3" t="s">
        <v>71</v>
      </c>
      <c r="AO159" s="3" t="s">
        <v>71</v>
      </c>
      <c r="AP159" s="3" t="s">
        <v>71</v>
      </c>
      <c r="AQ159" s="3" t="s">
        <v>71</v>
      </c>
      <c r="AR159" s="18">
        <v>20</v>
      </c>
      <c r="AS159" s="3">
        <v>2</v>
      </c>
      <c r="AT159" s="3" t="s">
        <v>71</v>
      </c>
      <c r="AU159" s="3" t="s">
        <v>71</v>
      </c>
      <c r="AV159" s="3">
        <v>5</v>
      </c>
      <c r="AW159" s="3">
        <v>0.9</v>
      </c>
      <c r="AX159" s="3">
        <v>2.2999999999999998</v>
      </c>
      <c r="AY159" s="3" t="s">
        <v>71</v>
      </c>
      <c r="AZ159" s="3" t="s">
        <v>70</v>
      </c>
      <c r="BA159" s="19">
        <v>4</v>
      </c>
      <c r="BB159" s="3">
        <v>12</v>
      </c>
      <c r="BC159" s="19">
        <v>12</v>
      </c>
      <c r="BD159" s="3">
        <v>12</v>
      </c>
      <c r="BE159" s="3">
        <v>5</v>
      </c>
      <c r="BF159" s="3" t="s">
        <v>71</v>
      </c>
      <c r="BG159" s="3" t="s">
        <v>71</v>
      </c>
      <c r="BH159" s="3" t="s">
        <v>70</v>
      </c>
      <c r="BI159" s="3" t="s">
        <v>70</v>
      </c>
      <c r="BJ159" s="3">
        <v>0</v>
      </c>
      <c r="BK159" s="3">
        <v>0</v>
      </c>
      <c r="BL159" s="3" t="s">
        <v>71</v>
      </c>
      <c r="BM159" s="3" t="s">
        <v>71</v>
      </c>
      <c r="BN159" s="3" t="s">
        <v>71</v>
      </c>
      <c r="BO159" s="16" t="s">
        <v>71</v>
      </c>
      <c r="BP159" s="3" t="s">
        <v>71</v>
      </c>
      <c r="BQ159" s="3">
        <v>6.2</v>
      </c>
      <c r="BR159" s="3" t="s">
        <v>71</v>
      </c>
      <c r="BS159" s="3" t="s">
        <v>71</v>
      </c>
    </row>
    <row r="160" spans="1:71">
      <c r="A160" s="61"/>
      <c r="B160" s="7" t="s">
        <v>569</v>
      </c>
      <c r="C160" s="32" t="s">
        <v>570</v>
      </c>
      <c r="D160" t="s">
        <v>571</v>
      </c>
      <c r="E160" s="3">
        <f t="shared" si="287"/>
        <v>0.24705882352941178</v>
      </c>
      <c r="F160" s="3">
        <f t="shared" si="288"/>
        <v>1</v>
      </c>
      <c r="G160" s="3">
        <f t="shared" si="289"/>
        <v>6.1875</v>
      </c>
      <c r="H160" s="3" t="str">
        <f t="shared" si="275"/>
        <v>-</v>
      </c>
      <c r="I160" s="3" t="str">
        <f t="shared" si="276"/>
        <v>-</v>
      </c>
      <c r="J160" s="3">
        <f t="shared" si="297"/>
        <v>1.0526315789473684</v>
      </c>
      <c r="K160" s="3">
        <f t="shared" si="270"/>
        <v>1.0625</v>
      </c>
      <c r="L160" s="3">
        <f t="shared" si="290"/>
        <v>3</v>
      </c>
      <c r="M160" s="3">
        <f t="shared" si="296"/>
        <v>2.0588235294117649</v>
      </c>
      <c r="N160" s="3">
        <f t="shared" si="291"/>
        <v>0.15</v>
      </c>
      <c r="O160" s="3">
        <f t="shared" si="292"/>
        <v>0.26874999999999999</v>
      </c>
      <c r="P160" s="3" t="str">
        <f t="shared" si="293"/>
        <v>-</v>
      </c>
      <c r="Q160" s="3">
        <f t="shared" si="294"/>
        <v>0.69230769230769229</v>
      </c>
      <c r="R160" s="3">
        <f t="shared" si="295"/>
        <v>0.1875</v>
      </c>
      <c r="S160" s="3">
        <f t="shared" si="298"/>
        <v>1</v>
      </c>
      <c r="T160" s="3">
        <f t="shared" si="264"/>
        <v>0.93333333333333324</v>
      </c>
      <c r="U160" s="3">
        <f t="shared" si="299"/>
        <v>0.93333333333333324</v>
      </c>
      <c r="V160" s="3">
        <f t="shared" si="277"/>
        <v>0.13333333333333333</v>
      </c>
      <c r="W160" s="3" t="str">
        <f t="shared" si="285"/>
        <v>-</v>
      </c>
      <c r="X160" s="3">
        <f t="shared" si="278"/>
        <v>2.9845130209103035</v>
      </c>
      <c r="Y160" s="3">
        <f t="shared" si="279"/>
        <v>0.47487347798298163</v>
      </c>
      <c r="Z160" s="3" t="str">
        <f t="shared" si="280"/>
        <v>?</v>
      </c>
      <c r="AA160" s="3" t="str">
        <f t="shared" si="281"/>
        <v>?</v>
      </c>
      <c r="AB160" s="3" t="str">
        <f t="shared" si="282"/>
        <v>?</v>
      </c>
      <c r="AC160" s="3" t="str">
        <f t="shared" si="283"/>
        <v>?</v>
      </c>
      <c r="AD160" s="3" t="str">
        <f t="shared" si="284"/>
        <v>?</v>
      </c>
      <c r="AE160" s="3">
        <f t="shared" si="300"/>
        <v>3.2</v>
      </c>
      <c r="AF160" s="3">
        <f t="shared" si="286"/>
        <v>0.40625</v>
      </c>
      <c r="AG160" s="3">
        <f t="shared" si="301"/>
        <v>0.125</v>
      </c>
      <c r="AH160" s="10">
        <v>16</v>
      </c>
      <c r="AI160" s="3">
        <v>17</v>
      </c>
      <c r="AJ160" s="20">
        <v>19</v>
      </c>
      <c r="AK160" s="20">
        <v>20</v>
      </c>
      <c r="AL160" s="19">
        <v>99</v>
      </c>
      <c r="AM160" s="19">
        <v>19</v>
      </c>
      <c r="AN160" s="19">
        <v>20</v>
      </c>
      <c r="AO160" s="19">
        <v>16</v>
      </c>
      <c r="AP160" s="3" t="s">
        <v>70</v>
      </c>
      <c r="AQ160" s="3" t="s">
        <v>70</v>
      </c>
      <c r="AR160" s="3">
        <v>3</v>
      </c>
      <c r="AS160" s="3">
        <v>0.7</v>
      </c>
      <c r="AT160" s="3">
        <v>17</v>
      </c>
      <c r="AU160" s="3">
        <v>4.2</v>
      </c>
      <c r="AV160" s="19">
        <v>3.5</v>
      </c>
      <c r="AW160" s="19">
        <v>1.7</v>
      </c>
      <c r="AX160" s="19">
        <v>2.4</v>
      </c>
      <c r="AY160" s="19">
        <v>4.3</v>
      </c>
      <c r="AZ160" s="3" t="s">
        <v>70</v>
      </c>
      <c r="BA160" s="19">
        <v>9</v>
      </c>
      <c r="BB160" s="19">
        <v>3</v>
      </c>
      <c r="BC160" s="19">
        <v>3</v>
      </c>
      <c r="BD160" s="19">
        <v>2.8</v>
      </c>
      <c r="BE160" s="19">
        <v>3</v>
      </c>
      <c r="BF160" s="19">
        <v>0.4</v>
      </c>
      <c r="BG160" s="19">
        <v>0.4</v>
      </c>
      <c r="BH160" s="3" t="s">
        <v>70</v>
      </c>
      <c r="BI160" s="3" t="s">
        <v>70</v>
      </c>
      <c r="BJ160" s="3">
        <v>0</v>
      </c>
      <c r="BK160" s="3">
        <v>0</v>
      </c>
      <c r="BL160" s="3" t="s">
        <v>71</v>
      </c>
      <c r="BM160" s="3" t="s">
        <v>71</v>
      </c>
      <c r="BN160" s="3" t="s">
        <v>71</v>
      </c>
      <c r="BO160" s="16" t="s">
        <v>71</v>
      </c>
      <c r="BP160" s="3" t="s">
        <v>71</v>
      </c>
      <c r="BQ160" s="19">
        <v>3.2</v>
      </c>
      <c r="BR160" s="19">
        <v>1.3</v>
      </c>
      <c r="BS160" s="19">
        <v>0.4</v>
      </c>
    </row>
    <row r="161" spans="1:71">
      <c r="A161" s="61"/>
      <c r="B161" s="7" t="s">
        <v>572</v>
      </c>
      <c r="C161" s="32" t="s">
        <v>573</v>
      </c>
      <c r="D161" t="s">
        <v>574</v>
      </c>
      <c r="E161" s="3">
        <f t="shared" si="287"/>
        <v>0.41249999999999998</v>
      </c>
      <c r="F161" s="3">
        <f t="shared" si="288"/>
        <v>1</v>
      </c>
      <c r="G161" s="3" t="str">
        <f t="shared" si="289"/>
        <v>?</v>
      </c>
      <c r="H161" s="3" t="str">
        <f t="shared" si="275"/>
        <v>?</v>
      </c>
      <c r="I161" s="3" t="str">
        <f t="shared" si="276"/>
        <v>?</v>
      </c>
      <c r="J161" s="3" t="str">
        <f t="shared" si="297"/>
        <v>?</v>
      </c>
      <c r="K161" s="3">
        <f t="shared" si="270"/>
        <v>1.0666666666666667</v>
      </c>
      <c r="L161" s="3">
        <f t="shared" si="290"/>
        <v>12</v>
      </c>
      <c r="M161" s="3">
        <f t="shared" si="296"/>
        <v>3.833333333333333</v>
      </c>
      <c r="N161" s="3">
        <f t="shared" si="291"/>
        <v>0.21333333333333335</v>
      </c>
      <c r="O161" s="3" t="str">
        <f t="shared" si="292"/>
        <v>?</v>
      </c>
      <c r="P161" s="3" t="str">
        <f t="shared" si="293"/>
        <v>-</v>
      </c>
      <c r="Q161" s="3">
        <f t="shared" si="294"/>
        <v>0.171875</v>
      </c>
      <c r="R161" s="3">
        <f t="shared" si="295"/>
        <v>0.14666666666666667</v>
      </c>
      <c r="S161" s="3">
        <f t="shared" si="298"/>
        <v>1</v>
      </c>
      <c r="T161" s="3">
        <f t="shared" si="264"/>
        <v>0.5</v>
      </c>
      <c r="U161" s="3">
        <f t="shared" si="299"/>
        <v>1</v>
      </c>
      <c r="V161" s="3" t="str">
        <f t="shared" si="277"/>
        <v>?</v>
      </c>
      <c r="W161" s="3" t="str">
        <f t="shared" si="285"/>
        <v>-</v>
      </c>
      <c r="X161" s="3">
        <f t="shared" si="278"/>
        <v>1.7671458676442586</v>
      </c>
      <c r="Y161" s="3">
        <f t="shared" si="279"/>
        <v>0.24727239947753393</v>
      </c>
      <c r="Z161" s="3" t="str">
        <f t="shared" si="280"/>
        <v>?</v>
      </c>
      <c r="AA161" s="3" t="str">
        <f t="shared" si="281"/>
        <v>?</v>
      </c>
      <c r="AB161" s="3" t="str">
        <f t="shared" si="282"/>
        <v>?</v>
      </c>
      <c r="AC161" s="3" t="str">
        <f t="shared" si="283"/>
        <v>?</v>
      </c>
      <c r="AD161" s="3" t="str">
        <f t="shared" si="284"/>
        <v>?</v>
      </c>
      <c r="AE161" s="3">
        <f t="shared" si="300"/>
        <v>2</v>
      </c>
      <c r="AF161" s="3" t="str">
        <f t="shared" si="286"/>
        <v>?</v>
      </c>
      <c r="AG161" s="3" t="str">
        <f t="shared" si="301"/>
        <v>?</v>
      </c>
      <c r="AH161" s="10">
        <v>7.5</v>
      </c>
      <c r="AI161" s="3">
        <v>8</v>
      </c>
      <c r="AJ161" s="20">
        <v>15</v>
      </c>
      <c r="AK161" s="20">
        <v>15</v>
      </c>
      <c r="AL161" s="3" t="s">
        <v>71</v>
      </c>
      <c r="AM161" s="3" t="s">
        <v>71</v>
      </c>
      <c r="AN161" s="3" t="s">
        <v>71</v>
      </c>
      <c r="AO161" s="3" t="s">
        <v>71</v>
      </c>
      <c r="AP161" s="3" t="s">
        <v>71</v>
      </c>
      <c r="AQ161" s="3" t="s">
        <v>71</v>
      </c>
      <c r="AR161" s="3">
        <v>12</v>
      </c>
      <c r="AS161" s="19">
        <v>0.4</v>
      </c>
      <c r="AT161" s="3">
        <v>8</v>
      </c>
      <c r="AU161" s="3">
        <v>3.3</v>
      </c>
      <c r="AV161" s="19">
        <v>2.2999999999999998</v>
      </c>
      <c r="AW161" s="19">
        <v>0.6</v>
      </c>
      <c r="AX161" s="19">
        <v>1.6</v>
      </c>
      <c r="AY161" s="3" t="s">
        <v>71</v>
      </c>
      <c r="AZ161" s="3" t="s">
        <v>70</v>
      </c>
      <c r="BA161" s="19">
        <v>1.1000000000000001</v>
      </c>
      <c r="BB161" s="19">
        <v>1.1000000000000001</v>
      </c>
      <c r="BC161" s="19">
        <v>1.1000000000000001</v>
      </c>
      <c r="BD161" s="19">
        <v>1.1000000000000001</v>
      </c>
      <c r="BE161" s="20">
        <v>2.2000000000000002</v>
      </c>
      <c r="BF161" s="3" t="s">
        <v>71</v>
      </c>
      <c r="BG161" s="3" t="s">
        <v>71</v>
      </c>
      <c r="BH161" s="3" t="s">
        <v>70</v>
      </c>
      <c r="BI161" s="3" t="s">
        <v>70</v>
      </c>
      <c r="BJ161" s="3">
        <v>0</v>
      </c>
      <c r="BK161" s="3">
        <v>0</v>
      </c>
      <c r="BL161" s="3" t="s">
        <v>71</v>
      </c>
      <c r="BM161" s="3" t="s">
        <v>71</v>
      </c>
      <c r="BN161" s="3" t="s">
        <v>71</v>
      </c>
      <c r="BO161" s="16" t="s">
        <v>71</v>
      </c>
      <c r="BP161" s="3" t="s">
        <v>71</v>
      </c>
      <c r="BQ161" s="19">
        <v>2</v>
      </c>
      <c r="BR161" s="3" t="s">
        <v>71</v>
      </c>
      <c r="BS161" s="3" t="s">
        <v>71</v>
      </c>
    </row>
    <row r="162" spans="1:71">
      <c r="A162" s="61"/>
      <c r="B162" s="7" t="s">
        <v>575</v>
      </c>
      <c r="C162" s="32" t="s">
        <v>576</v>
      </c>
      <c r="D162" t="s">
        <v>577</v>
      </c>
      <c r="E162" s="3">
        <f t="shared" si="287"/>
        <v>0.69892473118279563</v>
      </c>
      <c r="F162" s="3">
        <f t="shared" si="288"/>
        <v>1</v>
      </c>
      <c r="G162" s="3" t="str">
        <f t="shared" si="289"/>
        <v>?</v>
      </c>
      <c r="H162" s="3" t="str">
        <f t="shared" si="275"/>
        <v>?</v>
      </c>
      <c r="I162" s="3" t="str">
        <f t="shared" si="276"/>
        <v>?</v>
      </c>
      <c r="J162" s="3" t="str">
        <f t="shared" si="297"/>
        <v>?</v>
      </c>
      <c r="K162" s="3">
        <f t="shared" si="270"/>
        <v>0.79487179487179493</v>
      </c>
      <c r="L162" s="3">
        <f t="shared" si="290"/>
        <v>12</v>
      </c>
      <c r="M162" s="3">
        <f t="shared" si="296"/>
        <v>3.0909090909090904</v>
      </c>
      <c r="N162" s="3">
        <f t="shared" si="291"/>
        <v>0.14529914529914531</v>
      </c>
      <c r="O162" s="3">
        <f t="shared" si="292"/>
        <v>0.26495726495726496</v>
      </c>
      <c r="P162" s="3" t="str">
        <f t="shared" si="293"/>
        <v>-</v>
      </c>
      <c r="Q162" s="3">
        <f t="shared" si="294"/>
        <v>0.90999999999999992</v>
      </c>
      <c r="R162" s="3">
        <f t="shared" si="295"/>
        <v>0.14529914529914531</v>
      </c>
      <c r="S162" s="3">
        <f t="shared" si="298"/>
        <v>1</v>
      </c>
      <c r="T162" s="3">
        <f t="shared" si="264"/>
        <v>1.4166666666666667</v>
      </c>
      <c r="U162" s="3">
        <f t="shared" si="299"/>
        <v>1</v>
      </c>
      <c r="V162" s="3">
        <f t="shared" si="277"/>
        <v>0.25</v>
      </c>
      <c r="W162" s="3" t="str">
        <f t="shared" si="285"/>
        <v>-</v>
      </c>
      <c r="X162" s="3">
        <f t="shared" si="278"/>
        <v>3.5814156250923639</v>
      </c>
      <c r="Y162" s="3">
        <f t="shared" si="279"/>
        <v>0.5540547240306064</v>
      </c>
      <c r="Z162" s="3" t="str">
        <f t="shared" si="280"/>
        <v>?</v>
      </c>
      <c r="AA162" s="3" t="str">
        <f t="shared" si="281"/>
        <v>?</v>
      </c>
      <c r="AB162" s="3" t="str">
        <f t="shared" si="282"/>
        <v>?</v>
      </c>
      <c r="AC162" s="3" t="str">
        <f t="shared" si="283"/>
        <v>?</v>
      </c>
      <c r="AD162" s="3" t="str">
        <f t="shared" si="284"/>
        <v>?</v>
      </c>
      <c r="AE162" s="3">
        <f t="shared" si="300"/>
        <v>3</v>
      </c>
      <c r="AF162" s="3">
        <f t="shared" si="286"/>
        <v>0.33333333333333331</v>
      </c>
      <c r="AG162" s="3">
        <f t="shared" si="301"/>
        <v>0.23333333333333331</v>
      </c>
      <c r="AH162" s="10">
        <v>11.7</v>
      </c>
      <c r="AI162" s="19">
        <v>9.3000000000000007</v>
      </c>
      <c r="AJ162" s="19">
        <v>24</v>
      </c>
      <c r="AK162" s="20">
        <v>19</v>
      </c>
      <c r="AL162" s="3" t="s">
        <v>71</v>
      </c>
      <c r="AM162" s="3" t="s">
        <v>71</v>
      </c>
      <c r="AN162" s="3" t="s">
        <v>71</v>
      </c>
      <c r="AO162" s="3" t="s">
        <v>71</v>
      </c>
      <c r="AP162" s="3" t="s">
        <v>71</v>
      </c>
      <c r="AQ162" s="3" t="s">
        <v>71</v>
      </c>
      <c r="AR162" s="19">
        <v>12</v>
      </c>
      <c r="AS162" s="3">
        <v>0.2</v>
      </c>
      <c r="AT162" s="19">
        <v>9.3000000000000007</v>
      </c>
      <c r="AU162" s="19">
        <v>6.5</v>
      </c>
      <c r="AV162" s="3">
        <v>3.4</v>
      </c>
      <c r="AW162" s="3">
        <v>1.1000000000000001</v>
      </c>
      <c r="AX162" s="3">
        <v>1.7</v>
      </c>
      <c r="AY162" s="3">
        <v>3.1</v>
      </c>
      <c r="AZ162" s="3" t="s">
        <v>70</v>
      </c>
      <c r="BA162" s="3">
        <v>9.1</v>
      </c>
      <c r="BB162" s="3">
        <v>1.7</v>
      </c>
      <c r="BC162" s="19">
        <v>1.7</v>
      </c>
      <c r="BD162" s="3">
        <v>1.7</v>
      </c>
      <c r="BE162" s="3">
        <v>1.2</v>
      </c>
      <c r="BF162" s="3">
        <v>0.4</v>
      </c>
      <c r="BG162" s="3">
        <v>0.3</v>
      </c>
      <c r="BH162" s="3" t="s">
        <v>70</v>
      </c>
      <c r="BI162" s="3" t="s">
        <v>70</v>
      </c>
      <c r="BJ162" s="3">
        <v>0</v>
      </c>
      <c r="BK162" s="3">
        <v>0</v>
      </c>
      <c r="BL162" s="3" t="s">
        <v>71</v>
      </c>
      <c r="BM162" s="3" t="s">
        <v>71</v>
      </c>
      <c r="BN162" s="3" t="s">
        <v>71</v>
      </c>
      <c r="BO162" s="16" t="s">
        <v>71</v>
      </c>
      <c r="BP162" s="3" t="s">
        <v>71</v>
      </c>
      <c r="BQ162" s="3">
        <v>3</v>
      </c>
      <c r="BR162" s="3">
        <v>1</v>
      </c>
      <c r="BS162" s="3">
        <v>0.7</v>
      </c>
    </row>
    <row r="163" spans="1:71">
      <c r="A163" s="61"/>
      <c r="B163" s="7" t="s">
        <v>578</v>
      </c>
      <c r="C163" t="s">
        <v>579</v>
      </c>
      <c r="D163" t="s">
        <v>580</v>
      </c>
      <c r="E163" s="3">
        <f t="shared" si="287"/>
        <v>0.6</v>
      </c>
      <c r="F163" s="3">
        <f t="shared" si="288"/>
        <v>1</v>
      </c>
      <c r="G163" s="3">
        <f t="shared" si="289"/>
        <v>3.5925925925925926</v>
      </c>
      <c r="H163" s="3" t="str">
        <f t="shared" si="275"/>
        <v>-</v>
      </c>
      <c r="I163" s="3" t="str">
        <f t="shared" si="276"/>
        <v>-</v>
      </c>
      <c r="J163" s="3">
        <f t="shared" si="297"/>
        <v>1.5552050473186119</v>
      </c>
      <c r="K163" s="3">
        <f t="shared" si="270"/>
        <v>1.4765100671140938</v>
      </c>
      <c r="L163" s="3">
        <f t="shared" si="290"/>
        <v>7</v>
      </c>
      <c r="M163" s="3">
        <f t="shared" si="296"/>
        <v>2.2777777777777777</v>
      </c>
      <c r="N163" s="3">
        <f t="shared" si="291"/>
        <v>0.22818791946308722</v>
      </c>
      <c r="O163" s="3">
        <f t="shared" si="292"/>
        <v>0.18120805369127518</v>
      </c>
      <c r="P163" s="3" t="str">
        <f t="shared" si="293"/>
        <v>-</v>
      </c>
      <c r="Q163" s="3">
        <f t="shared" si="294"/>
        <v>0.1021897810218978</v>
      </c>
      <c r="R163" s="3">
        <f t="shared" si="295"/>
        <v>8.0536912751677847E-2</v>
      </c>
      <c r="S163" s="3">
        <f t="shared" si="298"/>
        <v>1</v>
      </c>
      <c r="T163" s="3">
        <f t="shared" si="264"/>
        <v>0.30769230769230771</v>
      </c>
      <c r="U163" s="3">
        <f t="shared" si="299"/>
        <v>1</v>
      </c>
      <c r="V163" s="3">
        <f t="shared" si="277"/>
        <v>0.20512820512820515</v>
      </c>
      <c r="W163" s="3" t="str">
        <f t="shared" si="285"/>
        <v>-</v>
      </c>
      <c r="X163" s="3">
        <f t="shared" si="278"/>
        <v>12.274281037391662</v>
      </c>
      <c r="Y163" s="3">
        <f t="shared" si="279"/>
        <v>1.088996062861153</v>
      </c>
      <c r="Z163" s="3">
        <f t="shared" si="280"/>
        <v>0.37037037037037035</v>
      </c>
      <c r="AA163" s="3">
        <f t="shared" si="281"/>
        <v>0.82592592592592595</v>
      </c>
      <c r="AB163" s="3">
        <f t="shared" si="282"/>
        <v>0.57777777777777772</v>
      </c>
      <c r="AC163" s="3">
        <f t="shared" si="283"/>
        <v>0</v>
      </c>
      <c r="AD163" s="3">
        <f t="shared" si="284"/>
        <v>0.39629629629629626</v>
      </c>
      <c r="AE163" s="3">
        <f t="shared" si="300"/>
        <v>4</v>
      </c>
      <c r="AF163" s="3" t="str">
        <f t="shared" si="286"/>
        <v>?</v>
      </c>
      <c r="AG163" s="3" t="str">
        <f t="shared" si="301"/>
        <v>?</v>
      </c>
      <c r="AH163" s="10">
        <v>14.9</v>
      </c>
      <c r="AI163" s="3">
        <v>22</v>
      </c>
      <c r="AJ163" s="19">
        <v>31.7</v>
      </c>
      <c r="AK163" s="19">
        <v>49.3</v>
      </c>
      <c r="AL163" s="19">
        <v>97</v>
      </c>
      <c r="AM163" s="19">
        <v>31.7</v>
      </c>
      <c r="AN163" s="19">
        <v>49.3</v>
      </c>
      <c r="AO163" s="19">
        <v>27</v>
      </c>
      <c r="AP163" s="3" t="s">
        <v>70</v>
      </c>
      <c r="AQ163" s="3" t="s">
        <v>70</v>
      </c>
      <c r="AR163" s="3">
        <v>7</v>
      </c>
      <c r="AS163" s="19">
        <v>5.5</v>
      </c>
      <c r="AT163" s="19">
        <v>22</v>
      </c>
      <c r="AU163" s="20">
        <v>13.2</v>
      </c>
      <c r="AV163" s="19">
        <v>4.0999999999999996</v>
      </c>
      <c r="AW163" s="19">
        <v>1.8</v>
      </c>
      <c r="AX163" s="3">
        <v>3.4</v>
      </c>
      <c r="AY163" s="3">
        <v>2.7</v>
      </c>
      <c r="AZ163" s="3" t="s">
        <v>70</v>
      </c>
      <c r="BA163" s="3">
        <v>1.4</v>
      </c>
      <c r="BB163" s="3">
        <v>1.2</v>
      </c>
      <c r="BC163" s="3">
        <v>1.2</v>
      </c>
      <c r="BD163" s="3">
        <v>1.2</v>
      </c>
      <c r="BE163" s="19">
        <v>3.9</v>
      </c>
      <c r="BF163" s="19">
        <v>0.8</v>
      </c>
      <c r="BG163" s="19">
        <v>0.8</v>
      </c>
      <c r="BH163" s="19" t="s">
        <v>70</v>
      </c>
      <c r="BI163" s="19" t="s">
        <v>70</v>
      </c>
      <c r="BJ163" s="19">
        <v>0</v>
      </c>
      <c r="BK163" s="19">
        <v>0</v>
      </c>
      <c r="BL163" s="19">
        <v>22.3</v>
      </c>
      <c r="BM163" s="19">
        <v>15.6</v>
      </c>
      <c r="BN163" s="19">
        <v>10.7</v>
      </c>
      <c r="BO163" s="22">
        <v>10</v>
      </c>
      <c r="BP163" s="19">
        <v>0</v>
      </c>
      <c r="BQ163" s="19">
        <v>4</v>
      </c>
      <c r="BR163" s="3" t="s">
        <v>71</v>
      </c>
      <c r="BS163" s="3" t="s">
        <v>71</v>
      </c>
    </row>
    <row r="164" spans="1:71">
      <c r="A164" s="61"/>
      <c r="B164" s="7" t="s">
        <v>581</v>
      </c>
      <c r="C164" t="s">
        <v>582</v>
      </c>
      <c r="D164" t="s">
        <v>421</v>
      </c>
      <c r="E164" s="3">
        <f t="shared" si="287"/>
        <v>0.47499999999999998</v>
      </c>
      <c r="F164" s="3">
        <f t="shared" si="288"/>
        <v>1</v>
      </c>
      <c r="G164" s="3" t="str">
        <f t="shared" si="289"/>
        <v>?</v>
      </c>
      <c r="H164" s="3" t="str">
        <f t="shared" si="275"/>
        <v>?</v>
      </c>
      <c r="I164" s="3" t="str">
        <f t="shared" si="276"/>
        <v>?</v>
      </c>
      <c r="J164" s="3" t="str">
        <f t="shared" si="297"/>
        <v>?</v>
      </c>
      <c r="K164" s="3">
        <f t="shared" si="270"/>
        <v>0.93457943925233655</v>
      </c>
      <c r="L164" s="3">
        <f t="shared" si="290"/>
        <v>5</v>
      </c>
      <c r="M164" s="3">
        <f t="shared" si="296"/>
        <v>1.5</v>
      </c>
      <c r="N164" s="3">
        <f t="shared" si="291"/>
        <v>0.1542056074766355</v>
      </c>
      <c r="O164" s="3">
        <f t="shared" si="292"/>
        <v>0.26635514018691592</v>
      </c>
      <c r="P164" s="3" t="str">
        <f t="shared" si="293"/>
        <v>-</v>
      </c>
      <c r="Q164" s="3">
        <f t="shared" si="294"/>
        <v>0.32474226804123713</v>
      </c>
      <c r="R164" s="3">
        <f t="shared" si="295"/>
        <v>9.3457943925233655E-2</v>
      </c>
      <c r="S164" s="3">
        <f t="shared" si="298"/>
        <v>1</v>
      </c>
      <c r="T164" s="3">
        <f t="shared" si="264"/>
        <v>0.6470588235294118</v>
      </c>
      <c r="U164" s="3">
        <f t="shared" si="299"/>
        <v>1.1000000000000001</v>
      </c>
      <c r="V164" s="3">
        <f t="shared" si="277"/>
        <v>0.20588235294117646</v>
      </c>
      <c r="W164" s="3" t="str">
        <f t="shared" si="285"/>
        <v>-</v>
      </c>
      <c r="X164" s="3">
        <f t="shared" si="278"/>
        <v>4.908738521234052</v>
      </c>
      <c r="Y164" s="3">
        <f t="shared" si="279"/>
        <v>0.69096989871024672</v>
      </c>
      <c r="Z164" s="3" t="str">
        <f t="shared" si="280"/>
        <v>?</v>
      </c>
      <c r="AA164" s="3" t="str">
        <f t="shared" si="281"/>
        <v>?</v>
      </c>
      <c r="AB164" s="3" t="str">
        <f t="shared" si="282"/>
        <v>?</v>
      </c>
      <c r="AC164" s="3" t="str">
        <f t="shared" si="283"/>
        <v>?</v>
      </c>
      <c r="AD164" s="3" t="str">
        <f t="shared" si="284"/>
        <v>?</v>
      </c>
      <c r="AE164" s="3">
        <f t="shared" si="300"/>
        <v>4</v>
      </c>
      <c r="AF164" s="3" t="str">
        <f t="shared" si="286"/>
        <v>?</v>
      </c>
      <c r="AG164" s="3" t="str">
        <f t="shared" si="301"/>
        <v>?</v>
      </c>
      <c r="AH164" s="10">
        <v>21.4</v>
      </c>
      <c r="AI164" s="18">
        <v>20</v>
      </c>
      <c r="AJ164" s="20">
        <v>25</v>
      </c>
      <c r="AK164" s="20">
        <v>25</v>
      </c>
      <c r="AL164" s="3" t="s">
        <v>71</v>
      </c>
      <c r="AM164" s="3" t="s">
        <v>71</v>
      </c>
      <c r="AN164" s="3" t="s">
        <v>71</v>
      </c>
      <c r="AO164" s="20">
        <v>21.4</v>
      </c>
      <c r="AP164" s="3" t="s">
        <v>71</v>
      </c>
      <c r="AQ164" s="3" t="s">
        <v>71</v>
      </c>
      <c r="AR164" s="3">
        <v>5</v>
      </c>
      <c r="AS164" s="19">
        <v>3.3</v>
      </c>
      <c r="AT164" s="19">
        <v>20</v>
      </c>
      <c r="AU164" s="19">
        <v>9.5</v>
      </c>
      <c r="AV164" s="3">
        <v>3.6</v>
      </c>
      <c r="AW164" s="3">
        <v>2.4</v>
      </c>
      <c r="AX164" s="3">
        <v>3.3</v>
      </c>
      <c r="AY164" s="3">
        <v>5.7</v>
      </c>
      <c r="AZ164" s="3" t="s">
        <v>70</v>
      </c>
      <c r="BA164" s="3">
        <v>6.3</v>
      </c>
      <c r="BB164" s="18">
        <v>2</v>
      </c>
      <c r="BC164" s="18">
        <v>2</v>
      </c>
      <c r="BD164" s="3">
        <v>2.2000000000000002</v>
      </c>
      <c r="BE164" s="18">
        <v>3.4</v>
      </c>
      <c r="BF164" s="3">
        <v>0.7</v>
      </c>
      <c r="BG164" s="3">
        <v>0.7</v>
      </c>
      <c r="BH164" s="3" t="s">
        <v>70</v>
      </c>
      <c r="BI164" s="3" t="s">
        <v>70</v>
      </c>
      <c r="BJ164" s="3">
        <v>0</v>
      </c>
      <c r="BK164" s="3">
        <v>0</v>
      </c>
      <c r="BL164" s="3" t="s">
        <v>71</v>
      </c>
      <c r="BM164" s="3" t="s">
        <v>71</v>
      </c>
      <c r="BN164" s="3" t="s">
        <v>71</v>
      </c>
      <c r="BO164" s="16" t="s">
        <v>71</v>
      </c>
      <c r="BP164" s="3" t="s">
        <v>71</v>
      </c>
      <c r="BQ164" s="19">
        <v>4</v>
      </c>
      <c r="BR164" s="3" t="s">
        <v>71</v>
      </c>
      <c r="BS164" s="3" t="s">
        <v>71</v>
      </c>
    </row>
    <row r="165" spans="1:71">
      <c r="A165" s="61"/>
      <c r="B165" s="7" t="s">
        <v>583</v>
      </c>
      <c r="C165" s="32" t="s">
        <v>584</v>
      </c>
      <c r="D165" t="s">
        <v>585</v>
      </c>
      <c r="E165" s="3" t="str">
        <f t="shared" si="287"/>
        <v>?</v>
      </c>
      <c r="F165" s="3" t="str">
        <f t="shared" si="288"/>
        <v>?</v>
      </c>
      <c r="G165" s="3">
        <f t="shared" si="289"/>
        <v>4.1428571428571432</v>
      </c>
      <c r="H165" s="3" t="str">
        <f t="shared" si="275"/>
        <v>-</v>
      </c>
      <c r="I165" s="3" t="str">
        <f t="shared" si="276"/>
        <v>-</v>
      </c>
      <c r="J165" s="3">
        <f t="shared" si="297"/>
        <v>0.79761904761904756</v>
      </c>
      <c r="K165" s="3">
        <f t="shared" si="270"/>
        <v>0.8</v>
      </c>
      <c r="L165" s="3">
        <f t="shared" si="290"/>
        <v>3</v>
      </c>
      <c r="M165" s="3">
        <f t="shared" si="296"/>
        <v>3.1666666666666665</v>
      </c>
      <c r="N165" s="3">
        <f t="shared" si="291"/>
        <v>0.15384615384615385</v>
      </c>
      <c r="O165" s="3">
        <f t="shared" si="292"/>
        <v>0.29230769230769227</v>
      </c>
      <c r="P165" s="3">
        <f t="shared" si="293"/>
        <v>9.2307692307692299E-2</v>
      </c>
      <c r="Q165" s="3">
        <f t="shared" si="294"/>
        <v>5.3571428571428575E-2</v>
      </c>
      <c r="R165" s="3">
        <f t="shared" si="295"/>
        <v>0.13846153846153847</v>
      </c>
      <c r="S165" s="3">
        <f t="shared" si="298"/>
        <v>1</v>
      </c>
      <c r="T165" s="3">
        <f t="shared" si="264"/>
        <v>0.47368421052631582</v>
      </c>
      <c r="U165" s="3">
        <f t="shared" si="299"/>
        <v>1</v>
      </c>
      <c r="V165" s="3" t="str">
        <f t="shared" si="277"/>
        <v>?</v>
      </c>
      <c r="W165" s="3" t="str">
        <f t="shared" si="285"/>
        <v>-</v>
      </c>
      <c r="X165" s="3">
        <f t="shared" si="278"/>
        <v>0.44202208636008394</v>
      </c>
      <c r="Y165" s="3">
        <f t="shared" si="279"/>
        <v>-0.35455602987112039</v>
      </c>
      <c r="Z165" s="3" t="str">
        <f t="shared" si="280"/>
        <v>?</v>
      </c>
      <c r="AA165" s="3" t="str">
        <f t="shared" si="281"/>
        <v>?</v>
      </c>
      <c r="AB165" s="3" t="str">
        <f t="shared" si="282"/>
        <v>?</v>
      </c>
      <c r="AC165" s="3" t="str">
        <f t="shared" si="283"/>
        <v>?</v>
      </c>
      <c r="AD165" s="3" t="str">
        <f t="shared" si="284"/>
        <v>?</v>
      </c>
      <c r="AE165" s="3">
        <f t="shared" si="300"/>
        <v>1.1000000000000001</v>
      </c>
      <c r="AF165" s="3" t="str">
        <f t="shared" si="286"/>
        <v>?</v>
      </c>
      <c r="AG165" s="3" t="str">
        <f t="shared" si="301"/>
        <v>?</v>
      </c>
      <c r="AH165" s="10">
        <v>6.5</v>
      </c>
      <c r="AI165" s="19">
        <v>5.2</v>
      </c>
      <c r="AJ165" s="19">
        <v>8.4</v>
      </c>
      <c r="AK165" s="19">
        <v>6.7</v>
      </c>
      <c r="AL165" s="19">
        <v>29</v>
      </c>
      <c r="AM165" s="19">
        <v>8.4</v>
      </c>
      <c r="AN165" s="19">
        <v>6.7</v>
      </c>
      <c r="AO165" s="19">
        <v>7</v>
      </c>
      <c r="AP165" s="3" t="s">
        <v>70</v>
      </c>
      <c r="AQ165" s="3" t="s">
        <v>70</v>
      </c>
      <c r="AR165" s="19">
        <v>3</v>
      </c>
      <c r="AS165" s="18">
        <v>0.3</v>
      </c>
      <c r="AT165" s="3" t="s">
        <v>71</v>
      </c>
      <c r="AU165" s="3" t="s">
        <v>71</v>
      </c>
      <c r="AV165" s="3">
        <v>1.9</v>
      </c>
      <c r="AW165" s="3">
        <v>0.6</v>
      </c>
      <c r="AX165" s="3">
        <v>1</v>
      </c>
      <c r="AY165" s="19">
        <v>1.9</v>
      </c>
      <c r="AZ165" s="3">
        <v>0.6</v>
      </c>
      <c r="BA165" s="19">
        <v>0.3</v>
      </c>
      <c r="BB165" s="19">
        <v>0.9</v>
      </c>
      <c r="BC165" s="19">
        <v>0.9</v>
      </c>
      <c r="BD165" s="20">
        <v>0.9</v>
      </c>
      <c r="BE165" s="3">
        <v>1.9</v>
      </c>
      <c r="BF165" s="3" t="s">
        <v>71</v>
      </c>
      <c r="BG165" s="3" t="s">
        <v>71</v>
      </c>
      <c r="BH165" s="3" t="s">
        <v>70</v>
      </c>
      <c r="BI165" s="3" t="s">
        <v>70</v>
      </c>
      <c r="BJ165" s="3">
        <v>0</v>
      </c>
      <c r="BK165" s="3">
        <v>0</v>
      </c>
      <c r="BL165" s="3" t="s">
        <v>71</v>
      </c>
      <c r="BM165" s="3" t="s">
        <v>71</v>
      </c>
      <c r="BN165" s="3" t="s">
        <v>71</v>
      </c>
      <c r="BO165" s="46" t="s">
        <v>71</v>
      </c>
      <c r="BP165" s="3" t="s">
        <v>71</v>
      </c>
      <c r="BQ165" s="18">
        <v>1.1000000000000001</v>
      </c>
      <c r="BR165" s="3" t="s">
        <v>71</v>
      </c>
      <c r="BS165" s="3" t="s">
        <v>71</v>
      </c>
    </row>
    <row r="166" spans="1:71">
      <c r="A166" s="61"/>
      <c r="B166" s="7" t="s">
        <v>586</v>
      </c>
      <c r="C166" s="32" t="s">
        <v>587</v>
      </c>
      <c r="D166" t="s">
        <v>588</v>
      </c>
      <c r="E166" s="3">
        <f t="shared" si="287"/>
        <v>0.27499999999999997</v>
      </c>
      <c r="F166" s="3">
        <f t="shared" si="288"/>
        <v>1</v>
      </c>
      <c r="G166" s="3">
        <f t="shared" si="289"/>
        <v>5.4615384615384617</v>
      </c>
      <c r="H166" s="3" t="str">
        <f t="shared" si="275"/>
        <v>-</v>
      </c>
      <c r="I166" s="3" t="str">
        <f t="shared" si="276"/>
        <v>-</v>
      </c>
      <c r="J166" s="3">
        <f t="shared" si="297"/>
        <v>1</v>
      </c>
      <c r="K166" s="3">
        <f t="shared" si="270"/>
        <v>1</v>
      </c>
      <c r="L166" s="3">
        <f t="shared" si="290"/>
        <v>15</v>
      </c>
      <c r="M166" s="3">
        <f t="shared" si="296"/>
        <v>1.6470588235294117</v>
      </c>
      <c r="N166" s="3">
        <f t="shared" si="291"/>
        <v>0.20833333333333334</v>
      </c>
      <c r="O166" s="3" t="str">
        <f t="shared" si="292"/>
        <v>?</v>
      </c>
      <c r="P166" s="3">
        <f t="shared" si="293"/>
        <v>0.125</v>
      </c>
      <c r="Q166" s="3">
        <f t="shared" si="294"/>
        <v>0.31730769230769229</v>
      </c>
      <c r="R166" s="3">
        <f t="shared" si="295"/>
        <v>0.13333333333333333</v>
      </c>
      <c r="S166" s="3">
        <f t="shared" si="298"/>
        <v>1</v>
      </c>
      <c r="T166" s="3">
        <f t="shared" si="264"/>
        <v>0.57142857142857151</v>
      </c>
      <c r="U166" s="3">
        <f t="shared" si="299"/>
        <v>1</v>
      </c>
      <c r="V166" s="3" t="str">
        <f t="shared" si="277"/>
        <v>?</v>
      </c>
      <c r="W166" s="3" t="str">
        <f t="shared" si="285"/>
        <v>-</v>
      </c>
      <c r="X166" s="3">
        <f t="shared" si="278"/>
        <v>3.6305030103047047</v>
      </c>
      <c r="Y166" s="3">
        <f t="shared" si="279"/>
        <v>0.55996680119738207</v>
      </c>
      <c r="Z166" s="3" t="str">
        <f t="shared" si="280"/>
        <v>?</v>
      </c>
      <c r="AA166" s="3" t="str">
        <f t="shared" si="281"/>
        <v>?</v>
      </c>
      <c r="AB166" s="3" t="str">
        <f t="shared" si="282"/>
        <v>?</v>
      </c>
      <c r="AC166" s="3" t="str">
        <f t="shared" si="283"/>
        <v>?</v>
      </c>
      <c r="AD166" s="3" t="str">
        <f t="shared" si="284"/>
        <v>?</v>
      </c>
      <c r="AE166" s="3">
        <f t="shared" si="300"/>
        <v>3.7</v>
      </c>
      <c r="AF166" s="3" t="str">
        <f t="shared" si="286"/>
        <v>?</v>
      </c>
      <c r="AG166" s="3" t="str">
        <f t="shared" si="301"/>
        <v>?</v>
      </c>
      <c r="AH166" s="10">
        <v>12</v>
      </c>
      <c r="AI166" s="18">
        <v>12</v>
      </c>
      <c r="AJ166" s="3">
        <v>21.5</v>
      </c>
      <c r="AK166" s="18">
        <v>21.5</v>
      </c>
      <c r="AL166" s="3">
        <v>71</v>
      </c>
      <c r="AM166" s="3">
        <v>21.5</v>
      </c>
      <c r="AN166" s="18">
        <v>21.5</v>
      </c>
      <c r="AO166" s="18">
        <v>13</v>
      </c>
      <c r="AP166" s="3" t="s">
        <v>70</v>
      </c>
      <c r="AQ166" s="3" t="s">
        <v>70</v>
      </c>
      <c r="AR166" s="18">
        <v>15</v>
      </c>
      <c r="AS166" s="18">
        <v>1.9</v>
      </c>
      <c r="AT166" s="18">
        <v>12</v>
      </c>
      <c r="AU166" s="18">
        <v>3.3</v>
      </c>
      <c r="AV166" s="3">
        <v>2.8</v>
      </c>
      <c r="AW166" s="3">
        <v>1.7</v>
      </c>
      <c r="AX166" s="3">
        <v>2.5</v>
      </c>
      <c r="AY166" s="3" t="s">
        <v>71</v>
      </c>
      <c r="AZ166" s="3">
        <v>1.5</v>
      </c>
      <c r="BA166" s="19">
        <v>3.3</v>
      </c>
      <c r="BB166" s="19">
        <v>1.6</v>
      </c>
      <c r="BC166" s="19">
        <v>1.6</v>
      </c>
      <c r="BD166" s="19">
        <v>1.6</v>
      </c>
      <c r="BE166" s="3">
        <v>2.8</v>
      </c>
      <c r="BF166" s="3" t="s">
        <v>71</v>
      </c>
      <c r="BG166" s="3" t="s">
        <v>71</v>
      </c>
      <c r="BH166" s="3" t="s">
        <v>70</v>
      </c>
      <c r="BI166" s="3" t="s">
        <v>70</v>
      </c>
      <c r="BJ166" s="3">
        <v>0</v>
      </c>
      <c r="BK166" s="3">
        <v>0</v>
      </c>
      <c r="BL166" s="3" t="s">
        <v>71</v>
      </c>
      <c r="BM166" s="3" t="s">
        <v>71</v>
      </c>
      <c r="BN166" s="3" t="s">
        <v>71</v>
      </c>
      <c r="BO166" s="16" t="s">
        <v>71</v>
      </c>
      <c r="BP166" s="3" t="s">
        <v>71</v>
      </c>
      <c r="BQ166" s="18">
        <v>3.7</v>
      </c>
      <c r="BR166" s="3" t="s">
        <v>71</v>
      </c>
      <c r="BS166" s="3" t="s">
        <v>71</v>
      </c>
    </row>
    <row r="167" spans="1:71">
      <c r="A167" s="61"/>
      <c r="B167" s="7" t="s">
        <v>589</v>
      </c>
      <c r="C167" t="s">
        <v>590</v>
      </c>
      <c r="D167" t="s">
        <v>591</v>
      </c>
      <c r="E167" s="3">
        <f t="shared" si="287"/>
        <v>0.16831683168316833</v>
      </c>
      <c r="F167" s="3">
        <f t="shared" si="288"/>
        <v>1</v>
      </c>
      <c r="G167" s="3">
        <f t="shared" si="289"/>
        <v>3.9130434782608696</v>
      </c>
      <c r="H167" s="3" t="str">
        <f t="shared" si="275"/>
        <v>-</v>
      </c>
      <c r="I167" s="3" t="str">
        <f t="shared" si="276"/>
        <v>-</v>
      </c>
      <c r="J167" s="3">
        <f t="shared" si="297"/>
        <v>0.90799999999999992</v>
      </c>
      <c r="K167" s="3">
        <f t="shared" si="270"/>
        <v>0.905829596412556</v>
      </c>
      <c r="L167" s="3">
        <f t="shared" si="290"/>
        <v>2</v>
      </c>
      <c r="M167" s="3">
        <f t="shared" si="296"/>
        <v>1.7254901960784317</v>
      </c>
      <c r="N167" s="3">
        <f t="shared" si="291"/>
        <v>0.27802690582959644</v>
      </c>
      <c r="O167" s="3">
        <f t="shared" si="292"/>
        <v>0.34977578475336318</v>
      </c>
      <c r="P167" s="3">
        <f t="shared" si="293"/>
        <v>0.3632286995515695</v>
      </c>
      <c r="Q167" s="3">
        <f t="shared" si="294"/>
        <v>0.15458937198067635</v>
      </c>
      <c r="R167" s="3">
        <f t="shared" si="295"/>
        <v>7.1748878923766815E-2</v>
      </c>
      <c r="S167" s="3">
        <f t="shared" si="298"/>
        <v>1</v>
      </c>
      <c r="T167" s="3">
        <f t="shared" si="264"/>
        <v>0.22535211267605637</v>
      </c>
      <c r="U167" s="3">
        <f t="shared" si="299"/>
        <v>1</v>
      </c>
      <c r="V167" s="3">
        <f t="shared" si="277"/>
        <v>0.14084507042253522</v>
      </c>
      <c r="W167" s="3" t="str">
        <f t="shared" si="285"/>
        <v>-</v>
      </c>
      <c r="X167" s="3">
        <f t="shared" si="278"/>
        <v>4.4571345772805184</v>
      </c>
      <c r="Y167" s="3">
        <f t="shared" si="279"/>
        <v>0.64905574723133175</v>
      </c>
      <c r="Z167" s="3">
        <f t="shared" si="280"/>
        <v>0.45652173913043476</v>
      </c>
      <c r="AA167" s="3">
        <f t="shared" si="281"/>
        <v>0.93478260869565222</v>
      </c>
      <c r="AB167" s="3">
        <f t="shared" si="282"/>
        <v>0.76521739130434785</v>
      </c>
      <c r="AC167" s="3">
        <f t="shared" si="283"/>
        <v>0</v>
      </c>
      <c r="AD167" s="3">
        <f t="shared" si="284"/>
        <v>0.5043478260869565</v>
      </c>
      <c r="AE167" s="3" t="str">
        <f t="shared" si="300"/>
        <v>?</v>
      </c>
      <c r="AF167" s="3" t="str">
        <f t="shared" si="286"/>
        <v>?</v>
      </c>
      <c r="AG167" s="3" t="str">
        <f t="shared" si="301"/>
        <v>?</v>
      </c>
      <c r="AH167" s="10">
        <v>22.3</v>
      </c>
      <c r="AI167" s="18">
        <v>20.2</v>
      </c>
      <c r="AJ167" s="19">
        <v>25</v>
      </c>
      <c r="AK167" s="19">
        <v>22.7</v>
      </c>
      <c r="AL167" s="19">
        <v>90</v>
      </c>
      <c r="AM167" s="19">
        <v>25</v>
      </c>
      <c r="AN167" s="19">
        <v>22.7</v>
      </c>
      <c r="AO167" s="19">
        <v>23</v>
      </c>
      <c r="AP167" s="3" t="s">
        <v>70</v>
      </c>
      <c r="AQ167" s="3" t="s">
        <v>70</v>
      </c>
      <c r="AR167" s="19">
        <v>2</v>
      </c>
      <c r="AS167" s="3" t="s">
        <v>71</v>
      </c>
      <c r="AT167" s="19">
        <v>20.2</v>
      </c>
      <c r="AU167" s="19">
        <v>3.4</v>
      </c>
      <c r="AV167" s="3">
        <v>8.8000000000000007</v>
      </c>
      <c r="AW167" s="3">
        <v>5.0999999999999996</v>
      </c>
      <c r="AX167" s="3">
        <v>6.2</v>
      </c>
      <c r="AY167" s="3">
        <v>7.8</v>
      </c>
      <c r="AZ167" s="3">
        <v>8.1</v>
      </c>
      <c r="BA167" s="3">
        <v>3.2</v>
      </c>
      <c r="BB167" s="3">
        <v>1.6</v>
      </c>
      <c r="BC167" s="3">
        <v>1.6</v>
      </c>
      <c r="BD167" s="3">
        <v>1.6</v>
      </c>
      <c r="BE167" s="19">
        <v>7.1</v>
      </c>
      <c r="BF167" s="3">
        <v>1.6</v>
      </c>
      <c r="BG167" s="3">
        <v>1</v>
      </c>
      <c r="BH167" s="3" t="s">
        <v>70</v>
      </c>
      <c r="BI167" s="3" t="s">
        <v>70</v>
      </c>
      <c r="BJ167" s="3">
        <v>0</v>
      </c>
      <c r="BK167" s="3">
        <v>0</v>
      </c>
      <c r="BL167" s="19">
        <v>21.5</v>
      </c>
      <c r="BM167" s="19">
        <v>17.600000000000001</v>
      </c>
      <c r="BN167" s="19">
        <v>11.6</v>
      </c>
      <c r="BO167" s="22">
        <v>10.5</v>
      </c>
      <c r="BP167" s="19">
        <v>0</v>
      </c>
      <c r="BQ167" s="3" t="s">
        <v>71</v>
      </c>
      <c r="BR167" s="3" t="s">
        <v>71</v>
      </c>
      <c r="BS167" s="3" t="s">
        <v>71</v>
      </c>
    </row>
    <row r="168" spans="1:71" s="5" customFormat="1">
      <c r="A168" s="61"/>
      <c r="B168" s="8" t="s">
        <v>592</v>
      </c>
      <c r="C168" s="5" t="s">
        <v>593</v>
      </c>
      <c r="D168" s="5" t="s">
        <v>594</v>
      </c>
      <c r="E168" s="4">
        <f t="shared" si="287"/>
        <v>0.13750000000000001</v>
      </c>
      <c r="F168" s="4">
        <f t="shared" si="288"/>
        <v>0.68965517241379315</v>
      </c>
      <c r="G168" s="4">
        <f t="shared" si="289"/>
        <v>3.8095238095238093</v>
      </c>
      <c r="H168" s="4" t="str">
        <f t="shared" si="275"/>
        <v>-</v>
      </c>
      <c r="I168" s="4" t="str">
        <f t="shared" si="276"/>
        <v>-</v>
      </c>
      <c r="J168" s="4">
        <f t="shared" si="297"/>
        <v>1.247787610619469</v>
      </c>
      <c r="K168" s="4">
        <f t="shared" si="270"/>
        <v>1.8124999999999998</v>
      </c>
      <c r="L168" s="4">
        <f t="shared" si="290"/>
        <v>4</v>
      </c>
      <c r="M168" s="4">
        <f t="shared" si="296"/>
        <v>1.9</v>
      </c>
      <c r="N168" s="4">
        <f t="shared" si="291"/>
        <v>0.37499999999999994</v>
      </c>
      <c r="O168" s="4">
        <f t="shared" si="292"/>
        <v>0.43749999999999994</v>
      </c>
      <c r="P168" s="4" t="str">
        <f t="shared" si="293"/>
        <v>-</v>
      </c>
      <c r="Q168" s="4">
        <f t="shared" si="294"/>
        <v>0.86956521739130421</v>
      </c>
      <c r="R168" s="4">
        <f t="shared" si="295"/>
        <v>0.28125</v>
      </c>
      <c r="S168" s="4">
        <f t="shared" si="298"/>
        <v>1</v>
      </c>
      <c r="T168" s="4">
        <f t="shared" si="264"/>
        <v>0.75</v>
      </c>
      <c r="U168" s="4">
        <f t="shared" si="299"/>
        <v>1</v>
      </c>
      <c r="V168" s="4">
        <f t="shared" si="277"/>
        <v>0.25</v>
      </c>
      <c r="W168" s="4" t="str">
        <f t="shared" si="285"/>
        <v>-</v>
      </c>
      <c r="X168" s="4">
        <f t="shared" si="278"/>
        <v>1.2513748937411544</v>
      </c>
      <c r="Y168" s="4">
        <f t="shared" si="279"/>
        <v>9.7387437504971086E-2</v>
      </c>
      <c r="Z168" s="4" t="str">
        <f t="shared" si="280"/>
        <v>?</v>
      </c>
      <c r="AA168" s="4" t="str">
        <f t="shared" si="281"/>
        <v>?</v>
      </c>
      <c r="AB168" s="4" t="str">
        <f t="shared" si="282"/>
        <v>?</v>
      </c>
      <c r="AC168" s="4" t="str">
        <f t="shared" si="283"/>
        <v>?</v>
      </c>
      <c r="AD168" s="4" t="str">
        <f t="shared" si="284"/>
        <v>?</v>
      </c>
      <c r="AE168" s="4">
        <f t="shared" si="300"/>
        <v>0.9</v>
      </c>
      <c r="AF168" s="4">
        <f t="shared" si="286"/>
        <v>0.33333333333333331</v>
      </c>
      <c r="AG168" s="4">
        <f t="shared" si="301"/>
        <v>0.22222222222222224</v>
      </c>
      <c r="AH168" s="11">
        <v>6.4</v>
      </c>
      <c r="AI168" s="4">
        <v>11.6</v>
      </c>
      <c r="AJ168" s="4">
        <v>11.3</v>
      </c>
      <c r="AK168" s="4">
        <v>14.1</v>
      </c>
      <c r="AL168" s="4">
        <v>40</v>
      </c>
      <c r="AM168" s="4">
        <v>11.3</v>
      </c>
      <c r="AN168" s="4">
        <v>14.1</v>
      </c>
      <c r="AO168" s="24">
        <v>10.5</v>
      </c>
      <c r="AP168" s="4" t="s">
        <v>70</v>
      </c>
      <c r="AQ168" s="4" t="s">
        <v>70</v>
      </c>
      <c r="AR168" s="4">
        <v>4</v>
      </c>
      <c r="AS168" s="4">
        <v>0</v>
      </c>
      <c r="AT168" s="25">
        <v>8</v>
      </c>
      <c r="AU168" s="25">
        <v>1.1000000000000001</v>
      </c>
      <c r="AV168" s="4">
        <v>3.8</v>
      </c>
      <c r="AW168" s="4">
        <v>2</v>
      </c>
      <c r="AX168" s="4">
        <v>2.4</v>
      </c>
      <c r="AY168" s="4">
        <v>2.8</v>
      </c>
      <c r="AZ168" s="4" t="s">
        <v>70</v>
      </c>
      <c r="BA168" s="4">
        <v>4</v>
      </c>
      <c r="BB168" s="4">
        <v>1.8</v>
      </c>
      <c r="BC168" s="4">
        <v>1.8</v>
      </c>
      <c r="BD168" s="4">
        <v>1.8</v>
      </c>
      <c r="BE168" s="4">
        <v>2.4</v>
      </c>
      <c r="BF168" s="4">
        <v>0.6</v>
      </c>
      <c r="BG168" s="4">
        <v>0.6</v>
      </c>
      <c r="BH168" s="4" t="s">
        <v>70</v>
      </c>
      <c r="BI168" s="4" t="s">
        <v>70</v>
      </c>
      <c r="BJ168" s="4">
        <v>0</v>
      </c>
      <c r="BK168" s="4">
        <v>0</v>
      </c>
      <c r="BL168" s="4" t="s">
        <v>71</v>
      </c>
      <c r="BM168" s="4" t="s">
        <v>71</v>
      </c>
      <c r="BN168" s="4" t="s">
        <v>71</v>
      </c>
      <c r="BO168" s="17" t="s">
        <v>71</v>
      </c>
      <c r="BP168" s="4" t="s">
        <v>71</v>
      </c>
      <c r="BQ168" s="4">
        <v>0.9</v>
      </c>
      <c r="BR168" s="4">
        <v>0.3</v>
      </c>
      <c r="BS168" s="4">
        <v>0.2</v>
      </c>
    </row>
    <row r="169" spans="1:71">
      <c r="A169" s="56" t="s">
        <v>595</v>
      </c>
      <c r="B169" s="7" t="s">
        <v>596</v>
      </c>
      <c r="C169" t="s">
        <v>597</v>
      </c>
      <c r="D169" t="s">
        <v>598</v>
      </c>
      <c r="E169" s="3" t="str">
        <f t="shared" si="287"/>
        <v>?</v>
      </c>
      <c r="F169" s="3" t="str">
        <f t="shared" si="288"/>
        <v>?</v>
      </c>
      <c r="G169" s="3" t="str">
        <f t="shared" si="289"/>
        <v>?</v>
      </c>
      <c r="H169" s="3" t="str">
        <f t="shared" si="275"/>
        <v>?</v>
      </c>
      <c r="I169" s="3" t="str">
        <f t="shared" si="276"/>
        <v>?</v>
      </c>
      <c r="J169" s="3" t="str">
        <f t="shared" si="297"/>
        <v>?</v>
      </c>
      <c r="K169" s="3">
        <f t="shared" si="270"/>
        <v>0.91836734693877553</v>
      </c>
      <c r="L169" s="3">
        <f t="shared" si="290"/>
        <v>8</v>
      </c>
      <c r="M169" s="3">
        <f t="shared" ref="M169:M170" si="302">IF(AND(AW169&lt;&gt;"-",AV169&lt;&gt;"-"),IF(AND(AW169&lt;&gt;"?",AV169&lt;&gt;"?"),IF(AND(AW169&lt;&gt;"",AV169&lt;&gt;""),AV169/AW169,""),"?"),"-")</f>
        <v>1</v>
      </c>
      <c r="N169" s="3">
        <f t="shared" si="291"/>
        <v>6.1224489795918373E-2</v>
      </c>
      <c r="O169" s="3">
        <f t="shared" si="292"/>
        <v>0.25850340136054423</v>
      </c>
      <c r="P169" s="3" t="str">
        <f t="shared" si="293"/>
        <v>?</v>
      </c>
      <c r="Q169" s="3">
        <f t="shared" si="294"/>
        <v>0</v>
      </c>
      <c r="R169" s="3">
        <f t="shared" si="295"/>
        <v>0.29251700680272108</v>
      </c>
      <c r="S169" s="3" t="str">
        <f t="shared" si="298"/>
        <v>?</v>
      </c>
      <c r="T169" s="3">
        <f t="shared" si="264"/>
        <v>4.7777777777777777</v>
      </c>
      <c r="U169" s="3">
        <f t="shared" si="299"/>
        <v>1</v>
      </c>
      <c r="V169" s="3">
        <f t="shared" si="277"/>
        <v>0.55555555555555558</v>
      </c>
      <c r="W169" s="3" t="str">
        <f t="shared" si="285"/>
        <v>-</v>
      </c>
      <c r="X169" s="3">
        <f t="shared" si="278"/>
        <v>1.8849555921538756</v>
      </c>
      <c r="Y169" s="3">
        <f t="shared" si="279"/>
        <v>0.27530112307777743</v>
      </c>
      <c r="Z169" s="3" t="str">
        <f t="shared" si="280"/>
        <v>?</v>
      </c>
      <c r="AA169" s="3" t="str">
        <f t="shared" si="281"/>
        <v>?</v>
      </c>
      <c r="AB169" s="3" t="str">
        <f t="shared" si="282"/>
        <v>?</v>
      </c>
      <c r="AC169" s="3" t="str">
        <f t="shared" si="283"/>
        <v>?</v>
      </c>
      <c r="AD169" s="3" t="str">
        <f t="shared" si="284"/>
        <v>?</v>
      </c>
      <c r="AE169" s="3" t="str">
        <f t="shared" si="300"/>
        <v>?</v>
      </c>
      <c r="AF169" s="3" t="str">
        <f t="shared" si="286"/>
        <v>?</v>
      </c>
      <c r="AG169" s="3" t="str">
        <f t="shared" si="301"/>
        <v>?</v>
      </c>
      <c r="AH169" s="10">
        <v>14.7</v>
      </c>
      <c r="AI169" s="18">
        <v>13.5</v>
      </c>
      <c r="AJ169" s="18">
        <v>16</v>
      </c>
      <c r="AK169" s="18">
        <v>15</v>
      </c>
      <c r="AL169" s="3" t="s">
        <v>71</v>
      </c>
      <c r="AM169" s="3" t="s">
        <v>71</v>
      </c>
      <c r="AN169" s="3" t="s">
        <v>71</v>
      </c>
      <c r="AO169" s="3" t="s">
        <v>71</v>
      </c>
      <c r="AP169" s="3" t="s">
        <v>71</v>
      </c>
      <c r="AQ169" s="3" t="s">
        <v>71</v>
      </c>
      <c r="AR169" s="3">
        <v>8</v>
      </c>
      <c r="AS169" s="3" t="s">
        <v>70</v>
      </c>
      <c r="AT169" s="3" t="s">
        <v>71</v>
      </c>
      <c r="AU169" s="3" t="s">
        <v>71</v>
      </c>
      <c r="AV169" s="3">
        <v>0.9</v>
      </c>
      <c r="AW169" s="3">
        <v>0.9</v>
      </c>
      <c r="AX169" s="3">
        <v>0.9</v>
      </c>
      <c r="AY169" s="3">
        <v>3.8</v>
      </c>
      <c r="AZ169" s="3" t="s">
        <v>71</v>
      </c>
      <c r="BA169" s="3">
        <v>0</v>
      </c>
      <c r="BB169" s="3">
        <v>4.3</v>
      </c>
      <c r="BC169" s="3" t="s">
        <v>71</v>
      </c>
      <c r="BD169" s="3">
        <v>4.3</v>
      </c>
      <c r="BE169" s="3">
        <v>0.9</v>
      </c>
      <c r="BF169" s="3">
        <v>0.5</v>
      </c>
      <c r="BG169" s="3">
        <v>0.5</v>
      </c>
      <c r="BH169" s="3" t="s">
        <v>70</v>
      </c>
      <c r="BI169" s="3" t="s">
        <v>70</v>
      </c>
      <c r="BJ169" s="3">
        <v>0</v>
      </c>
      <c r="BK169" s="3">
        <v>0</v>
      </c>
      <c r="BL169" s="3" t="s">
        <v>71</v>
      </c>
      <c r="BM169" s="3" t="s">
        <v>71</v>
      </c>
      <c r="BN169" s="3" t="s">
        <v>71</v>
      </c>
      <c r="BO169" s="16" t="s">
        <v>71</v>
      </c>
      <c r="BP169" s="3" t="s">
        <v>71</v>
      </c>
      <c r="BQ169" s="3" t="s">
        <v>71</v>
      </c>
      <c r="BR169" s="3" t="s">
        <v>71</v>
      </c>
      <c r="BS169" s="3" t="s">
        <v>71</v>
      </c>
    </row>
    <row r="170" spans="1:71" s="5" customFormat="1">
      <c r="A170" s="57"/>
      <c r="B170" s="8" t="s">
        <v>599</v>
      </c>
      <c r="C170" s="5" t="s">
        <v>600</v>
      </c>
      <c r="D170" s="5" t="s">
        <v>601</v>
      </c>
      <c r="E170" s="4" t="str">
        <f t="shared" si="287"/>
        <v>?</v>
      </c>
      <c r="F170" s="4" t="str">
        <f t="shared" si="288"/>
        <v>?</v>
      </c>
      <c r="G170" s="4" t="str">
        <f t="shared" si="289"/>
        <v>?</v>
      </c>
      <c r="H170" s="4" t="str">
        <f t="shared" si="275"/>
        <v>?</v>
      </c>
      <c r="I170" s="4" t="str">
        <f t="shared" si="276"/>
        <v>?</v>
      </c>
      <c r="J170" s="4" t="str">
        <f t="shared" si="297"/>
        <v>?</v>
      </c>
      <c r="K170" s="4" t="str">
        <f t="shared" ref="K170" si="303">IF(AND(AH170&lt;&gt;"-",AI170&lt;&gt;"-"),IF(AND(AH170&lt;&gt;"?",AI170&lt;&gt;"?"),IF(AND(AH170&lt;&gt;"",AI170&lt;&gt;""),AI170/AH170,""),"?"),"-")</f>
        <v>?</v>
      </c>
      <c r="L170" s="4">
        <f t="shared" si="290"/>
        <v>11</v>
      </c>
      <c r="M170" s="4">
        <f t="shared" si="302"/>
        <v>0.8</v>
      </c>
      <c r="N170" s="4">
        <f t="shared" si="291"/>
        <v>7.8431372549019621E-2</v>
      </c>
      <c r="O170" s="4">
        <f t="shared" si="292"/>
        <v>0.23529411764705882</v>
      </c>
      <c r="P170" s="4" t="str">
        <f t="shared" si="293"/>
        <v>?</v>
      </c>
      <c r="Q170" s="4">
        <f t="shared" si="294"/>
        <v>0</v>
      </c>
      <c r="R170" s="4">
        <f t="shared" si="295"/>
        <v>0.21568627450980396</v>
      </c>
      <c r="S170" s="4" t="str">
        <f t="shared" ref="S170" si="304">IF(AND(BB170&lt;&gt;"-",BC170&lt;&gt;"-"),IF(AND(BB170&lt;&gt;"?",BC170&lt;&gt;"?"),IF(AND(BB170&lt;&gt;"",BC170&lt;&gt;""),BC170/BB170,""),"?"),"-")</f>
        <v>?</v>
      </c>
      <c r="T170" s="4">
        <f t="shared" si="264"/>
        <v>2.75</v>
      </c>
      <c r="U170" s="4">
        <f t="shared" ref="U170" si="305">IF(AND(BB170&lt;&gt;"-",BD170&lt;&gt;"-"),IF(AND(BB170&lt;&gt;"?",BD170&lt;&gt;"?"),IF(AND(BB170&lt;&gt;"",BD170&lt;&gt;""),BD170/BB170,""),"?"),"-")</f>
        <v>1</v>
      </c>
      <c r="V170" s="4">
        <f t="shared" si="277"/>
        <v>0.5</v>
      </c>
      <c r="W170" s="4" t="str">
        <f t="shared" si="285"/>
        <v>-</v>
      </c>
      <c r="X170" s="4">
        <f t="shared" si="278"/>
        <v>1.2723450247038661</v>
      </c>
      <c r="Y170" s="4">
        <f t="shared" si="279"/>
        <v>0.10460489590880236</v>
      </c>
      <c r="Z170" s="4" t="str">
        <f t="shared" si="280"/>
        <v>?</v>
      </c>
      <c r="AA170" s="4" t="str">
        <f t="shared" si="281"/>
        <v>?</v>
      </c>
      <c r="AB170" s="4" t="str">
        <f t="shared" si="282"/>
        <v>?</v>
      </c>
      <c r="AC170" s="4" t="str">
        <f t="shared" si="283"/>
        <v>?</v>
      </c>
      <c r="AD170" s="4" t="str">
        <f t="shared" si="284"/>
        <v>?</v>
      </c>
      <c r="AE170" s="4" t="str">
        <f t="shared" ref="AE170" si="306">IF(BQ170&lt;&gt;"",BQ170,"")</f>
        <v>?</v>
      </c>
      <c r="AF170" s="4" t="str">
        <f t="shared" si="286"/>
        <v>?</v>
      </c>
      <c r="AG170" s="4" t="str">
        <f t="shared" ref="AG170" si="307">IF(AND(BQ170&lt;&gt;"-",BS170&lt;&gt;"-"),IF(AND(BQ170&lt;&gt;"?",BS170&lt;&gt;"?"),IF(AND(BQ170&lt;&gt;"",BS170&lt;&gt;""),BS170/BQ170,""),"?"),"-")</f>
        <v>?</v>
      </c>
      <c r="AH170" s="11">
        <v>5.0999999999999996</v>
      </c>
      <c r="AI170" s="4" t="s">
        <v>71</v>
      </c>
      <c r="AJ170" s="27">
        <v>13.5</v>
      </c>
      <c r="AK170" s="25">
        <v>12</v>
      </c>
      <c r="AL170" s="4" t="s">
        <v>71</v>
      </c>
      <c r="AM170" s="4" t="s">
        <v>71</v>
      </c>
      <c r="AN170" s="4" t="s">
        <v>71</v>
      </c>
      <c r="AO170" s="4" t="s">
        <v>71</v>
      </c>
      <c r="AP170" s="4" t="s">
        <v>71</v>
      </c>
      <c r="AQ170" s="4" t="s">
        <v>71</v>
      </c>
      <c r="AR170" s="24">
        <v>11</v>
      </c>
      <c r="AS170" s="4" t="s">
        <v>70</v>
      </c>
      <c r="AT170" s="4" t="s">
        <v>71</v>
      </c>
      <c r="AU170" s="4" t="s">
        <v>71</v>
      </c>
      <c r="AV170" s="4">
        <v>0.4</v>
      </c>
      <c r="AW170" s="4">
        <v>0.5</v>
      </c>
      <c r="AX170" s="4">
        <v>0.4</v>
      </c>
      <c r="AY170" s="4">
        <v>1.2</v>
      </c>
      <c r="AZ170" s="4" t="s">
        <v>71</v>
      </c>
      <c r="BA170" s="4">
        <v>0</v>
      </c>
      <c r="BB170" s="4">
        <v>1.1000000000000001</v>
      </c>
      <c r="BC170" s="4" t="s">
        <v>71</v>
      </c>
      <c r="BD170" s="4">
        <v>1.1000000000000001</v>
      </c>
      <c r="BE170" s="4">
        <v>0.4</v>
      </c>
      <c r="BF170" s="4">
        <v>0.2</v>
      </c>
      <c r="BG170" s="4">
        <v>0.2</v>
      </c>
      <c r="BH170" s="4" t="s">
        <v>70</v>
      </c>
      <c r="BI170" s="4" t="s">
        <v>70</v>
      </c>
      <c r="BJ170" s="4">
        <v>0</v>
      </c>
      <c r="BK170" s="4">
        <v>0</v>
      </c>
      <c r="BL170" s="4" t="s">
        <v>71</v>
      </c>
      <c r="BM170" s="4" t="s">
        <v>71</v>
      </c>
      <c r="BN170" s="4" t="s">
        <v>71</v>
      </c>
      <c r="BO170" s="17" t="s">
        <v>71</v>
      </c>
      <c r="BP170" s="4" t="s">
        <v>71</v>
      </c>
      <c r="BQ170" s="4" t="s">
        <v>71</v>
      </c>
      <c r="BR170" s="4" t="s">
        <v>71</v>
      </c>
      <c r="BS170" s="4" t="s">
        <v>71</v>
      </c>
    </row>
    <row r="174" spans="1:71">
      <c r="D174" s="58" t="s">
        <v>602</v>
      </c>
      <c r="E174" s="59"/>
      <c r="F174" s="59"/>
      <c r="G174" s="59"/>
      <c r="H174" s="59"/>
      <c r="I174" s="59"/>
      <c r="J174" s="59"/>
      <c r="K174" s="59"/>
      <c r="L174" s="6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</row>
    <row r="175" spans="1:71">
      <c r="D175" s="53" t="s">
        <v>603</v>
      </c>
      <c r="E175" s="54"/>
      <c r="F175" s="54"/>
      <c r="G175" s="54"/>
      <c r="H175" s="54"/>
      <c r="I175" s="54"/>
      <c r="J175" s="54"/>
      <c r="K175" s="54"/>
      <c r="L175" s="55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</row>
    <row r="176" spans="1:71">
      <c r="D176" s="53" t="s">
        <v>604</v>
      </c>
      <c r="E176" s="54"/>
      <c r="F176" s="54"/>
      <c r="G176" s="54"/>
      <c r="H176" s="54"/>
      <c r="I176" s="54"/>
      <c r="J176" s="54"/>
      <c r="K176" s="54"/>
      <c r="L176" s="55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</row>
    <row r="177" spans="4:32">
      <c r="D177" s="53" t="s">
        <v>605</v>
      </c>
      <c r="E177" s="54"/>
      <c r="F177" s="54"/>
      <c r="G177" s="54"/>
      <c r="H177" s="54"/>
      <c r="I177" s="54"/>
      <c r="J177" s="54"/>
      <c r="K177" s="54"/>
      <c r="L177" s="55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</row>
    <row r="178" spans="4:32">
      <c r="D178" s="53" t="s">
        <v>606</v>
      </c>
      <c r="E178" s="54"/>
      <c r="F178" s="54"/>
      <c r="G178" s="54"/>
      <c r="H178" s="54"/>
      <c r="I178" s="54"/>
      <c r="J178" s="54"/>
      <c r="K178" s="54"/>
      <c r="L178" s="55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</row>
    <row r="179" spans="4:32">
      <c r="D179" s="53" t="s">
        <v>607</v>
      </c>
      <c r="E179" s="54"/>
      <c r="F179" s="54"/>
      <c r="G179" s="54"/>
      <c r="H179" s="54"/>
      <c r="I179" s="54"/>
      <c r="J179" s="54"/>
      <c r="K179" s="54"/>
      <c r="L179" s="55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</row>
    <row r="180" spans="4:32">
      <c r="D180" s="53" t="s">
        <v>608</v>
      </c>
      <c r="E180" s="54"/>
      <c r="F180" s="54"/>
      <c r="G180" s="54"/>
      <c r="H180" s="54"/>
      <c r="I180" s="54"/>
      <c r="J180" s="54"/>
      <c r="K180" s="54"/>
      <c r="L180" s="55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</row>
    <row r="181" spans="4:32">
      <c r="D181" s="53" t="s">
        <v>609</v>
      </c>
      <c r="E181" s="54"/>
      <c r="F181" s="54"/>
      <c r="G181" s="54"/>
      <c r="H181" s="54"/>
      <c r="I181" s="54"/>
      <c r="J181" s="54"/>
      <c r="K181" s="54"/>
      <c r="L181" s="55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</row>
    <row r="182" spans="4:32">
      <c r="D182" s="53" t="s">
        <v>610</v>
      </c>
      <c r="E182" s="54"/>
      <c r="F182" s="54"/>
      <c r="G182" s="54"/>
      <c r="H182" s="54"/>
      <c r="I182" s="54"/>
      <c r="J182" s="54"/>
      <c r="K182" s="54"/>
      <c r="L182" s="55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</row>
    <row r="183" spans="4:32">
      <c r="D183" s="53" t="s">
        <v>611</v>
      </c>
      <c r="E183" s="54"/>
      <c r="F183" s="54"/>
      <c r="G183" s="54"/>
      <c r="H183" s="54"/>
      <c r="I183" s="54"/>
      <c r="J183" s="54"/>
      <c r="K183" s="54"/>
      <c r="L183" s="55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</row>
    <row r="184" spans="4:32">
      <c r="D184" s="53" t="s">
        <v>612</v>
      </c>
      <c r="E184" s="54"/>
      <c r="F184" s="54"/>
      <c r="G184" s="54"/>
      <c r="H184" s="54"/>
      <c r="I184" s="54"/>
      <c r="J184" s="54"/>
      <c r="K184" s="54"/>
      <c r="L184" s="55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</row>
    <row r="185" spans="4:32">
      <c r="D185" s="53" t="s">
        <v>613</v>
      </c>
      <c r="E185" s="54"/>
      <c r="F185" s="54"/>
      <c r="G185" s="54"/>
      <c r="H185" s="54"/>
      <c r="I185" s="54"/>
      <c r="J185" s="54"/>
      <c r="K185" s="54"/>
      <c r="L185" s="55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</row>
    <row r="186" spans="4:32">
      <c r="D186" s="53" t="s">
        <v>614</v>
      </c>
      <c r="E186" s="54"/>
      <c r="F186" s="54"/>
      <c r="G186" s="54"/>
      <c r="H186" s="54"/>
      <c r="I186" s="54"/>
      <c r="J186" s="54"/>
      <c r="K186" s="54"/>
      <c r="L186" s="55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</row>
    <row r="187" spans="4:32">
      <c r="D187" s="53" t="s">
        <v>615</v>
      </c>
      <c r="E187" s="54"/>
      <c r="F187" s="54"/>
      <c r="G187" s="54"/>
      <c r="H187" s="54"/>
      <c r="I187" s="54"/>
      <c r="J187" s="54"/>
      <c r="K187" s="54"/>
      <c r="L187" s="55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</row>
    <row r="188" spans="4:32">
      <c r="D188" s="53" t="s">
        <v>616</v>
      </c>
      <c r="E188" s="54"/>
      <c r="F188" s="54"/>
      <c r="G188" s="54"/>
      <c r="H188" s="54"/>
      <c r="I188" s="54"/>
      <c r="J188" s="54"/>
      <c r="K188" s="54"/>
      <c r="L188" s="55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</row>
    <row r="189" spans="4:32">
      <c r="D189" s="53" t="s">
        <v>617</v>
      </c>
      <c r="E189" s="54"/>
      <c r="F189" s="54"/>
      <c r="G189" s="54"/>
      <c r="H189" s="54"/>
      <c r="I189" s="54"/>
      <c r="J189" s="54"/>
      <c r="K189" s="54"/>
      <c r="L189" s="55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</row>
    <row r="190" spans="4:32">
      <c r="D190" s="53" t="s">
        <v>618</v>
      </c>
      <c r="E190" s="54"/>
      <c r="F190" s="54"/>
      <c r="G190" s="54"/>
      <c r="H190" s="54"/>
      <c r="I190" s="54"/>
      <c r="J190" s="54"/>
      <c r="K190" s="54"/>
      <c r="L190" s="55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</row>
    <row r="191" spans="4:32">
      <c r="D191" s="53" t="s">
        <v>619</v>
      </c>
      <c r="E191" s="54"/>
      <c r="F191" s="54"/>
      <c r="G191" s="54"/>
      <c r="H191" s="54"/>
      <c r="I191" s="54"/>
      <c r="J191" s="54"/>
      <c r="K191" s="54"/>
      <c r="L191" s="55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</row>
    <row r="192" spans="4:32">
      <c r="D192" s="53" t="s">
        <v>620</v>
      </c>
      <c r="E192" s="54"/>
      <c r="F192" s="54"/>
      <c r="G192" s="54"/>
      <c r="H192" s="54"/>
      <c r="I192" s="54"/>
      <c r="J192" s="54"/>
      <c r="K192" s="54"/>
      <c r="L192" s="55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</row>
    <row r="193" spans="4:32">
      <c r="D193" s="53" t="s">
        <v>621</v>
      </c>
      <c r="E193" s="54"/>
      <c r="F193" s="54"/>
      <c r="G193" s="54"/>
      <c r="H193" s="54"/>
      <c r="I193" s="54"/>
      <c r="J193" s="54"/>
      <c r="K193" s="54"/>
      <c r="L193" s="55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</row>
    <row r="194" spans="4:32">
      <c r="D194" s="53" t="s">
        <v>622</v>
      </c>
      <c r="E194" s="54"/>
      <c r="F194" s="54"/>
      <c r="G194" s="54"/>
      <c r="H194" s="54"/>
      <c r="I194" s="54"/>
      <c r="J194" s="54"/>
      <c r="K194" s="54"/>
      <c r="L194" s="55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</row>
    <row r="195" spans="4:32">
      <c r="D195" s="53" t="s">
        <v>623</v>
      </c>
      <c r="E195" s="54"/>
      <c r="F195" s="54"/>
      <c r="G195" s="54"/>
      <c r="H195" s="54"/>
      <c r="I195" s="54"/>
      <c r="J195" s="54"/>
      <c r="K195" s="54"/>
      <c r="L195" s="55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</row>
    <row r="196" spans="4:32">
      <c r="D196" s="53" t="s">
        <v>624</v>
      </c>
      <c r="E196" s="54"/>
      <c r="F196" s="54"/>
      <c r="G196" s="54"/>
      <c r="H196" s="54"/>
      <c r="I196" s="54"/>
      <c r="J196" s="54"/>
      <c r="K196" s="54"/>
      <c r="L196" s="55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</row>
    <row r="197" spans="4:32">
      <c r="D197" s="53" t="s">
        <v>625</v>
      </c>
      <c r="E197" s="54"/>
      <c r="F197" s="54"/>
      <c r="G197" s="54"/>
      <c r="H197" s="54"/>
      <c r="I197" s="54"/>
      <c r="J197" s="54"/>
      <c r="K197" s="54"/>
      <c r="L197" s="55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</row>
    <row r="198" spans="4:32">
      <c r="D198" s="53" t="s">
        <v>626</v>
      </c>
      <c r="E198" s="54"/>
      <c r="F198" s="54"/>
      <c r="G198" s="54"/>
      <c r="H198" s="54"/>
      <c r="I198" s="54"/>
      <c r="J198" s="54"/>
      <c r="K198" s="54"/>
      <c r="L198" s="55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</row>
    <row r="199" spans="4:32">
      <c r="D199" s="53" t="s">
        <v>627</v>
      </c>
      <c r="E199" s="54"/>
      <c r="F199" s="54"/>
      <c r="G199" s="54"/>
      <c r="H199" s="54"/>
      <c r="I199" s="54"/>
      <c r="J199" s="54"/>
      <c r="K199" s="54"/>
      <c r="L199" s="55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</row>
    <row r="200" spans="4:32">
      <c r="D200" s="53" t="s">
        <v>628</v>
      </c>
      <c r="E200" s="54"/>
      <c r="F200" s="54"/>
      <c r="G200" s="54"/>
      <c r="H200" s="54"/>
      <c r="I200" s="54"/>
      <c r="J200" s="54"/>
      <c r="K200" s="54"/>
      <c r="L200" s="55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</row>
    <row r="201" spans="4:32">
      <c r="D201" s="53" t="s">
        <v>629</v>
      </c>
      <c r="E201" s="54"/>
      <c r="F201" s="54"/>
      <c r="G201" s="54"/>
      <c r="H201" s="54"/>
      <c r="I201" s="54"/>
      <c r="J201" s="54"/>
      <c r="K201" s="54"/>
      <c r="L201" s="55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</row>
    <row r="202" spans="4:32">
      <c r="D202" s="53" t="s">
        <v>630</v>
      </c>
      <c r="E202" s="54"/>
      <c r="F202" s="54"/>
      <c r="G202" s="54"/>
      <c r="H202" s="54"/>
      <c r="I202" s="54"/>
      <c r="J202" s="54"/>
      <c r="K202" s="54"/>
      <c r="L202" s="55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</row>
    <row r="203" spans="4:32">
      <c r="D203" s="53" t="s">
        <v>631</v>
      </c>
      <c r="E203" s="54"/>
      <c r="F203" s="54"/>
      <c r="G203" s="54"/>
      <c r="H203" s="54"/>
      <c r="I203" s="54"/>
      <c r="J203" s="54"/>
      <c r="K203" s="54"/>
      <c r="L203" s="55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</row>
    <row r="204" spans="4:32">
      <c r="D204" s="53" t="s">
        <v>632</v>
      </c>
      <c r="E204" s="54"/>
      <c r="F204" s="54"/>
      <c r="G204" s="54"/>
      <c r="H204" s="54"/>
      <c r="I204" s="54"/>
      <c r="J204" s="54"/>
      <c r="K204" s="54"/>
      <c r="L204" s="55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</row>
    <row r="205" spans="4:32">
      <c r="D205" s="53" t="s">
        <v>633</v>
      </c>
      <c r="E205" s="54"/>
      <c r="F205" s="54"/>
      <c r="G205" s="54"/>
      <c r="H205" s="54"/>
      <c r="I205" s="54"/>
      <c r="J205" s="54"/>
      <c r="K205" s="54"/>
      <c r="L205" s="55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</row>
    <row r="206" spans="4:32">
      <c r="D206" s="53" t="s">
        <v>634</v>
      </c>
      <c r="E206" s="54"/>
      <c r="F206" s="54"/>
      <c r="G206" s="54"/>
      <c r="H206" s="54"/>
      <c r="I206" s="54"/>
      <c r="J206" s="54"/>
      <c r="K206" s="54"/>
      <c r="L206" s="55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</row>
    <row r="207" spans="4:32">
      <c r="D207" s="53" t="s">
        <v>635</v>
      </c>
      <c r="E207" s="54"/>
      <c r="F207" s="54"/>
      <c r="G207" s="54"/>
      <c r="H207" s="54"/>
      <c r="I207" s="54"/>
      <c r="J207" s="54"/>
      <c r="K207" s="54"/>
      <c r="L207" s="55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</row>
    <row r="208" spans="4:32">
      <c r="D208" s="62" t="s">
        <v>636</v>
      </c>
      <c r="E208" s="63"/>
      <c r="F208" s="63"/>
      <c r="G208" s="63"/>
      <c r="H208" s="63"/>
      <c r="I208" s="63"/>
      <c r="J208" s="63"/>
      <c r="K208" s="63"/>
      <c r="L208" s="64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</row>
  </sheetData>
  <mergeCells count="53">
    <mergeCell ref="D206:L206"/>
    <mergeCell ref="D207:L207"/>
    <mergeCell ref="D208:L208"/>
    <mergeCell ref="D201:L201"/>
    <mergeCell ref="D202:L202"/>
    <mergeCell ref="D203:L203"/>
    <mergeCell ref="D204:L204"/>
    <mergeCell ref="D205:L205"/>
    <mergeCell ref="A2:A12"/>
    <mergeCell ref="A13:A18"/>
    <mergeCell ref="A19:A26"/>
    <mergeCell ref="A35:A44"/>
    <mergeCell ref="A27:A34"/>
    <mergeCell ref="A45:A55"/>
    <mergeCell ref="A115:A125"/>
    <mergeCell ref="A56:A66"/>
    <mergeCell ref="A67:A96"/>
    <mergeCell ref="A97:A105"/>
    <mergeCell ref="A106:A109"/>
    <mergeCell ref="A110:A114"/>
    <mergeCell ref="A126:A138"/>
    <mergeCell ref="A139:A143"/>
    <mergeCell ref="A144:A151"/>
    <mergeCell ref="A152:A154"/>
    <mergeCell ref="A155:A168"/>
    <mergeCell ref="A169:A170"/>
    <mergeCell ref="D174:L174"/>
    <mergeCell ref="D180:L180"/>
    <mergeCell ref="D181:L181"/>
    <mergeCell ref="D182:L182"/>
    <mergeCell ref="D175:L175"/>
    <mergeCell ref="D176:L176"/>
    <mergeCell ref="D177:L177"/>
    <mergeCell ref="D178:L178"/>
    <mergeCell ref="D179:L179"/>
    <mergeCell ref="D183:L183"/>
    <mergeCell ref="D184:L184"/>
    <mergeCell ref="D185:L185"/>
    <mergeCell ref="D186:L186"/>
    <mergeCell ref="D192:L192"/>
    <mergeCell ref="D187:L187"/>
    <mergeCell ref="D188:L188"/>
    <mergeCell ref="D189:L189"/>
    <mergeCell ref="D190:L190"/>
    <mergeCell ref="D191:L191"/>
    <mergeCell ref="D198:L198"/>
    <mergeCell ref="D199:L199"/>
    <mergeCell ref="D200:L200"/>
    <mergeCell ref="D193:L193"/>
    <mergeCell ref="D194:L194"/>
    <mergeCell ref="D195:L195"/>
    <mergeCell ref="D196:L196"/>
    <mergeCell ref="D197:L19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apohle</dc:creator>
  <cp:keywords/>
  <dc:description/>
  <cp:lastModifiedBy>Alexander Pohle</cp:lastModifiedBy>
  <cp:revision/>
  <dcterms:created xsi:type="dcterms:W3CDTF">2020-02-18T16:52:00Z</dcterms:created>
  <dcterms:modified xsi:type="dcterms:W3CDTF">2021-11-11T15:04:16Z</dcterms:modified>
  <cp:category/>
  <cp:contentStatus/>
</cp:coreProperties>
</file>