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heckCompatibility="1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47162_ads_qub_ac_uk/Documents/Desktop/Cd genome paper/Figures &amp; Tables/Final/"/>
    </mc:Choice>
  </mc:AlternateContent>
  <xr:revisionPtr revIDLastSave="1" documentId="8_{4064193A-1585-48E8-8C82-2BD9E873F096}" xr6:coauthVersionLast="47" xr6:coauthVersionMax="47" xr10:uidLastSave="{E9FF6C40-5418-4B05-B8F0-82EE14862CFD}"/>
  <bookViews>
    <workbookView xWindow="-120" yWindow="-120" windowWidth="38640" windowHeight="21120" tabRatio="500" xr2:uid="{00000000-000D-0000-FFFF-FFFF00000000}"/>
  </bookViews>
  <sheets>
    <sheet name="Sheet1" sheetId="3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3" l="1"/>
  <c r="D22" i="3"/>
  <c r="D23" i="3"/>
  <c r="D26" i="3"/>
  <c r="E21" i="3"/>
  <c r="E22" i="3"/>
  <c r="E23" i="3"/>
  <c r="E26" i="3"/>
  <c r="F21" i="3"/>
  <c r="F22" i="3"/>
  <c r="F23" i="3"/>
  <c r="F26" i="3"/>
  <c r="G21" i="3"/>
  <c r="G22" i="3"/>
  <c r="G23" i="3"/>
  <c r="G26" i="3"/>
  <c r="H21" i="3"/>
  <c r="H22" i="3"/>
  <c r="H23" i="3"/>
  <c r="H26" i="3"/>
  <c r="I21" i="3"/>
  <c r="I22" i="3"/>
  <c r="I23" i="3"/>
  <c r="I26" i="3"/>
  <c r="J21" i="3"/>
  <c r="J22" i="3"/>
  <c r="J23" i="3"/>
  <c r="J26" i="3"/>
  <c r="K21" i="3"/>
  <c r="K22" i="3"/>
  <c r="K23" i="3"/>
  <c r="K26" i="3"/>
  <c r="L21" i="3"/>
  <c r="L22" i="3"/>
  <c r="L23" i="3"/>
  <c r="L26" i="3"/>
  <c r="M21" i="3"/>
  <c r="M22" i="3"/>
  <c r="M23" i="3"/>
  <c r="M26" i="3"/>
  <c r="N21" i="3"/>
  <c r="N22" i="3"/>
  <c r="N23" i="3"/>
  <c r="N26" i="3"/>
  <c r="O21" i="3"/>
  <c r="O22" i="3"/>
  <c r="O23" i="3"/>
  <c r="O26" i="3"/>
  <c r="P21" i="3"/>
  <c r="P22" i="3"/>
  <c r="P23" i="3"/>
  <c r="P26" i="3"/>
  <c r="Q21" i="3"/>
  <c r="Q22" i="3"/>
  <c r="Q23" i="3"/>
  <c r="Q26" i="3"/>
  <c r="R21" i="3"/>
  <c r="R22" i="3"/>
  <c r="R23" i="3"/>
  <c r="R26" i="3"/>
  <c r="S21" i="3"/>
  <c r="S22" i="3"/>
  <c r="S23" i="3"/>
  <c r="S26" i="3"/>
  <c r="T21" i="3"/>
  <c r="T22" i="3"/>
  <c r="T23" i="3"/>
  <c r="T26" i="3"/>
  <c r="C21" i="3"/>
  <c r="C22" i="3"/>
  <c r="C23" i="3"/>
  <c r="C26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C25" i="3"/>
  <c r="T48" i="3"/>
  <c r="T49" i="3"/>
  <c r="T53" i="3"/>
  <c r="S48" i="3"/>
  <c r="S49" i="3"/>
  <c r="S53" i="3"/>
  <c r="R48" i="3"/>
  <c r="R49" i="3"/>
  <c r="R53" i="3"/>
  <c r="Q48" i="3"/>
  <c r="Q49" i="3"/>
  <c r="Q53" i="3"/>
  <c r="P48" i="3"/>
  <c r="P49" i="3"/>
  <c r="P53" i="3"/>
  <c r="O48" i="3"/>
  <c r="O49" i="3"/>
  <c r="O53" i="3"/>
  <c r="M48" i="3"/>
  <c r="M49" i="3"/>
  <c r="M53" i="3"/>
  <c r="L48" i="3"/>
  <c r="L49" i="3"/>
  <c r="L53" i="3"/>
  <c r="K48" i="3"/>
  <c r="K49" i="3"/>
  <c r="K53" i="3"/>
  <c r="J48" i="3"/>
  <c r="J49" i="3"/>
  <c r="J53" i="3"/>
  <c r="I48" i="3"/>
  <c r="I49" i="3"/>
  <c r="I53" i="3"/>
  <c r="H48" i="3"/>
  <c r="H49" i="3"/>
  <c r="H53" i="3"/>
  <c r="G48" i="3"/>
  <c r="G49" i="3"/>
  <c r="G53" i="3"/>
  <c r="F48" i="3"/>
  <c r="F49" i="3"/>
  <c r="F53" i="3"/>
  <c r="E48" i="3"/>
  <c r="E49" i="3"/>
  <c r="E53" i="3"/>
  <c r="D48" i="3"/>
  <c r="D49" i="3"/>
  <c r="D53" i="3"/>
  <c r="C48" i="3"/>
  <c r="C49" i="3"/>
  <c r="C53" i="3"/>
  <c r="T52" i="3"/>
  <c r="S52" i="3"/>
  <c r="R52" i="3"/>
  <c r="Q52" i="3"/>
  <c r="P52" i="3"/>
  <c r="O52" i="3"/>
  <c r="M52" i="3"/>
  <c r="L52" i="3"/>
  <c r="K52" i="3"/>
  <c r="J52" i="3"/>
  <c r="I52" i="3"/>
  <c r="H52" i="3"/>
  <c r="G52" i="3"/>
  <c r="F52" i="3"/>
  <c r="E52" i="3"/>
  <c r="D52" i="3"/>
  <c r="C52" i="3"/>
  <c r="T50" i="3"/>
  <c r="S50" i="3"/>
  <c r="R50" i="3"/>
  <c r="Q50" i="3"/>
  <c r="P50" i="3"/>
  <c r="O50" i="3"/>
  <c r="M50" i="3"/>
  <c r="L50" i="3"/>
  <c r="K50" i="3"/>
  <c r="J50" i="3"/>
  <c r="I50" i="3"/>
  <c r="H50" i="3"/>
  <c r="G50" i="3"/>
  <c r="F50" i="3"/>
  <c r="E50" i="3"/>
  <c r="D50" i="3"/>
  <c r="C50" i="3"/>
  <c r="D34" i="3"/>
  <c r="E34" i="3"/>
  <c r="F34" i="3"/>
  <c r="G34" i="3"/>
  <c r="H34" i="3"/>
  <c r="I34" i="3"/>
  <c r="J34" i="3"/>
  <c r="K34" i="3"/>
  <c r="L34" i="3"/>
  <c r="M34" i="3"/>
  <c r="O34" i="3"/>
  <c r="P34" i="3"/>
  <c r="Q34" i="3"/>
  <c r="R34" i="3"/>
  <c r="S34" i="3"/>
  <c r="T34" i="3"/>
  <c r="C34" i="3"/>
  <c r="T35" i="3"/>
  <c r="T36" i="3"/>
  <c r="T39" i="3"/>
  <c r="S35" i="3"/>
  <c r="S36" i="3"/>
  <c r="S39" i="3"/>
  <c r="R35" i="3"/>
  <c r="R36" i="3"/>
  <c r="R39" i="3"/>
  <c r="Q35" i="3"/>
  <c r="Q36" i="3"/>
  <c r="Q39" i="3"/>
  <c r="P35" i="3"/>
  <c r="P36" i="3"/>
  <c r="P39" i="3"/>
  <c r="O35" i="3"/>
  <c r="O36" i="3"/>
  <c r="O39" i="3"/>
  <c r="M35" i="3"/>
  <c r="M36" i="3"/>
  <c r="M39" i="3"/>
  <c r="L35" i="3"/>
  <c r="L36" i="3"/>
  <c r="L39" i="3"/>
  <c r="K35" i="3"/>
  <c r="K36" i="3"/>
  <c r="K39" i="3"/>
  <c r="J35" i="3"/>
  <c r="J36" i="3"/>
  <c r="J39" i="3"/>
  <c r="I35" i="3"/>
  <c r="I36" i="3"/>
  <c r="I39" i="3"/>
  <c r="H35" i="3"/>
  <c r="H36" i="3"/>
  <c r="H39" i="3"/>
  <c r="G35" i="3"/>
  <c r="G36" i="3"/>
  <c r="G39" i="3"/>
  <c r="F35" i="3"/>
  <c r="F36" i="3"/>
  <c r="F39" i="3"/>
  <c r="E35" i="3"/>
  <c r="E36" i="3"/>
  <c r="E39" i="3"/>
  <c r="D35" i="3"/>
  <c r="D36" i="3"/>
  <c r="D39" i="3"/>
  <c r="C35" i="3"/>
  <c r="C36" i="3"/>
  <c r="C39" i="3"/>
  <c r="T38" i="3"/>
  <c r="S38" i="3"/>
  <c r="R38" i="3"/>
  <c r="Q38" i="3"/>
  <c r="P38" i="3"/>
  <c r="O38" i="3"/>
  <c r="M38" i="3"/>
  <c r="L38" i="3"/>
  <c r="K38" i="3"/>
  <c r="J38" i="3"/>
  <c r="I38" i="3"/>
  <c r="H38" i="3"/>
  <c r="G38" i="3"/>
  <c r="F38" i="3"/>
  <c r="E38" i="3"/>
  <c r="D38" i="3"/>
  <c r="C38" i="3"/>
  <c r="T9" i="3"/>
  <c r="T10" i="3"/>
  <c r="T13" i="3"/>
  <c r="S9" i="3"/>
  <c r="S10" i="3"/>
  <c r="S13" i="3"/>
  <c r="R9" i="3"/>
  <c r="R10" i="3"/>
  <c r="R13" i="3"/>
  <c r="Q9" i="3"/>
  <c r="Q10" i="3"/>
  <c r="Q13" i="3"/>
  <c r="P9" i="3"/>
  <c r="P10" i="3"/>
  <c r="P13" i="3"/>
  <c r="D9" i="3"/>
  <c r="D10" i="3"/>
  <c r="D13" i="3"/>
  <c r="E9" i="3"/>
  <c r="E10" i="3"/>
  <c r="E13" i="3"/>
  <c r="F9" i="3"/>
  <c r="F10" i="3"/>
  <c r="F13" i="3"/>
  <c r="G9" i="3"/>
  <c r="G10" i="3"/>
  <c r="G13" i="3"/>
  <c r="H9" i="3"/>
  <c r="H10" i="3"/>
  <c r="H13" i="3"/>
  <c r="I9" i="3"/>
  <c r="I10" i="3"/>
  <c r="I13" i="3"/>
  <c r="J9" i="3"/>
  <c r="J10" i="3"/>
  <c r="J13" i="3"/>
  <c r="K9" i="3"/>
  <c r="K10" i="3"/>
  <c r="K13" i="3"/>
  <c r="L9" i="3"/>
  <c r="L10" i="3"/>
  <c r="L13" i="3"/>
  <c r="M9" i="3"/>
  <c r="M10" i="3"/>
  <c r="M13" i="3"/>
  <c r="N9" i="3"/>
  <c r="N10" i="3"/>
  <c r="N13" i="3"/>
  <c r="O9" i="3"/>
  <c r="O10" i="3"/>
  <c r="O13" i="3"/>
  <c r="C9" i="3"/>
  <c r="C10" i="3"/>
  <c r="C13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C12" i="3"/>
</calcChain>
</file>

<file path=xl/sharedStrings.xml><?xml version="1.0" encoding="utf-8"?>
<sst xmlns="http://schemas.openxmlformats.org/spreadsheetml/2006/main" count="102" uniqueCount="28">
  <si>
    <t>Asp</t>
  </si>
  <si>
    <t>Thr</t>
  </si>
  <si>
    <t>Ser</t>
  </si>
  <si>
    <t>Glu</t>
  </si>
  <si>
    <t>Gly</t>
  </si>
  <si>
    <t>Ala</t>
  </si>
  <si>
    <t>Cys</t>
  </si>
  <si>
    <t>Val</t>
  </si>
  <si>
    <t>Met</t>
  </si>
  <si>
    <t>Ile</t>
  </si>
  <si>
    <t>Leu</t>
  </si>
  <si>
    <t>Dopa</t>
  </si>
  <si>
    <t>Tyr</t>
  </si>
  <si>
    <t>Phe</t>
  </si>
  <si>
    <t>His</t>
  </si>
  <si>
    <t>Lys</t>
  </si>
  <si>
    <t>Arg</t>
  </si>
  <si>
    <t>Pro</t>
  </si>
  <si>
    <t>% COMPOSITION</t>
  </si>
  <si>
    <t>Average</t>
  </si>
  <si>
    <t xml:space="preserve">StDEV </t>
  </si>
  <si>
    <t>nmol</t>
  </si>
  <si>
    <t>F. hepatica Egg Fragments</t>
  </si>
  <si>
    <t>Amino Acids</t>
  </si>
  <si>
    <t>F. hepatica Whole Eggs</t>
  </si>
  <si>
    <t xml:space="preserve">C. daubneyi Whole Eggs </t>
  </si>
  <si>
    <t xml:space="preserve">C. daubneyi Egg Fragments </t>
  </si>
  <si>
    <r>
      <t xml:space="preserve">Additional File 5: amino acid analysis of </t>
    </r>
    <r>
      <rPr>
        <b/>
        <i/>
        <sz val="12"/>
        <color theme="1"/>
        <rFont val="Calibri"/>
        <family val="2"/>
        <scheme val="minor"/>
      </rPr>
      <t xml:space="preserve">F. hepatica </t>
    </r>
    <r>
      <rPr>
        <b/>
        <sz val="12"/>
        <color theme="1"/>
        <rFont val="Calibri"/>
        <family val="2"/>
        <scheme val="minor"/>
      </rPr>
      <t xml:space="preserve">and </t>
    </r>
    <r>
      <rPr>
        <b/>
        <i/>
        <sz val="12"/>
        <color theme="1"/>
        <rFont val="Calibri"/>
        <family val="2"/>
        <scheme val="minor"/>
      </rPr>
      <t>C. daubneyi</t>
    </r>
    <r>
      <rPr>
        <b/>
        <sz val="12"/>
        <color theme="1"/>
        <rFont val="Calibri"/>
        <family val="2"/>
        <scheme val="minor"/>
      </rPr>
      <t xml:space="preserve"> eggshells.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</si>
</sst>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0" borderId="2" xfId="0" applyFont="1" applyBorder="1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164" fontId="1" fillId="2" borderId="0" xfId="0" applyNumberFormat="1" applyFont="1" applyFill="1"/>
    <xf numFmtId="164" fontId="0" fillId="0" borderId="0" xfId="0" applyNumberFormat="1"/>
    <xf numFmtId="0" fontId="4" fillId="0" borderId="2" xfId="0" applyFont="1" applyBorder="1"/>
    <xf numFmtId="0" fontId="4" fillId="2" borderId="0" xfId="0" applyFont="1" applyFill="1"/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9"/>
  <sheetViews>
    <sheetView tabSelected="1" zoomScale="89" zoomScaleNormal="89" zoomScalePageLayoutView="89" workbookViewId="0">
      <selection activeCell="Y21" sqref="Y21"/>
    </sheetView>
  </sheetViews>
  <sheetFormatPr defaultColWidth="11" defaultRowHeight="15.75" x14ac:dyDescent="0.25"/>
  <cols>
    <col min="1" max="1" width="17.875" bestFit="1" customWidth="1"/>
    <col min="2" max="2" width="16.625" customWidth="1"/>
  </cols>
  <sheetData>
    <row r="1" spans="1:20" x14ac:dyDescent="0.25">
      <c r="A1" s="12" t="s">
        <v>27</v>
      </c>
    </row>
    <row r="2" spans="1:20" x14ac:dyDescent="0.25">
      <c r="C2" s="13" t="s">
        <v>23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6.5" thickBot="1" x14ac:dyDescent="0.3"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</row>
    <row r="4" spans="1:20" ht="16.5" thickTop="1" x14ac:dyDescent="0.25">
      <c r="A4" s="4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25">
      <c r="A5" s="11">
        <v>1</v>
      </c>
      <c r="B5" s="5" t="s">
        <v>21</v>
      </c>
      <c r="C5" s="5">
        <v>51.518000000000001</v>
      </c>
      <c r="D5" s="5">
        <v>13.603999999999999</v>
      </c>
      <c r="E5" s="5">
        <v>20.596</v>
      </c>
      <c r="F5" s="5">
        <v>41.100999999999999</v>
      </c>
      <c r="G5" s="5">
        <v>50.613999999999997</v>
      </c>
      <c r="H5" s="5">
        <v>23.896000000000001</v>
      </c>
      <c r="I5" s="5">
        <v>0</v>
      </c>
      <c r="J5" s="5">
        <v>11.742000000000001</v>
      </c>
      <c r="K5" s="5">
        <v>7.61</v>
      </c>
      <c r="L5" s="5">
        <v>8.3010000000000002</v>
      </c>
      <c r="M5" s="5">
        <v>20.263999999999999</v>
      </c>
      <c r="N5" s="5">
        <v>6.2039999999999997</v>
      </c>
      <c r="O5" s="5">
        <v>8.5210000000000008</v>
      </c>
      <c r="P5" s="5">
        <v>15.217000000000001</v>
      </c>
      <c r="Q5" s="5">
        <v>24.241</v>
      </c>
      <c r="R5" s="5">
        <v>24.225999999999999</v>
      </c>
      <c r="S5" s="5">
        <v>21.786999999999999</v>
      </c>
      <c r="T5" s="5">
        <v>18.681000000000001</v>
      </c>
    </row>
    <row r="6" spans="1:20" x14ac:dyDescent="0.25">
      <c r="A6" s="11">
        <v>2</v>
      </c>
      <c r="B6" s="5" t="s">
        <v>21</v>
      </c>
      <c r="C6" s="5">
        <v>77.099000000000004</v>
      </c>
      <c r="D6" s="5">
        <v>20.88</v>
      </c>
      <c r="E6" s="5">
        <v>32.94</v>
      </c>
      <c r="F6" s="5">
        <v>62.741</v>
      </c>
      <c r="G6" s="5">
        <v>81.63</v>
      </c>
      <c r="H6" s="5">
        <v>37.83</v>
      </c>
      <c r="I6" s="5">
        <v>0</v>
      </c>
      <c r="J6" s="5">
        <v>18.36</v>
      </c>
      <c r="K6" s="5">
        <v>11.292</v>
      </c>
      <c r="L6" s="5">
        <v>12.71</v>
      </c>
      <c r="M6" s="5">
        <v>31.111999999999998</v>
      </c>
      <c r="N6" s="5">
        <v>9.2469999999999999</v>
      </c>
      <c r="O6" s="5">
        <v>12.803000000000001</v>
      </c>
      <c r="P6" s="5">
        <v>23.042000000000002</v>
      </c>
      <c r="Q6" s="5">
        <v>35.524000000000001</v>
      </c>
      <c r="R6" s="5">
        <v>36.582000000000001</v>
      </c>
      <c r="S6" s="5">
        <v>33.14</v>
      </c>
      <c r="T6" s="5">
        <v>29.561</v>
      </c>
    </row>
    <row r="7" spans="1:20" x14ac:dyDescent="0.25">
      <c r="A7" s="11">
        <v>3</v>
      </c>
      <c r="B7" s="5" t="s">
        <v>21</v>
      </c>
      <c r="C7" s="5">
        <v>11.329326328699921</v>
      </c>
      <c r="D7" s="5">
        <v>0.81020228564909025</v>
      </c>
      <c r="E7" s="5">
        <v>2.0272448719585578</v>
      </c>
      <c r="F7" s="5">
        <v>6.6547918737758858</v>
      </c>
      <c r="G7" s="5">
        <v>11.111244371582323</v>
      </c>
      <c r="H7" s="5">
        <v>2.4556620477394788</v>
      </c>
      <c r="I7" s="5">
        <v>0</v>
      </c>
      <c r="J7" s="5">
        <v>0.55868906990326606</v>
      </c>
      <c r="K7" s="5">
        <v>0.23810183661439249</v>
      </c>
      <c r="L7" s="5">
        <v>0.30666681978577826</v>
      </c>
      <c r="M7" s="5">
        <v>1.7194670864683819</v>
      </c>
      <c r="N7" s="5">
        <v>0.17298270056475692</v>
      </c>
      <c r="O7" s="5">
        <v>0.32006126224115322</v>
      </c>
      <c r="P7" s="5">
        <v>0.95819575164822657</v>
      </c>
      <c r="Q7" s="5">
        <v>2.3352883428017268</v>
      </c>
      <c r="R7" s="5">
        <v>2.342443076460857</v>
      </c>
      <c r="S7" s="5">
        <v>1.8628983159541785</v>
      </c>
      <c r="T7" s="5">
        <v>1.6501330943733485</v>
      </c>
    </row>
    <row r="8" spans="1:20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x14ac:dyDescent="0.25">
      <c r="A9" s="5"/>
      <c r="B9" s="5" t="s">
        <v>18</v>
      </c>
      <c r="C9" s="6">
        <f t="shared" ref="C9:T9" si="0">C5/SUM($C5:$T5)</f>
        <v>0.13994778919002618</v>
      </c>
      <c r="D9" s="6">
        <f t="shared" si="0"/>
        <v>3.6955039484085489E-2</v>
      </c>
      <c r="E9" s="6">
        <f t="shared" si="0"/>
        <v>5.594869106249814E-2</v>
      </c>
      <c r="F9" s="6">
        <f t="shared" si="0"/>
        <v>0.1116501821402086</v>
      </c>
      <c r="G9" s="6">
        <f t="shared" si="0"/>
        <v>0.13749208824224513</v>
      </c>
      <c r="H9" s="6">
        <f t="shared" si="0"/>
        <v>6.4913086115238675E-2</v>
      </c>
      <c r="I9" s="6">
        <f t="shared" si="0"/>
        <v>0</v>
      </c>
      <c r="J9" s="6">
        <f t="shared" si="0"/>
        <v>3.1896947487660379E-2</v>
      </c>
      <c r="K9" s="6">
        <f t="shared" si="0"/>
        <v>2.0672438288289515E-2</v>
      </c>
      <c r="L9" s="6">
        <f t="shared" si="0"/>
        <v>2.2549528282666396E-2</v>
      </c>
      <c r="M9" s="6">
        <f t="shared" si="0"/>
        <v>5.5046818590525459E-2</v>
      </c>
      <c r="N9" s="6">
        <f t="shared" si="0"/>
        <v>1.685306269915219E-2</v>
      </c>
      <c r="O9" s="6">
        <f t="shared" si="0"/>
        <v>2.3147154619515765E-2</v>
      </c>
      <c r="P9" s="6">
        <f t="shared" si="0"/>
        <v>4.1336727126531088E-2</v>
      </c>
      <c r="Q9" s="6">
        <f t="shared" si="0"/>
        <v>6.5850272870752444E-2</v>
      </c>
      <c r="R9" s="6">
        <f t="shared" si="0"/>
        <v>6.5809525620512718E-2</v>
      </c>
      <c r="S9" s="6">
        <f t="shared" si="0"/>
        <v>5.9184022731532678E-2</v>
      </c>
      <c r="T9" s="6">
        <f t="shared" si="0"/>
        <v>5.0746625448559325E-2</v>
      </c>
    </row>
    <row r="10" spans="1:20" x14ac:dyDescent="0.25">
      <c r="A10" s="5"/>
      <c r="B10" s="5"/>
      <c r="C10" s="6">
        <f t="shared" ref="C10:T10" si="1">C6/SUM($C6:$T6)</f>
        <v>0.13609876909335158</v>
      </c>
      <c r="D10" s="6">
        <f t="shared" si="1"/>
        <v>3.6858354825214081E-2</v>
      </c>
      <c r="E10" s="6">
        <f t="shared" si="1"/>
        <v>5.8147232181156701E-2</v>
      </c>
      <c r="F10" s="6">
        <f t="shared" si="1"/>
        <v>0.11075335441038107</v>
      </c>
      <c r="G10" s="6">
        <f t="shared" si="1"/>
        <v>0.14409710270029816</v>
      </c>
      <c r="H10" s="6">
        <f t="shared" si="1"/>
        <v>6.6779289417521495E-2</v>
      </c>
      <c r="I10" s="6">
        <f t="shared" si="1"/>
        <v>0</v>
      </c>
      <c r="J10" s="6">
        <f t="shared" si="1"/>
        <v>3.2409932691136518E-2</v>
      </c>
      <c r="K10" s="6">
        <f t="shared" si="1"/>
        <v>1.9933167753176124E-2</v>
      </c>
      <c r="L10" s="6">
        <f t="shared" si="1"/>
        <v>2.2436287827034055E-2</v>
      </c>
      <c r="M10" s="6">
        <f t="shared" si="1"/>
        <v>5.4920360887071862E-2</v>
      </c>
      <c r="N10" s="6">
        <f t="shared" si="1"/>
        <v>1.6323237886434611E-2</v>
      </c>
      <c r="O10" s="6">
        <f t="shared" si="1"/>
        <v>2.2600455786744061E-2</v>
      </c>
      <c r="P10" s="6">
        <f t="shared" si="1"/>
        <v>4.0674818576752057E-2</v>
      </c>
      <c r="Q10" s="6">
        <f t="shared" si="1"/>
        <v>6.2708630115464806E-2</v>
      </c>
      <c r="R10" s="6">
        <f t="shared" si="1"/>
        <v>6.4576261313025948E-2</v>
      </c>
      <c r="S10" s="6">
        <f t="shared" si="1"/>
        <v>5.8500281556877143E-2</v>
      </c>
      <c r="T10" s="6">
        <f t="shared" si="1"/>
        <v>5.2182462978359843E-2</v>
      </c>
    </row>
    <row r="11" spans="1:20" x14ac:dyDescent="0.25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5">
      <c r="A12" s="5"/>
      <c r="B12" s="4" t="s">
        <v>19</v>
      </c>
      <c r="C12" s="7">
        <f>AVERAGE(C9:C10)</f>
        <v>0.13802327914168888</v>
      </c>
      <c r="D12" s="7">
        <f t="shared" ref="D12:T12" si="2">AVERAGE(D9:D10)</f>
        <v>3.6906697154649781E-2</v>
      </c>
      <c r="E12" s="7">
        <f t="shared" si="2"/>
        <v>5.7047961621827417E-2</v>
      </c>
      <c r="F12" s="7">
        <f t="shared" si="2"/>
        <v>0.11120176827529483</v>
      </c>
      <c r="G12" s="7">
        <f t="shared" si="2"/>
        <v>0.14079459547127166</v>
      </c>
      <c r="H12" s="7">
        <f t="shared" si="2"/>
        <v>6.5846187766380085E-2</v>
      </c>
      <c r="I12" s="7">
        <f t="shared" si="2"/>
        <v>0</v>
      </c>
      <c r="J12" s="7">
        <f t="shared" si="2"/>
        <v>3.2153440089398452E-2</v>
      </c>
      <c r="K12" s="7">
        <f t="shared" si="2"/>
        <v>2.0302803020732819E-2</v>
      </c>
      <c r="L12" s="7">
        <f t="shared" si="2"/>
        <v>2.2492908054850227E-2</v>
      </c>
      <c r="M12" s="7">
        <f t="shared" si="2"/>
        <v>5.4983589738798661E-2</v>
      </c>
      <c r="N12" s="7">
        <f t="shared" si="2"/>
        <v>1.65881502927934E-2</v>
      </c>
      <c r="O12" s="7">
        <f t="shared" si="2"/>
        <v>2.2873805203129913E-2</v>
      </c>
      <c r="P12" s="7">
        <f t="shared" si="2"/>
        <v>4.1005772851641573E-2</v>
      </c>
      <c r="Q12" s="7">
        <f t="shared" si="2"/>
        <v>6.4279451493108625E-2</v>
      </c>
      <c r="R12" s="7">
        <f t="shared" si="2"/>
        <v>6.5192893466769333E-2</v>
      </c>
      <c r="S12" s="7">
        <f t="shared" si="2"/>
        <v>5.8842152144204907E-2</v>
      </c>
      <c r="T12" s="7">
        <f t="shared" si="2"/>
        <v>5.1464544213459584E-2</v>
      </c>
    </row>
    <row r="13" spans="1:20" x14ac:dyDescent="0.25">
      <c r="A13" s="5"/>
      <c r="B13" s="5" t="s">
        <v>20</v>
      </c>
      <c r="C13" s="6">
        <f>STDEV(C9:C10)</f>
        <v>2.7216682112819056E-3</v>
      </c>
      <c r="D13" s="6">
        <f t="shared" ref="D13:T13" si="3">STDEV(D9:D10)</f>
        <v>6.8366377924681027E-5</v>
      </c>
      <c r="E13" s="6">
        <f t="shared" si="3"/>
        <v>1.554603333720926E-3</v>
      </c>
      <c r="F13" s="6">
        <f t="shared" si="3"/>
        <v>6.3415296931717679E-4</v>
      </c>
      <c r="G13" s="6">
        <f t="shared" si="3"/>
        <v>4.6704505131244878E-3</v>
      </c>
      <c r="H13" s="6">
        <f t="shared" si="3"/>
        <v>1.319605010116911E-3</v>
      </c>
      <c r="I13" s="6">
        <f t="shared" si="3"/>
        <v>0</v>
      </c>
      <c r="J13" s="6">
        <f t="shared" si="3"/>
        <v>3.6273531602633893E-4</v>
      </c>
      <c r="K13" s="6">
        <f t="shared" si="3"/>
        <v>5.2274320851008668E-4</v>
      </c>
      <c r="L13" s="6">
        <f t="shared" si="3"/>
        <v>8.0073094082283011E-5</v>
      </c>
      <c r="M13" s="6">
        <f t="shared" si="3"/>
        <v>8.9419099645316228E-5</v>
      </c>
      <c r="N13" s="6">
        <f t="shared" si="3"/>
        <v>3.7464271791349261E-4</v>
      </c>
      <c r="O13" s="6">
        <f t="shared" si="3"/>
        <v>3.8657445191964221E-4</v>
      </c>
      <c r="P13" s="6">
        <f>STDEV(P9:P10)</f>
        <v>4.6804002407410596E-4</v>
      </c>
      <c r="Q13" s="6">
        <f t="shared" si="3"/>
        <v>2.2214768963294781E-3</v>
      </c>
      <c r="R13" s="6">
        <f t="shared" si="3"/>
        <v>8.7204955481922654E-4</v>
      </c>
      <c r="S13" s="6">
        <f t="shared" si="3"/>
        <v>4.8347802117538411E-4</v>
      </c>
      <c r="T13" s="6">
        <f t="shared" si="3"/>
        <v>1.0152904540040881E-3</v>
      </c>
    </row>
    <row r="14" spans="1:20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6.5" thickBot="1" x14ac:dyDescent="0.3">
      <c r="C15" s="3" t="s">
        <v>0</v>
      </c>
      <c r="D15" s="3" t="s">
        <v>1</v>
      </c>
      <c r="E15" s="3" t="s">
        <v>2</v>
      </c>
      <c r="F15" s="3" t="s">
        <v>3</v>
      </c>
      <c r="G15" s="3" t="s">
        <v>4</v>
      </c>
      <c r="H15" s="3" t="s">
        <v>5</v>
      </c>
      <c r="I15" s="3" t="s">
        <v>6</v>
      </c>
      <c r="J15" s="3" t="s">
        <v>7</v>
      </c>
      <c r="K15" s="3" t="s">
        <v>8</v>
      </c>
      <c r="L15" s="3" t="s">
        <v>9</v>
      </c>
      <c r="M15" s="3" t="s">
        <v>10</v>
      </c>
      <c r="N15" s="3" t="s">
        <v>11</v>
      </c>
      <c r="O15" s="3" t="s">
        <v>12</v>
      </c>
      <c r="P15" s="3" t="s">
        <v>13</v>
      </c>
      <c r="Q15" s="3" t="s">
        <v>14</v>
      </c>
      <c r="R15" s="3" t="s">
        <v>15</v>
      </c>
      <c r="S15" s="3" t="s">
        <v>16</v>
      </c>
      <c r="T15" s="3" t="s">
        <v>17</v>
      </c>
    </row>
    <row r="16" spans="1:20" ht="16.5" thickTop="1" x14ac:dyDescent="0.25">
      <c r="A16" s="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5">
      <c r="A17" s="11">
        <v>1</v>
      </c>
      <c r="B17" s="5" t="s">
        <v>21</v>
      </c>
      <c r="C17" s="5">
        <v>1.748</v>
      </c>
      <c r="D17" s="5">
        <v>0.23499999999999999</v>
      </c>
      <c r="E17" s="5">
        <v>0.51300000000000001</v>
      </c>
      <c r="F17" s="5">
        <v>0.85399999999999998</v>
      </c>
      <c r="G17" s="5">
        <v>1.726</v>
      </c>
      <c r="H17" s="5">
        <v>0.45900000000000002</v>
      </c>
      <c r="I17" s="5">
        <v>0</v>
      </c>
      <c r="J17" s="5">
        <v>0.09</v>
      </c>
      <c r="K17" s="5">
        <v>0.125</v>
      </c>
      <c r="L17" s="5">
        <v>4.8000000000000001E-2</v>
      </c>
      <c r="M17" s="5">
        <v>0.24099999999999999</v>
      </c>
      <c r="N17" s="5">
        <v>0.46300000000000002</v>
      </c>
      <c r="O17" s="5">
        <v>0.159</v>
      </c>
      <c r="P17" s="5">
        <v>0.35</v>
      </c>
      <c r="Q17" s="5">
        <v>0.60299999999999998</v>
      </c>
      <c r="R17" s="5">
        <v>0.48499999999999999</v>
      </c>
      <c r="S17" s="5">
        <v>0.60099999999999998</v>
      </c>
      <c r="T17" s="5">
        <v>0.17599999999999999</v>
      </c>
    </row>
    <row r="18" spans="1:20" x14ac:dyDescent="0.25">
      <c r="A18" s="11">
        <v>2</v>
      </c>
      <c r="B18" s="5" t="s">
        <v>21</v>
      </c>
      <c r="C18" s="5">
        <v>76.671000000000006</v>
      </c>
      <c r="D18" s="5">
        <v>9.3550000000000004</v>
      </c>
      <c r="E18" s="5">
        <v>23.12</v>
      </c>
      <c r="F18" s="5">
        <v>40.595999999999997</v>
      </c>
      <c r="G18" s="5">
        <v>82.001000000000005</v>
      </c>
      <c r="H18" s="5">
        <v>22.89</v>
      </c>
      <c r="I18" s="5">
        <v>0</v>
      </c>
      <c r="J18" s="5">
        <v>6.016</v>
      </c>
      <c r="K18" s="5">
        <v>7.6980000000000004</v>
      </c>
      <c r="L18" s="5">
        <v>3.7839999999999998</v>
      </c>
      <c r="M18" s="5">
        <v>14.026</v>
      </c>
      <c r="N18" s="5">
        <v>22.991</v>
      </c>
      <c r="O18" s="5">
        <v>9.9160000000000004</v>
      </c>
      <c r="P18" s="5">
        <v>17.114000000000001</v>
      </c>
      <c r="Q18" s="5">
        <v>41.381</v>
      </c>
      <c r="R18" s="5">
        <v>26.379000000000001</v>
      </c>
      <c r="S18" s="5">
        <v>31.908999999999999</v>
      </c>
      <c r="T18" s="5">
        <v>11.75</v>
      </c>
    </row>
    <row r="19" spans="1:20" x14ac:dyDescent="0.25">
      <c r="A19" s="11">
        <v>3</v>
      </c>
      <c r="B19" s="5" t="s">
        <v>21</v>
      </c>
      <c r="C19" s="5">
        <v>73.870999999999995</v>
      </c>
      <c r="D19" s="5">
        <v>9.4740000000000002</v>
      </c>
      <c r="E19" s="5">
        <v>23.234000000000002</v>
      </c>
      <c r="F19" s="5">
        <v>39.853999999999999</v>
      </c>
      <c r="G19" s="5">
        <v>80.25</v>
      </c>
      <c r="H19" s="5">
        <v>23.282</v>
      </c>
      <c r="I19" s="5">
        <v>0</v>
      </c>
      <c r="J19" s="5">
        <v>6.05</v>
      </c>
      <c r="K19" s="5">
        <v>7.22</v>
      </c>
      <c r="L19" s="5">
        <v>3.694</v>
      </c>
      <c r="M19" s="5">
        <v>13.756</v>
      </c>
      <c r="N19" s="5">
        <v>22.806999999999999</v>
      </c>
      <c r="O19" s="5">
        <v>9.4849999999999994</v>
      </c>
      <c r="P19" s="5">
        <v>16.61</v>
      </c>
      <c r="Q19" s="5">
        <v>37.619999999999997</v>
      </c>
      <c r="R19" s="5">
        <v>26.327000000000002</v>
      </c>
      <c r="S19" s="5">
        <v>30.706</v>
      </c>
      <c r="T19" s="5">
        <v>12.458</v>
      </c>
    </row>
    <row r="20" spans="1:2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5">
      <c r="A21" s="5"/>
      <c r="B21" s="5" t="s">
        <v>18</v>
      </c>
      <c r="C21" s="6">
        <f t="shared" ref="C21:T21" si="4">C17/SUM($C17:$T17)</f>
        <v>0.19693555655700767</v>
      </c>
      <c r="D21" s="6">
        <f t="shared" si="4"/>
        <v>2.6475890040558812E-2</v>
      </c>
      <c r="E21" s="6">
        <f t="shared" si="4"/>
        <v>5.7796304641730516E-2</v>
      </c>
      <c r="F21" s="6">
        <f t="shared" si="4"/>
        <v>9.6214511041009462E-2</v>
      </c>
      <c r="G21" s="6">
        <f t="shared" si="4"/>
        <v>0.19445696259576387</v>
      </c>
      <c r="H21" s="6">
        <f t="shared" si="4"/>
        <v>5.1712483100495726E-2</v>
      </c>
      <c r="I21" s="6">
        <f t="shared" si="4"/>
        <v>0</v>
      </c>
      <c r="J21" s="6">
        <f t="shared" si="4"/>
        <v>1.0139702568724651E-2</v>
      </c>
      <c r="K21" s="6">
        <f t="shared" si="4"/>
        <v>1.4082920234339793E-2</v>
      </c>
      <c r="L21" s="6">
        <f t="shared" si="4"/>
        <v>5.4078413699864807E-3</v>
      </c>
      <c r="M21" s="6">
        <f t="shared" si="4"/>
        <v>2.7151870211807122E-2</v>
      </c>
      <c r="N21" s="6">
        <f t="shared" si="4"/>
        <v>5.21631365479946E-2</v>
      </c>
      <c r="O21" s="6">
        <f t="shared" si="4"/>
        <v>1.7913474538080218E-2</v>
      </c>
      <c r="P21" s="6">
        <f t="shared" si="4"/>
        <v>3.9432176656151417E-2</v>
      </c>
      <c r="Q21" s="6">
        <f t="shared" si="4"/>
        <v>6.793600721045516E-2</v>
      </c>
      <c r="R21" s="6">
        <f t="shared" si="4"/>
        <v>5.4641730509238401E-2</v>
      </c>
      <c r="S21" s="6">
        <f t="shared" si="4"/>
        <v>6.7710680486705727E-2</v>
      </c>
      <c r="T21" s="6">
        <f t="shared" si="4"/>
        <v>1.9828751689950429E-2</v>
      </c>
    </row>
    <row r="22" spans="1:20" x14ac:dyDescent="0.25">
      <c r="A22" s="5"/>
      <c r="B22" s="5"/>
      <c r="C22" s="6">
        <f t="shared" ref="C22:T22" si="5">C18/SUM($C18:$T18)</f>
        <v>0.17129471377154004</v>
      </c>
      <c r="D22" s="6">
        <f t="shared" si="5"/>
        <v>2.0900497545783374E-2</v>
      </c>
      <c r="E22" s="6">
        <f t="shared" si="5"/>
        <v>5.1653608044736676E-2</v>
      </c>
      <c r="F22" s="6">
        <f t="shared" si="5"/>
        <v>9.0697658831493499E-2</v>
      </c>
      <c r="G22" s="6">
        <f t="shared" si="5"/>
        <v>0.18320274711403339</v>
      </c>
      <c r="H22" s="6">
        <f t="shared" si="5"/>
        <v>5.1139752947405817E-2</v>
      </c>
      <c r="I22" s="6">
        <f t="shared" si="5"/>
        <v>0</v>
      </c>
      <c r="J22" s="6">
        <f t="shared" si="5"/>
        <v>1.344066202409757E-2</v>
      </c>
      <c r="K22" s="6">
        <f t="shared" si="5"/>
        <v>1.7198506692404105E-2</v>
      </c>
      <c r="L22" s="6">
        <f t="shared" si="5"/>
        <v>8.4540334273911569E-3</v>
      </c>
      <c r="M22" s="6">
        <f t="shared" si="5"/>
        <v>3.133622432679397E-2</v>
      </c>
      <c r="N22" s="6">
        <f t="shared" si="5"/>
        <v>5.1365402359711973E-2</v>
      </c>
      <c r="O22" s="6">
        <f t="shared" si="5"/>
        <v>2.2153857152751248E-2</v>
      </c>
      <c r="P22" s="6">
        <f t="shared" si="5"/>
        <v>3.8235287546610014E-2</v>
      </c>
      <c r="Q22" s="6">
        <f t="shared" si="5"/>
        <v>9.2451468620209698E-2</v>
      </c>
      <c r="R22" s="6">
        <f t="shared" si="5"/>
        <v>5.8934711358655224E-2</v>
      </c>
      <c r="S22" s="6">
        <f t="shared" si="5"/>
        <v>7.1289575220566712E-2</v>
      </c>
      <c r="T22" s="6">
        <f t="shared" si="5"/>
        <v>2.6251293015815566E-2</v>
      </c>
    </row>
    <row r="23" spans="1:20" x14ac:dyDescent="0.25">
      <c r="A23" s="5"/>
      <c r="B23" s="5"/>
      <c r="C23" s="6">
        <f>C19/SUM($C19:$T19)</f>
        <v>0.16915809094614578</v>
      </c>
      <c r="D23" s="6">
        <f t="shared" ref="D23:T23" si="6">D19/SUM($C19:$T19)</f>
        <v>2.1694626492450152E-2</v>
      </c>
      <c r="E23" s="6">
        <f t="shared" si="6"/>
        <v>5.320381590939275E-2</v>
      </c>
      <c r="F23" s="6">
        <f t="shared" si="6"/>
        <v>9.1262153708054503E-2</v>
      </c>
      <c r="G23" s="6">
        <f t="shared" si="6"/>
        <v>0.18376543973180545</v>
      </c>
      <c r="H23" s="6">
        <f t="shared" si="6"/>
        <v>5.3313731686428591E-2</v>
      </c>
      <c r="I23" s="6">
        <f t="shared" si="6"/>
        <v>0</v>
      </c>
      <c r="J23" s="6">
        <f t="shared" si="6"/>
        <v>1.3853967730559786E-2</v>
      </c>
      <c r="K23" s="6">
        <f t="shared" si="6"/>
        <v>1.653316479580854E-2</v>
      </c>
      <c r="L23" s="6">
        <f t="shared" si="6"/>
        <v>8.4589350077169997E-3</v>
      </c>
      <c r="M23" s="6">
        <f t="shared" si="6"/>
        <v>3.1500029768856269E-2</v>
      </c>
      <c r="N23" s="6">
        <f t="shared" si="6"/>
        <v>5.2226023476178024E-2</v>
      </c>
      <c r="O23" s="6">
        <f t="shared" si="6"/>
        <v>2.1719815524687533E-2</v>
      </c>
      <c r="P23" s="6">
        <f t="shared" si="6"/>
        <v>3.8035438678445957E-2</v>
      </c>
      <c r="Q23" s="6">
        <f t="shared" si="6"/>
        <v>8.6146490251844482E-2</v>
      </c>
      <c r="R23" s="6">
        <f t="shared" si="6"/>
        <v>6.028651379214009E-2</v>
      </c>
      <c r="S23" s="6">
        <f t="shared" si="6"/>
        <v>7.0314038534639481E-2</v>
      </c>
      <c r="T23" s="6">
        <f t="shared" si="6"/>
        <v>2.8527723964845261E-2</v>
      </c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5">
      <c r="A25" s="5"/>
      <c r="B25" s="4" t="s">
        <v>19</v>
      </c>
      <c r="C25" s="7">
        <f>AVERAGE(C21:C23)</f>
        <v>0.17912945375823117</v>
      </c>
      <c r="D25" s="7">
        <f t="shared" ref="D25:T25" si="7">AVERAGE(D21:D23)</f>
        <v>2.3023671359597448E-2</v>
      </c>
      <c r="E25" s="7">
        <f t="shared" si="7"/>
        <v>5.4217909531953316E-2</v>
      </c>
      <c r="F25" s="7">
        <f t="shared" si="7"/>
        <v>9.2724774526852502E-2</v>
      </c>
      <c r="G25" s="7">
        <f t="shared" si="7"/>
        <v>0.18714171648053424</v>
      </c>
      <c r="H25" s="7">
        <f t="shared" si="7"/>
        <v>5.2055322578110047E-2</v>
      </c>
      <c r="I25" s="7">
        <f t="shared" si="7"/>
        <v>0</v>
      </c>
      <c r="J25" s="7">
        <f t="shared" si="7"/>
        <v>1.247811077446067E-2</v>
      </c>
      <c r="K25" s="7">
        <f t="shared" si="7"/>
        <v>1.5938197240850813E-2</v>
      </c>
      <c r="L25" s="7">
        <f t="shared" si="7"/>
        <v>7.4402699350315455E-3</v>
      </c>
      <c r="M25" s="7">
        <f t="shared" si="7"/>
        <v>2.9996041435819121E-2</v>
      </c>
      <c r="N25" s="7">
        <f t="shared" si="7"/>
        <v>5.1918187461294868E-2</v>
      </c>
      <c r="O25" s="7">
        <f t="shared" si="7"/>
        <v>2.0595715738506333E-2</v>
      </c>
      <c r="P25" s="7">
        <f t="shared" si="7"/>
        <v>3.8567634293735796E-2</v>
      </c>
      <c r="Q25" s="7">
        <f t="shared" si="7"/>
        <v>8.2177988694169785E-2</v>
      </c>
      <c r="R25" s="7">
        <f t="shared" si="7"/>
        <v>5.7954318553344569E-2</v>
      </c>
      <c r="S25" s="7">
        <f t="shared" si="7"/>
        <v>6.977143141397063E-2</v>
      </c>
      <c r="T25" s="7">
        <f t="shared" si="7"/>
        <v>2.4869256223537084E-2</v>
      </c>
    </row>
    <row r="26" spans="1:20" x14ac:dyDescent="0.25">
      <c r="A26" s="5"/>
      <c r="B26" s="5" t="s">
        <v>20</v>
      </c>
      <c r="C26" s="6">
        <f>STDEV(C21:C23)</f>
        <v>1.5457498566551651E-2</v>
      </c>
      <c r="D26" s="6">
        <f t="shared" ref="D26:T26" si="8">STDEV(D21:D23)</f>
        <v>3.0159609682267928E-3</v>
      </c>
      <c r="E26" s="6">
        <f t="shared" si="8"/>
        <v>3.1944435786484676E-3</v>
      </c>
      <c r="F26" s="6">
        <f t="shared" si="8"/>
        <v>3.035351597442421E-3</v>
      </c>
      <c r="G26" s="6">
        <f t="shared" si="8"/>
        <v>6.3414332008080339E-3</v>
      </c>
      <c r="H26" s="6">
        <f t="shared" si="8"/>
        <v>1.1268096866769055E-3</v>
      </c>
      <c r="I26" s="6">
        <f t="shared" si="8"/>
        <v>0</v>
      </c>
      <c r="J26" s="6">
        <f t="shared" si="8"/>
        <v>2.0356375178893502E-3</v>
      </c>
      <c r="K26" s="6">
        <f t="shared" si="8"/>
        <v>1.6407953979724937E-3</v>
      </c>
      <c r="L26" s="6">
        <f t="shared" si="8"/>
        <v>1.7601364749305038E-3</v>
      </c>
      <c r="M26" s="6">
        <f t="shared" si="8"/>
        <v>2.4644858529388513E-3</v>
      </c>
      <c r="N26" s="6">
        <f t="shared" si="8"/>
        <v>4.7975745729805336E-4</v>
      </c>
      <c r="O26" s="6">
        <f t="shared" si="8"/>
        <v>2.3330048063967945E-3</v>
      </c>
      <c r="P26" s="6">
        <f t="shared" si="8"/>
        <v>7.5535423136102254E-4</v>
      </c>
      <c r="Q26" s="6">
        <f t="shared" si="8"/>
        <v>1.2730424796260327E-2</v>
      </c>
      <c r="R26" s="6">
        <f t="shared" si="8"/>
        <v>2.9473330516350304E-3</v>
      </c>
      <c r="S26" s="6">
        <f t="shared" si="8"/>
        <v>1.8501185758120669E-3</v>
      </c>
      <c r="T26" s="6">
        <f t="shared" si="8"/>
        <v>4.5111582693645085E-3</v>
      </c>
    </row>
    <row r="28" spans="1:20" ht="16.5" thickBot="1" x14ac:dyDescent="0.3">
      <c r="C28" s="3" t="s">
        <v>0</v>
      </c>
      <c r="D28" s="3" t="s">
        <v>1</v>
      </c>
      <c r="E28" s="3" t="s">
        <v>2</v>
      </c>
      <c r="F28" s="3" t="s">
        <v>3</v>
      </c>
      <c r="G28" s="3" t="s">
        <v>4</v>
      </c>
      <c r="H28" s="3" t="s">
        <v>5</v>
      </c>
      <c r="I28" s="3" t="s">
        <v>6</v>
      </c>
      <c r="J28" s="3" t="s">
        <v>7</v>
      </c>
      <c r="K28" s="3" t="s">
        <v>8</v>
      </c>
      <c r="L28" s="3" t="s">
        <v>9</v>
      </c>
      <c r="M28" s="3" t="s">
        <v>10</v>
      </c>
      <c r="N28" s="3" t="s">
        <v>11</v>
      </c>
      <c r="O28" s="3" t="s">
        <v>12</v>
      </c>
      <c r="P28" s="3" t="s">
        <v>13</v>
      </c>
      <c r="Q28" s="3" t="s">
        <v>14</v>
      </c>
      <c r="R28" s="3" t="s">
        <v>15</v>
      </c>
      <c r="S28" s="3" t="s">
        <v>16</v>
      </c>
      <c r="T28" s="3" t="s">
        <v>17</v>
      </c>
    </row>
    <row r="29" spans="1:20" ht="16.5" thickTop="1" x14ac:dyDescent="0.25">
      <c r="A29" s="4" t="s">
        <v>25</v>
      </c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11">
        <v>1</v>
      </c>
      <c r="B30" s="5" t="s">
        <v>21</v>
      </c>
      <c r="C30" s="5">
        <v>9.1150000000000002</v>
      </c>
      <c r="D30" s="5">
        <v>2.7029999999999998</v>
      </c>
      <c r="E30" s="5">
        <v>3.2109999999999999</v>
      </c>
      <c r="F30" s="5">
        <v>7.742</v>
      </c>
      <c r="G30" s="5">
        <v>7.0679999999999996</v>
      </c>
      <c r="H30" s="5">
        <v>6.8259999999999996</v>
      </c>
      <c r="I30" s="5">
        <v>0</v>
      </c>
      <c r="J30" s="5">
        <v>2.274</v>
      </c>
      <c r="K30" s="5">
        <v>0.91800000000000004</v>
      </c>
      <c r="L30" s="5">
        <v>1.5940000000000001</v>
      </c>
      <c r="M30" s="5">
        <v>4.0670000000000002</v>
      </c>
      <c r="N30" s="5">
        <v>0</v>
      </c>
      <c r="O30" s="5">
        <v>2.9660000000000002</v>
      </c>
      <c r="P30" s="5">
        <v>2.6309999999999998</v>
      </c>
      <c r="Q30" s="5">
        <v>2.5110000000000001</v>
      </c>
      <c r="R30" s="5">
        <v>4.2679999999999998</v>
      </c>
      <c r="S30" s="5">
        <v>3.4889999999999999</v>
      </c>
      <c r="T30" s="5">
        <v>2.423</v>
      </c>
    </row>
    <row r="31" spans="1:20" x14ac:dyDescent="0.25">
      <c r="A31" s="11">
        <v>2</v>
      </c>
      <c r="B31" s="5" t="s">
        <v>21</v>
      </c>
      <c r="C31" s="5">
        <v>9.0210000000000008</v>
      </c>
      <c r="D31" s="5">
        <v>2.6389999999999998</v>
      </c>
      <c r="E31" s="5">
        <v>3.1480000000000001</v>
      </c>
      <c r="F31" s="5">
        <v>7.6619999999999999</v>
      </c>
      <c r="G31" s="5">
        <v>7.2279999999999998</v>
      </c>
      <c r="H31" s="5">
        <v>6.5789999999999997</v>
      </c>
      <c r="I31" s="5">
        <v>0</v>
      </c>
      <c r="J31" s="5">
        <v>2.2480000000000002</v>
      </c>
      <c r="K31" s="5">
        <v>0.85399999999999998</v>
      </c>
      <c r="L31" s="5">
        <v>1.573</v>
      </c>
      <c r="M31" s="5">
        <v>4.03</v>
      </c>
      <c r="N31" s="5">
        <v>0</v>
      </c>
      <c r="O31" s="5">
        <v>2.9950000000000001</v>
      </c>
      <c r="P31" s="5">
        <v>2.69</v>
      </c>
      <c r="Q31" s="5">
        <v>2.3929999999999998</v>
      </c>
      <c r="R31" s="5">
        <v>4.5179999999999998</v>
      </c>
      <c r="S31" s="5">
        <v>3.5089999999999999</v>
      </c>
      <c r="T31" s="5">
        <v>2.6709999999999998</v>
      </c>
    </row>
    <row r="32" spans="1:20" x14ac:dyDescent="0.25">
      <c r="A32" s="11">
        <v>3</v>
      </c>
      <c r="B32" s="5" t="s">
        <v>21</v>
      </c>
      <c r="C32" s="5">
        <v>4.625</v>
      </c>
      <c r="D32" s="5">
        <v>1.3759999999999999</v>
      </c>
      <c r="E32" s="5">
        <v>1.603</v>
      </c>
      <c r="F32" s="5">
        <v>3.84</v>
      </c>
      <c r="G32" s="5">
        <v>3.6059999999999999</v>
      </c>
      <c r="H32" s="5">
        <v>3.3410000000000002</v>
      </c>
      <c r="I32" s="5">
        <v>0</v>
      </c>
      <c r="J32" s="5">
        <v>1.1379999999999999</v>
      </c>
      <c r="K32" s="5">
        <v>0.4</v>
      </c>
      <c r="L32" s="5">
        <v>0.76700000000000002</v>
      </c>
      <c r="M32" s="5">
        <v>2.0390000000000001</v>
      </c>
      <c r="N32" s="5">
        <v>0</v>
      </c>
      <c r="O32" s="5">
        <v>1.468</v>
      </c>
      <c r="P32" s="5">
        <v>1.3089999999999999</v>
      </c>
      <c r="Q32" s="5">
        <v>1.381</v>
      </c>
      <c r="R32" s="5">
        <v>2.137</v>
      </c>
      <c r="S32" s="5">
        <v>1.8720000000000001</v>
      </c>
      <c r="T32" s="5">
        <v>1.0529999999999999</v>
      </c>
    </row>
    <row r="33" spans="1:2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5">
      <c r="A34" s="5"/>
      <c r="B34" s="5" t="s">
        <v>18</v>
      </c>
      <c r="C34" s="6">
        <f t="shared" ref="C34:M34" si="9">C30/SUM($C30:$T30)</f>
        <v>0.14285490392753031</v>
      </c>
      <c r="D34" s="6">
        <f t="shared" si="9"/>
        <v>4.2362787198696045E-2</v>
      </c>
      <c r="E34" s="6">
        <f t="shared" si="9"/>
        <v>5.0324420900855711E-2</v>
      </c>
      <c r="F34" s="6">
        <f t="shared" si="9"/>
        <v>0.12133655142149641</v>
      </c>
      <c r="G34" s="6">
        <f t="shared" si="9"/>
        <v>0.11077328150957588</v>
      </c>
      <c r="H34" s="6">
        <f t="shared" si="9"/>
        <v>0.10698053474594864</v>
      </c>
      <c r="I34" s="6">
        <f t="shared" si="9"/>
        <v>0</v>
      </c>
      <c r="J34" s="6">
        <f t="shared" si="9"/>
        <v>3.5639281572265931E-2</v>
      </c>
      <c r="K34" s="6">
        <f t="shared" si="9"/>
        <v>1.4387361690123186E-2</v>
      </c>
      <c r="L34" s="6">
        <f t="shared" si="9"/>
        <v>2.4981976616619127E-2</v>
      </c>
      <c r="M34" s="6">
        <f t="shared" si="9"/>
        <v>6.3740087139140519E-2</v>
      </c>
      <c r="N34" s="6">
        <v>0</v>
      </c>
      <c r="O34" s="6">
        <f t="shared" ref="O34:T36" si="10">O30/SUM($C30:$T30)</f>
        <v>4.6484656615365327E-2</v>
      </c>
      <c r="P34" s="6">
        <f t="shared" si="10"/>
        <v>4.1234366673980498E-2</v>
      </c>
      <c r="Q34" s="6">
        <f t="shared" si="10"/>
        <v>3.9353665799454596E-2</v>
      </c>
      <c r="R34" s="6">
        <f t="shared" si="10"/>
        <v>6.6890261103971407E-2</v>
      </c>
      <c r="S34" s="6">
        <f t="shared" si="10"/>
        <v>5.4681377926840732E-2</v>
      </c>
      <c r="T34" s="6">
        <f t="shared" si="10"/>
        <v>3.7974485158135597E-2</v>
      </c>
    </row>
    <row r="35" spans="1:20" x14ac:dyDescent="0.25">
      <c r="A35" s="5"/>
      <c r="B35" s="5"/>
      <c r="C35" s="6">
        <f t="shared" ref="C35:M35" si="11">C31/SUM($C31:$T31)</f>
        <v>0.14148812698014368</v>
      </c>
      <c r="D35" s="6">
        <f t="shared" si="11"/>
        <v>4.1390884281188242E-2</v>
      </c>
      <c r="E35" s="6">
        <f t="shared" si="11"/>
        <v>4.9374196179302998E-2</v>
      </c>
      <c r="F35" s="6">
        <f t="shared" si="11"/>
        <v>0.12017315474136579</v>
      </c>
      <c r="G35" s="6">
        <f t="shared" si="11"/>
        <v>0.11336616581448603</v>
      </c>
      <c r="H35" s="6">
        <f t="shared" si="11"/>
        <v>0.10318705103673265</v>
      </c>
      <c r="I35" s="6">
        <f t="shared" si="11"/>
        <v>0</v>
      </c>
      <c r="J35" s="6">
        <f t="shared" si="11"/>
        <v>3.525832052448321E-2</v>
      </c>
      <c r="K35" s="6">
        <f t="shared" si="11"/>
        <v>1.3394397565795666E-2</v>
      </c>
      <c r="L35" s="6">
        <f t="shared" si="11"/>
        <v>2.4671413783368363E-2</v>
      </c>
      <c r="M35" s="6">
        <f t="shared" si="11"/>
        <v>6.3207754321026391E-2</v>
      </c>
      <c r="N35" s="6">
        <v>0</v>
      </c>
      <c r="O35" s="6">
        <f t="shared" si="10"/>
        <v>4.6974497317983629E-2</v>
      </c>
      <c r="P35" s="6">
        <f t="shared" si="10"/>
        <v>4.2190783901628032E-2</v>
      </c>
      <c r="Q35" s="6">
        <f t="shared" si="10"/>
        <v>3.7532544935537503E-2</v>
      </c>
      <c r="R35" s="6">
        <f t="shared" si="10"/>
        <v>7.0861695787195339E-2</v>
      </c>
      <c r="S35" s="6">
        <f t="shared" si="10"/>
        <v>5.5036230747514042E-2</v>
      </c>
      <c r="T35" s="6">
        <f t="shared" si="10"/>
        <v>4.1892782082248503E-2</v>
      </c>
    </row>
    <row r="36" spans="1:20" x14ac:dyDescent="0.25">
      <c r="A36" s="5"/>
      <c r="B36" s="5"/>
      <c r="C36" s="6">
        <f t="shared" ref="C36:M36" si="12">C32/SUM($C32:$T32)</f>
        <v>0.14473478328900016</v>
      </c>
      <c r="D36" s="6">
        <f t="shared" si="12"/>
        <v>4.30605539039274E-2</v>
      </c>
      <c r="E36" s="6">
        <f t="shared" si="12"/>
        <v>5.0164293537787515E-2</v>
      </c>
      <c r="F36" s="6">
        <f t="shared" si="12"/>
        <v>0.12016898763886716</v>
      </c>
      <c r="G36" s="6">
        <f t="shared" si="12"/>
        <v>0.11284618995462369</v>
      </c>
      <c r="H36" s="6">
        <f t="shared" si="12"/>
        <v>0.10455327804725396</v>
      </c>
      <c r="I36" s="6">
        <f t="shared" si="12"/>
        <v>0</v>
      </c>
      <c r="J36" s="6">
        <f t="shared" si="12"/>
        <v>3.5612580190893445E-2</v>
      </c>
      <c r="K36" s="6">
        <f t="shared" si="12"/>
        <v>1.2517602879048663E-2</v>
      </c>
      <c r="L36" s="6">
        <f t="shared" si="12"/>
        <v>2.4002503520575813E-2</v>
      </c>
      <c r="M36" s="6">
        <f t="shared" si="12"/>
        <v>6.380848067595056E-2</v>
      </c>
      <c r="N36" s="6">
        <v>0</v>
      </c>
      <c r="O36" s="6">
        <f t="shared" si="10"/>
        <v>4.5939602566108594E-2</v>
      </c>
      <c r="P36" s="6">
        <f t="shared" si="10"/>
        <v>4.0963855421686748E-2</v>
      </c>
      <c r="Q36" s="6">
        <f t="shared" si="10"/>
        <v>4.3217023939915507E-2</v>
      </c>
      <c r="R36" s="6">
        <f t="shared" si="10"/>
        <v>6.687529338131748E-2</v>
      </c>
      <c r="S36" s="6">
        <f t="shared" si="10"/>
        <v>5.8582381473947745E-2</v>
      </c>
      <c r="T36" s="6">
        <f t="shared" si="10"/>
        <v>3.2952589579095602E-2</v>
      </c>
    </row>
    <row r="37" spans="1:20" x14ac:dyDescent="0.25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5">
      <c r="A38" s="5"/>
      <c r="B38" s="4" t="s">
        <v>19</v>
      </c>
      <c r="C38" s="7">
        <f t="shared" ref="C38:M38" si="13">AVERAGE(C35:C36)</f>
        <v>0.14311145513457191</v>
      </c>
      <c r="D38" s="7">
        <f t="shared" si="13"/>
        <v>4.2225719092557817E-2</v>
      </c>
      <c r="E38" s="7">
        <f t="shared" si="13"/>
        <v>4.9769244858545253E-2</v>
      </c>
      <c r="F38" s="7">
        <f t="shared" si="13"/>
        <v>0.12017107119011647</v>
      </c>
      <c r="G38" s="7">
        <f t="shared" si="13"/>
        <v>0.11310617788455485</v>
      </c>
      <c r="H38" s="7">
        <f t="shared" si="13"/>
        <v>0.1038701645419933</v>
      </c>
      <c r="I38" s="7">
        <f t="shared" si="13"/>
        <v>0</v>
      </c>
      <c r="J38" s="7">
        <f t="shared" si="13"/>
        <v>3.5435450357688331E-2</v>
      </c>
      <c r="K38" s="7">
        <f t="shared" si="13"/>
        <v>1.2956000222422165E-2</v>
      </c>
      <c r="L38" s="7">
        <f t="shared" si="13"/>
        <v>2.4336958651972086E-2</v>
      </c>
      <c r="M38" s="7">
        <f t="shared" si="13"/>
        <v>6.3508117498488476E-2</v>
      </c>
      <c r="N38" s="7">
        <v>0</v>
      </c>
      <c r="O38" s="7">
        <f t="shared" ref="O38:T38" si="14">AVERAGE(O35:O36)</f>
        <v>4.6457049942046108E-2</v>
      </c>
      <c r="P38" s="7">
        <f t="shared" si="14"/>
        <v>4.157731966165739E-2</v>
      </c>
      <c r="Q38" s="7">
        <f t="shared" si="14"/>
        <v>4.0374784437726505E-2</v>
      </c>
      <c r="R38" s="7">
        <f t="shared" si="14"/>
        <v>6.8868494584256409E-2</v>
      </c>
      <c r="S38" s="7">
        <f t="shared" si="14"/>
        <v>5.6809306110730894E-2</v>
      </c>
      <c r="T38" s="7">
        <f t="shared" si="14"/>
        <v>3.7422685830672056E-2</v>
      </c>
    </row>
    <row r="39" spans="1:20" x14ac:dyDescent="0.25">
      <c r="A39" s="5"/>
      <c r="B39" s="5" t="s">
        <v>20</v>
      </c>
      <c r="C39" s="6">
        <f t="shared" ref="C39:M39" si="15">STDEV(C35:C36)</f>
        <v>2.2957326921745048E-3</v>
      </c>
      <c r="D39" s="6">
        <f t="shared" si="15"/>
        <v>1.1806347125800428E-3</v>
      </c>
      <c r="E39" s="6">
        <f t="shared" si="15"/>
        <v>5.5868319998198012E-4</v>
      </c>
      <c r="F39" s="6">
        <f t="shared" si="15"/>
        <v>2.9465864346834688E-6</v>
      </c>
      <c r="G39" s="6">
        <f t="shared" si="15"/>
        <v>3.6767845656196648E-4</v>
      </c>
      <c r="H39" s="6">
        <f t="shared" si="15"/>
        <v>9.6606838377984823E-4</v>
      </c>
      <c r="I39" s="6">
        <f t="shared" si="15"/>
        <v>0</v>
      </c>
      <c r="J39" s="6">
        <f t="shared" si="15"/>
        <v>2.504994124195615E-4</v>
      </c>
      <c r="K39" s="6">
        <f t="shared" si="15"/>
        <v>6.1998746870714071E-4</v>
      </c>
      <c r="L39" s="6">
        <f t="shared" si="15"/>
        <v>4.7299098282588758E-4</v>
      </c>
      <c r="M39" s="6">
        <f t="shared" si="15"/>
        <v>4.2477767920435686E-4</v>
      </c>
      <c r="N39" s="6">
        <v>0</v>
      </c>
      <c r="O39" s="6">
        <f t="shared" ref="O39:T39" si="16">STDEV(O35:O36)</f>
        <v>7.317810968652074E-4</v>
      </c>
      <c r="P39" s="6">
        <f t="shared" si="16"/>
        <v>8.6756944819738437E-4</v>
      </c>
      <c r="Q39" s="6">
        <f t="shared" si="16"/>
        <v>4.0195336515082411E-3</v>
      </c>
      <c r="R39" s="6">
        <f t="shared" si="16"/>
        <v>2.8188121737346018E-3</v>
      </c>
      <c r="S39" s="6">
        <f t="shared" si="16"/>
        <v>2.5075072257708729E-3</v>
      </c>
      <c r="T39" s="6">
        <f t="shared" si="16"/>
        <v>6.3216707440925338E-3</v>
      </c>
    </row>
    <row r="40" spans="1:20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6.5" thickBot="1" x14ac:dyDescent="0.3">
      <c r="C42" s="9" t="s">
        <v>0</v>
      </c>
      <c r="D42" s="9" t="s">
        <v>1</v>
      </c>
      <c r="E42" s="9" t="s">
        <v>2</v>
      </c>
      <c r="F42" s="9" t="s">
        <v>3</v>
      </c>
      <c r="G42" s="9" t="s">
        <v>4</v>
      </c>
      <c r="H42" s="9" t="s">
        <v>5</v>
      </c>
      <c r="I42" s="9" t="s">
        <v>6</v>
      </c>
      <c r="J42" s="9" t="s">
        <v>7</v>
      </c>
      <c r="K42" s="9" t="s">
        <v>8</v>
      </c>
      <c r="L42" s="9" t="s">
        <v>9</v>
      </c>
      <c r="M42" s="9" t="s">
        <v>10</v>
      </c>
      <c r="N42" s="9" t="s">
        <v>11</v>
      </c>
      <c r="O42" s="9" t="s">
        <v>12</v>
      </c>
      <c r="P42" s="9" t="s">
        <v>13</v>
      </c>
      <c r="Q42" s="9" t="s">
        <v>14</v>
      </c>
      <c r="R42" s="9" t="s">
        <v>15</v>
      </c>
      <c r="S42" s="9" t="s">
        <v>16</v>
      </c>
      <c r="T42" s="9" t="s">
        <v>17</v>
      </c>
    </row>
    <row r="43" spans="1:20" ht="16.5" thickTop="1" x14ac:dyDescent="0.25">
      <c r="A43" s="4" t="s">
        <v>26</v>
      </c>
      <c r="B43" s="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1">
        <v>1</v>
      </c>
      <c r="B44" s="5" t="s">
        <v>21</v>
      </c>
      <c r="C44" s="5">
        <v>42.466999999999999</v>
      </c>
      <c r="D44" s="5">
        <v>7.452</v>
      </c>
      <c r="E44" s="5">
        <v>7.6959999999999997</v>
      </c>
      <c r="F44" s="5">
        <v>20.163</v>
      </c>
      <c r="G44" s="5">
        <v>35.875</v>
      </c>
      <c r="H44" s="5">
        <v>25.419</v>
      </c>
      <c r="I44" s="5">
        <v>0</v>
      </c>
      <c r="J44" s="5">
        <v>7.5629999999999997</v>
      </c>
      <c r="K44" s="5">
        <v>1.677</v>
      </c>
      <c r="L44" s="5">
        <v>5.6319999999999997</v>
      </c>
      <c r="M44" s="5">
        <v>10.599</v>
      </c>
      <c r="N44" s="5">
        <v>0</v>
      </c>
      <c r="O44" s="5">
        <v>20.286999999999999</v>
      </c>
      <c r="P44" s="5">
        <v>9.7579999999999991</v>
      </c>
      <c r="Q44" s="5">
        <v>4.4720000000000004</v>
      </c>
      <c r="R44" s="5">
        <v>17.452000000000002</v>
      </c>
      <c r="S44" s="5">
        <v>23.417000000000002</v>
      </c>
      <c r="T44" s="5">
        <v>3.2879999999999998</v>
      </c>
    </row>
    <row r="45" spans="1:20" x14ac:dyDescent="0.25">
      <c r="A45" s="11">
        <v>2</v>
      </c>
      <c r="B45" s="5" t="s">
        <v>21</v>
      </c>
      <c r="C45" s="5">
        <v>44.366999999999997</v>
      </c>
      <c r="D45" s="5">
        <v>7.883</v>
      </c>
      <c r="E45" s="5">
        <v>8.0890000000000004</v>
      </c>
      <c r="F45" s="5">
        <v>21.035</v>
      </c>
      <c r="G45" s="5">
        <v>37.195999999999998</v>
      </c>
      <c r="H45" s="5">
        <v>27.091999999999999</v>
      </c>
      <c r="I45" s="5">
        <v>0</v>
      </c>
      <c r="J45" s="5">
        <v>7.9569999999999999</v>
      </c>
      <c r="K45" s="5">
        <v>1.7669999999999999</v>
      </c>
      <c r="L45" s="5">
        <v>5.9089999999999998</v>
      </c>
      <c r="M45" s="5">
        <v>11.157</v>
      </c>
      <c r="N45" s="5">
        <v>0</v>
      </c>
      <c r="O45" s="5">
        <v>21.271000000000001</v>
      </c>
      <c r="P45" s="5">
        <v>10.273</v>
      </c>
      <c r="Q45" s="5">
        <v>4.7679999999999998</v>
      </c>
      <c r="R45" s="5">
        <v>18.257999999999999</v>
      </c>
      <c r="S45" s="5">
        <v>24.504999999999999</v>
      </c>
      <c r="T45" s="5">
        <v>2.7</v>
      </c>
    </row>
    <row r="46" spans="1:20" x14ac:dyDescent="0.25">
      <c r="A46" s="11">
        <v>3</v>
      </c>
      <c r="B46" s="5" t="s">
        <v>21</v>
      </c>
      <c r="C46" s="5">
        <v>44.314999999999998</v>
      </c>
      <c r="D46" s="5">
        <v>7.9889999999999999</v>
      </c>
      <c r="E46" s="5">
        <v>8.0790000000000006</v>
      </c>
      <c r="F46" s="5">
        <v>20.867999999999999</v>
      </c>
      <c r="G46" s="5">
        <v>35.533000000000001</v>
      </c>
      <c r="H46" s="5">
        <v>28.673999999999999</v>
      </c>
      <c r="I46" s="5">
        <v>0</v>
      </c>
      <c r="J46" s="5">
        <v>8.0389999999999997</v>
      </c>
      <c r="K46" s="5">
        <v>1.73</v>
      </c>
      <c r="L46" s="5">
        <v>5.9269999999999996</v>
      </c>
      <c r="M46" s="5">
        <v>11.298</v>
      </c>
      <c r="N46" s="5">
        <v>0</v>
      </c>
      <c r="O46" s="5">
        <v>21.238</v>
      </c>
      <c r="P46" s="5">
        <v>10.377000000000001</v>
      </c>
      <c r="Q46" s="5">
        <v>4.7859999999999996</v>
      </c>
      <c r="R46" s="5">
        <v>18.260000000000002</v>
      </c>
      <c r="S46" s="5">
        <v>24.469000000000001</v>
      </c>
      <c r="T46" s="5">
        <v>7.1239999999999997</v>
      </c>
    </row>
    <row r="47" spans="1:20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5">
      <c r="A48" s="5"/>
      <c r="B48" s="5" t="s">
        <v>18</v>
      </c>
      <c r="C48" s="6">
        <f t="shared" ref="C48:M48" si="17">C44/SUM($C44:$T44)</f>
        <v>0.1746053935374583</v>
      </c>
      <c r="D48" s="6">
        <f t="shared" si="17"/>
        <v>3.0639305640641896E-2</v>
      </c>
      <c r="E48" s="6">
        <f t="shared" si="17"/>
        <v>3.1642524987973701E-2</v>
      </c>
      <c r="F48" s="6">
        <f t="shared" si="17"/>
        <v>8.2901277460045969E-2</v>
      </c>
      <c r="G48" s="6">
        <f t="shared" si="17"/>
        <v>0.14750202494069081</v>
      </c>
      <c r="H48" s="6">
        <f t="shared" si="17"/>
        <v>0.1045116089747016</v>
      </c>
      <c r="I48" s="6">
        <f t="shared" si="17"/>
        <v>0</v>
      </c>
      <c r="J48" s="6">
        <f t="shared" si="17"/>
        <v>3.1095688212583822E-2</v>
      </c>
      <c r="K48" s="6">
        <f t="shared" si="17"/>
        <v>6.8950772355550801E-3</v>
      </c>
      <c r="L48" s="6">
        <f t="shared" si="17"/>
        <v>2.3156276082675141E-2</v>
      </c>
      <c r="M48" s="6">
        <f t="shared" si="17"/>
        <v>4.3578368288400893E-2</v>
      </c>
      <c r="N48" s="6">
        <v>0</v>
      </c>
      <c r="O48" s="6">
        <f t="shared" ref="O48:T50" si="18">O44/SUM($C44:$T44)</f>
        <v>8.3411110243116218E-2</v>
      </c>
      <c r="P48" s="6">
        <f t="shared" si="18"/>
        <v>4.0120550783867899E-2</v>
      </c>
      <c r="Q48" s="6">
        <f t="shared" si="18"/>
        <v>1.838687262814688E-2</v>
      </c>
      <c r="R48" s="6">
        <f t="shared" si="18"/>
        <v>7.1754852662437252E-2</v>
      </c>
      <c r="S48" s="6">
        <f t="shared" si="18"/>
        <v>9.6280276460938174E-2</v>
      </c>
      <c r="T48" s="6">
        <f t="shared" si="18"/>
        <v>1.3518791860766309E-2</v>
      </c>
    </row>
    <row r="49" spans="1:20" x14ac:dyDescent="0.25">
      <c r="A49" s="5"/>
      <c r="B49" s="5"/>
      <c r="C49" s="6">
        <f t="shared" ref="C49:M49" si="19">C45/SUM($C45:$T45)</f>
        <v>0.1745172621318743</v>
      </c>
      <c r="D49" s="6">
        <f t="shared" si="19"/>
        <v>3.1007721445794514E-2</v>
      </c>
      <c r="E49" s="6">
        <f t="shared" si="19"/>
        <v>3.1818020902579201E-2</v>
      </c>
      <c r="F49" s="6">
        <f t="shared" si="19"/>
        <v>8.2741014919737108E-2</v>
      </c>
      <c r="G49" s="6">
        <f t="shared" si="19"/>
        <v>0.14631018735224821</v>
      </c>
      <c r="H49" s="6">
        <f t="shared" si="19"/>
        <v>0.10656617904471202</v>
      </c>
      <c r="I49" s="6">
        <f t="shared" si="19"/>
        <v>0</v>
      </c>
      <c r="J49" s="6">
        <f t="shared" si="19"/>
        <v>3.1298799891435615E-2</v>
      </c>
      <c r="K49" s="6">
        <f t="shared" si="19"/>
        <v>6.9504812628084361E-3</v>
      </c>
      <c r="L49" s="6">
        <f t="shared" si="19"/>
        <v>2.3243007233692728E-2</v>
      </c>
      <c r="M49" s="6">
        <f t="shared" si="19"/>
        <v>4.3885975919158868E-2</v>
      </c>
      <c r="N49" s="6">
        <v>0</v>
      </c>
      <c r="O49" s="6">
        <f t="shared" si="18"/>
        <v>8.366931915178169E-2</v>
      </c>
      <c r="P49" s="6">
        <f t="shared" si="18"/>
        <v>4.0408768541500321E-2</v>
      </c>
      <c r="Q49" s="6">
        <f t="shared" si="18"/>
        <v>1.8754892281307653E-2</v>
      </c>
      <c r="R49" s="6">
        <f t="shared" si="18"/>
        <v>7.1817706223178512E-2</v>
      </c>
      <c r="S49" s="6">
        <f t="shared" si="18"/>
        <v>9.6390233924799507E-2</v>
      </c>
      <c r="T49" s="6">
        <f t="shared" si="18"/>
        <v>1.0620429773391499E-2</v>
      </c>
    </row>
    <row r="50" spans="1:20" x14ac:dyDescent="0.25">
      <c r="A50" s="5"/>
      <c r="B50" s="5"/>
      <c r="C50" s="6">
        <f t="shared" ref="C50:M50" si="20">C46/SUM($C46:$T46)</f>
        <v>0.17129482887911376</v>
      </c>
      <c r="D50" s="6">
        <f t="shared" si="20"/>
        <v>3.0880613514955205E-2</v>
      </c>
      <c r="E50" s="6">
        <f t="shared" si="20"/>
        <v>3.1228498759209303E-2</v>
      </c>
      <c r="F50" s="6">
        <f t="shared" si="20"/>
        <v>8.0662991967716258E-2</v>
      </c>
      <c r="G50" s="6">
        <f t="shared" si="20"/>
        <v>0.1373489598231197</v>
      </c>
      <c r="H50" s="6">
        <f t="shared" si="20"/>
        <v>0.11083623881935481</v>
      </c>
      <c r="I50" s="6">
        <f t="shared" si="20"/>
        <v>0</v>
      </c>
      <c r="J50" s="6">
        <f t="shared" si="20"/>
        <v>3.1073883095096368E-2</v>
      </c>
      <c r="K50" s="6">
        <f t="shared" si="20"/>
        <v>6.6871274728842788E-3</v>
      </c>
      <c r="L50" s="6">
        <f t="shared" si="20"/>
        <v>2.2910176029933595E-2</v>
      </c>
      <c r="M50" s="6">
        <f t="shared" si="20"/>
        <v>4.3671194328697448E-2</v>
      </c>
      <c r="N50" s="6">
        <v>0</v>
      </c>
      <c r="O50" s="6">
        <f t="shared" si="18"/>
        <v>8.2093186860760878E-2</v>
      </c>
      <c r="P50" s="6">
        <f t="shared" si="18"/>
        <v>4.0111168662497206E-2</v>
      </c>
      <c r="Q50" s="6">
        <f t="shared" si="18"/>
        <v>1.849976421111223E-2</v>
      </c>
      <c r="R50" s="6">
        <f t="shared" si="18"/>
        <v>7.0582050667553145E-2</v>
      </c>
      <c r="S50" s="6">
        <f t="shared" si="18"/>
        <v>9.4582267129482908E-2</v>
      </c>
      <c r="T50" s="6">
        <f t="shared" si="18"/>
        <v>2.7537049778513064E-2</v>
      </c>
    </row>
    <row r="51" spans="1:20" x14ac:dyDescent="0.25">
      <c r="A51" s="5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5">
      <c r="A52" s="5"/>
      <c r="B52" s="4" t="s">
        <v>19</v>
      </c>
      <c r="C52" s="7">
        <f t="shared" ref="C52:M52" si="21">AVERAGE(C48:C49)</f>
        <v>0.1745613278346663</v>
      </c>
      <c r="D52" s="7">
        <f t="shared" si="21"/>
        <v>3.0823513543218203E-2</v>
      </c>
      <c r="E52" s="7">
        <f t="shared" si="21"/>
        <v>3.1730272945276451E-2</v>
      </c>
      <c r="F52" s="7">
        <f t="shared" si="21"/>
        <v>8.2821146189891531E-2</v>
      </c>
      <c r="G52" s="7">
        <f t="shared" si="21"/>
        <v>0.14690610614646951</v>
      </c>
      <c r="H52" s="7">
        <f t="shared" si="21"/>
        <v>0.10553889400970681</v>
      </c>
      <c r="I52" s="7">
        <f t="shared" si="21"/>
        <v>0</v>
      </c>
      <c r="J52" s="7">
        <f t="shared" si="21"/>
        <v>3.1197244052009718E-2</v>
      </c>
      <c r="K52" s="7">
        <f t="shared" si="21"/>
        <v>6.9227792491817581E-3</v>
      </c>
      <c r="L52" s="7">
        <f t="shared" si="21"/>
        <v>2.3199641658183934E-2</v>
      </c>
      <c r="M52" s="7">
        <f t="shared" si="21"/>
        <v>4.373217210377988E-2</v>
      </c>
      <c r="N52" s="7">
        <v>0</v>
      </c>
      <c r="O52" s="7">
        <f t="shared" ref="O52:T52" si="22">AVERAGE(O48:O49)</f>
        <v>8.3540214697448961E-2</v>
      </c>
      <c r="P52" s="7">
        <f t="shared" si="22"/>
        <v>4.026465966268411E-2</v>
      </c>
      <c r="Q52" s="7">
        <f t="shared" si="22"/>
        <v>1.8570882454727267E-2</v>
      </c>
      <c r="R52" s="7">
        <f t="shared" si="22"/>
        <v>7.1786279442807882E-2</v>
      </c>
      <c r="S52" s="7">
        <f t="shared" si="22"/>
        <v>9.6335255192868841E-2</v>
      </c>
      <c r="T52" s="7">
        <f t="shared" si="22"/>
        <v>1.2069610817078904E-2</v>
      </c>
    </row>
    <row r="53" spans="1:20" x14ac:dyDescent="0.25">
      <c r="A53" s="5"/>
      <c r="B53" s="5" t="s">
        <v>20</v>
      </c>
      <c r="C53" s="6">
        <f t="shared" ref="C53:M53" si="23">STDEV(C48:C49)</f>
        <v>6.2318314523949862E-5</v>
      </c>
      <c r="D53" s="6">
        <f t="shared" si="23"/>
        <v>2.6050931411971843E-4</v>
      </c>
      <c r="E53" s="6">
        <f t="shared" si="23"/>
        <v>1.2409435128808445E-4</v>
      </c>
      <c r="F53" s="6">
        <f t="shared" si="23"/>
        <v>1.1332272902257835E-4</v>
      </c>
      <c r="G53" s="6">
        <f t="shared" si="23"/>
        <v>8.42756440860785E-4</v>
      </c>
      <c r="H53" s="6">
        <f t="shared" si="23"/>
        <v>1.4528004289272873E-3</v>
      </c>
      <c r="I53" s="6">
        <f t="shared" si="23"/>
        <v>0</v>
      </c>
      <c r="J53" s="6">
        <f t="shared" si="23"/>
        <v>1.4362164545428719E-4</v>
      </c>
      <c r="K53" s="6">
        <f t="shared" si="23"/>
        <v>3.9176563375892343E-5</v>
      </c>
      <c r="L53" s="6">
        <f t="shared" si="23"/>
        <v>6.1328185024650257E-5</v>
      </c>
      <c r="M53" s="6">
        <f t="shared" si="23"/>
        <v>2.1751144165369177E-4</v>
      </c>
      <c r="N53" s="6">
        <v>0</v>
      </c>
      <c r="O53" s="6">
        <f t="shared" ref="O53:T53" si="24">STDEV(O48:O49)</f>
        <v>1.825812702801332E-4</v>
      </c>
      <c r="P53" s="6">
        <f t="shared" si="24"/>
        <v>2.038007308802667E-4</v>
      </c>
      <c r="Q53" s="6">
        <f t="shared" si="24"/>
        <v>2.6022919235990356E-4</v>
      </c>
      <c r="R53" s="6">
        <f t="shared" si="24"/>
        <v>4.4444179021865918E-5</v>
      </c>
      <c r="S53" s="6">
        <f t="shared" si="24"/>
        <v>7.7751668338422658E-5</v>
      </c>
      <c r="T53" s="6">
        <f t="shared" si="24"/>
        <v>2.049451486316725E-3</v>
      </c>
    </row>
    <row r="58" spans="1:20" x14ac:dyDescent="0.25">
      <c r="A58" s="1"/>
    </row>
    <row r="59" spans="1:20" x14ac:dyDescent="0.25">
      <c r="A59" s="2"/>
    </row>
  </sheetData>
  <mergeCells count="1">
    <mergeCell ref="C2:T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Mark Robinson</cp:lastModifiedBy>
  <dcterms:created xsi:type="dcterms:W3CDTF">2018-08-09T00:16:30Z</dcterms:created>
  <dcterms:modified xsi:type="dcterms:W3CDTF">2024-09-13T14:02:55Z</dcterms:modified>
</cp:coreProperties>
</file>