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ki\Desktop\Revision 2 P1 BMC Medicine\"/>
    </mc:Choice>
  </mc:AlternateContent>
  <bookViews>
    <workbookView xWindow="0" yWindow="0" windowWidth="23040" windowHeight="9408"/>
  </bookViews>
  <sheets>
    <sheet name="AB measurement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4" i="1" l="1"/>
  <c r="W2" i="1"/>
  <c r="AC15" i="1"/>
  <c r="AD15" i="1"/>
  <c r="AE49" i="1"/>
  <c r="AD49" i="1"/>
  <c r="AB28" i="1"/>
  <c r="AC28" i="1"/>
  <c r="AD28" i="1"/>
  <c r="AD48" i="1" s="1"/>
  <c r="AE28" i="1"/>
  <c r="AE48" i="1" s="1"/>
  <c r="AB29" i="1"/>
  <c r="AC29" i="1"/>
  <c r="AD29" i="1"/>
  <c r="AE29" i="1"/>
  <c r="AB30" i="1"/>
  <c r="AC30" i="1"/>
  <c r="AD30" i="1"/>
  <c r="AE30" i="1"/>
  <c r="AB31" i="1"/>
  <c r="AC31" i="1"/>
  <c r="AD31" i="1"/>
  <c r="AE31" i="1"/>
  <c r="AB32" i="1"/>
  <c r="AC32" i="1"/>
  <c r="AD32" i="1"/>
  <c r="AE32" i="1"/>
  <c r="AB33" i="1"/>
  <c r="AC33" i="1"/>
  <c r="AD33" i="1"/>
  <c r="AE33" i="1"/>
  <c r="AB34" i="1"/>
  <c r="AC34" i="1"/>
  <c r="AD34" i="1"/>
  <c r="AE34" i="1"/>
  <c r="AB35" i="1"/>
  <c r="AC35" i="1"/>
  <c r="AD35" i="1"/>
  <c r="AE35" i="1"/>
  <c r="AB37" i="1"/>
  <c r="AC37" i="1"/>
  <c r="AD37" i="1"/>
  <c r="AE37" i="1"/>
  <c r="AB38" i="1"/>
  <c r="AC38" i="1"/>
  <c r="AD38" i="1"/>
  <c r="AE38" i="1"/>
  <c r="AB39" i="1"/>
  <c r="AC39" i="1"/>
  <c r="AD39" i="1"/>
  <c r="AE39" i="1"/>
  <c r="AB40" i="1"/>
  <c r="AC40" i="1"/>
  <c r="AD40" i="1"/>
  <c r="AE40" i="1"/>
  <c r="AB41" i="1"/>
  <c r="AC41" i="1"/>
  <c r="AD41" i="1"/>
  <c r="AE41" i="1"/>
  <c r="AB42" i="1"/>
  <c r="AC42" i="1"/>
  <c r="AD42" i="1"/>
  <c r="AE42" i="1"/>
  <c r="AB43" i="1"/>
  <c r="AC43" i="1"/>
  <c r="AD43" i="1"/>
  <c r="AE43" i="1"/>
  <c r="AB44" i="1"/>
  <c r="AC44" i="1"/>
  <c r="AD44" i="1"/>
  <c r="AE44" i="1"/>
  <c r="AB45" i="1"/>
  <c r="AC45" i="1"/>
  <c r="AD45" i="1"/>
  <c r="AE45" i="1"/>
  <c r="AB46" i="1"/>
  <c r="AC46" i="1"/>
  <c r="AD46" i="1"/>
  <c r="AE46" i="1"/>
  <c r="AA46" i="1"/>
  <c r="AA45" i="1"/>
  <c r="AA44" i="1"/>
  <c r="AA43" i="1"/>
  <c r="AA42" i="1"/>
  <c r="AA41" i="1"/>
  <c r="AA40" i="1"/>
  <c r="AA39" i="1"/>
  <c r="AA38" i="1"/>
  <c r="AA37" i="1"/>
  <c r="AA35" i="1"/>
  <c r="AA33" i="1"/>
  <c r="AA32" i="1"/>
  <c r="AA31" i="1"/>
  <c r="AA30" i="1"/>
  <c r="AA29" i="1"/>
  <c r="AA28" i="1"/>
  <c r="AB3" i="1"/>
  <c r="AC3" i="1"/>
  <c r="AD3" i="1"/>
  <c r="AE3" i="1"/>
  <c r="AB4" i="1"/>
  <c r="AC4" i="1"/>
  <c r="AD4" i="1"/>
  <c r="AE4" i="1"/>
  <c r="AB5" i="1"/>
  <c r="AC5" i="1"/>
  <c r="AD5" i="1"/>
  <c r="AE5" i="1"/>
  <c r="AB6" i="1"/>
  <c r="AC6" i="1"/>
  <c r="AD6" i="1"/>
  <c r="AE6" i="1"/>
  <c r="AB7" i="1"/>
  <c r="AC7" i="1"/>
  <c r="AD7" i="1"/>
  <c r="AE7" i="1"/>
  <c r="AB8" i="1"/>
  <c r="AC8" i="1"/>
  <c r="AD8" i="1"/>
  <c r="AE8" i="1"/>
  <c r="AB9" i="1"/>
  <c r="AC9" i="1"/>
  <c r="AD9" i="1"/>
  <c r="AE9" i="1"/>
  <c r="AB10" i="1"/>
  <c r="AC10" i="1"/>
  <c r="AD10" i="1"/>
  <c r="AE10" i="1"/>
  <c r="AB11" i="1"/>
  <c r="AC11" i="1"/>
  <c r="AD11" i="1"/>
  <c r="AE11" i="1"/>
  <c r="AB12" i="1"/>
  <c r="AC12" i="1"/>
  <c r="AD12" i="1"/>
  <c r="AE12" i="1"/>
  <c r="AB13" i="1"/>
  <c r="AC13" i="1"/>
  <c r="AD13" i="1"/>
  <c r="AE13" i="1"/>
  <c r="AB14" i="1"/>
  <c r="AC14" i="1"/>
  <c r="AD14" i="1"/>
  <c r="AE14" i="1"/>
  <c r="AB15" i="1"/>
  <c r="AE15" i="1"/>
  <c r="AB16" i="1"/>
  <c r="AC16" i="1"/>
  <c r="AD16" i="1"/>
  <c r="AE16" i="1"/>
  <c r="AB17" i="1"/>
  <c r="AC17" i="1"/>
  <c r="AD17" i="1"/>
  <c r="AE17" i="1"/>
  <c r="AB18" i="1"/>
  <c r="AC18" i="1"/>
  <c r="AD18" i="1"/>
  <c r="AE18" i="1"/>
  <c r="AB19" i="1"/>
  <c r="AC19" i="1"/>
  <c r="AD19" i="1"/>
  <c r="AE19" i="1"/>
  <c r="AB20" i="1"/>
  <c r="AC20" i="1"/>
  <c r="AD20" i="1"/>
  <c r="AE20" i="1"/>
  <c r="AB21" i="1"/>
  <c r="AC21" i="1"/>
  <c r="AD21" i="1"/>
  <c r="AE21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  <c r="AA6" i="1"/>
  <c r="AA5" i="1"/>
  <c r="AA4" i="1"/>
  <c r="AA3" i="1"/>
  <c r="AB2" i="1"/>
  <c r="AC2" i="1"/>
  <c r="AD2" i="1"/>
  <c r="AE2" i="1"/>
  <c r="AA2" i="1"/>
  <c r="V28" i="1"/>
  <c r="W28" i="1"/>
  <c r="X28" i="1"/>
  <c r="X49" i="1" s="1"/>
  <c r="Y28" i="1"/>
  <c r="V29" i="1"/>
  <c r="W29" i="1"/>
  <c r="X29" i="1"/>
  <c r="Y29" i="1"/>
  <c r="V30" i="1"/>
  <c r="W30" i="1"/>
  <c r="X30" i="1"/>
  <c r="Y30" i="1"/>
  <c r="V31" i="1"/>
  <c r="W31" i="1"/>
  <c r="X31" i="1"/>
  <c r="Y31" i="1"/>
  <c r="V32" i="1"/>
  <c r="W32" i="1"/>
  <c r="X32" i="1"/>
  <c r="Y32" i="1"/>
  <c r="V33" i="1"/>
  <c r="W33" i="1"/>
  <c r="X33" i="1"/>
  <c r="Y33" i="1"/>
  <c r="V34" i="1"/>
  <c r="W34" i="1"/>
  <c r="X34" i="1"/>
  <c r="Y34" i="1"/>
  <c r="V35" i="1"/>
  <c r="W35" i="1"/>
  <c r="X35" i="1"/>
  <c r="Y35" i="1"/>
  <c r="V37" i="1"/>
  <c r="W37" i="1"/>
  <c r="X37" i="1"/>
  <c r="Y37" i="1"/>
  <c r="V38" i="1"/>
  <c r="W38" i="1"/>
  <c r="X38" i="1"/>
  <c r="Y38" i="1"/>
  <c r="V39" i="1"/>
  <c r="W39" i="1"/>
  <c r="X39" i="1"/>
  <c r="Y39" i="1"/>
  <c r="V40" i="1"/>
  <c r="W40" i="1"/>
  <c r="X40" i="1"/>
  <c r="Y40" i="1"/>
  <c r="V41" i="1"/>
  <c r="W41" i="1"/>
  <c r="X41" i="1"/>
  <c r="Y41" i="1"/>
  <c r="V42" i="1"/>
  <c r="W42" i="1"/>
  <c r="X42" i="1"/>
  <c r="Y42" i="1"/>
  <c r="V43" i="1"/>
  <c r="W43" i="1"/>
  <c r="X43" i="1"/>
  <c r="Y43" i="1"/>
  <c r="V44" i="1"/>
  <c r="W44" i="1"/>
  <c r="X44" i="1"/>
  <c r="Y44" i="1"/>
  <c r="V45" i="1"/>
  <c r="W45" i="1"/>
  <c r="X45" i="1"/>
  <c r="Y45" i="1"/>
  <c r="V46" i="1"/>
  <c r="W46" i="1"/>
  <c r="X46" i="1"/>
  <c r="Y46" i="1"/>
  <c r="U46" i="1"/>
  <c r="U45" i="1"/>
  <c r="U44" i="1"/>
  <c r="U43" i="1"/>
  <c r="U42" i="1"/>
  <c r="U41" i="1"/>
  <c r="U40" i="1"/>
  <c r="U39" i="1"/>
  <c r="U38" i="1"/>
  <c r="U37" i="1"/>
  <c r="U35" i="1"/>
  <c r="U34" i="1"/>
  <c r="U33" i="1"/>
  <c r="U32" i="1"/>
  <c r="U31" i="1"/>
  <c r="U30" i="1"/>
  <c r="U29" i="1"/>
  <c r="U28" i="1"/>
  <c r="Y49" i="1"/>
  <c r="V49" i="1"/>
  <c r="V48" i="1"/>
  <c r="V2" i="1"/>
  <c r="V23" i="1" s="1"/>
  <c r="X2" i="1"/>
  <c r="Y2" i="1"/>
  <c r="V3" i="1"/>
  <c r="W3" i="1"/>
  <c r="X3" i="1"/>
  <c r="Y3" i="1"/>
  <c r="V4" i="1"/>
  <c r="W4" i="1"/>
  <c r="X4" i="1"/>
  <c r="Y4" i="1"/>
  <c r="V5" i="1"/>
  <c r="W5" i="1"/>
  <c r="X5" i="1"/>
  <c r="Y5" i="1"/>
  <c r="V6" i="1"/>
  <c r="W6" i="1"/>
  <c r="X6" i="1"/>
  <c r="Y6" i="1"/>
  <c r="V7" i="1"/>
  <c r="W7" i="1"/>
  <c r="X7" i="1"/>
  <c r="Y7" i="1"/>
  <c r="V8" i="1"/>
  <c r="W8" i="1"/>
  <c r="X8" i="1"/>
  <c r="Y8" i="1"/>
  <c r="V9" i="1"/>
  <c r="W9" i="1"/>
  <c r="X9" i="1"/>
  <c r="Y9" i="1"/>
  <c r="V10" i="1"/>
  <c r="W10" i="1"/>
  <c r="X10" i="1"/>
  <c r="Y10" i="1"/>
  <c r="V11" i="1"/>
  <c r="W11" i="1"/>
  <c r="X11" i="1"/>
  <c r="Y11" i="1"/>
  <c r="V12" i="1"/>
  <c r="W12" i="1"/>
  <c r="X12" i="1"/>
  <c r="Y12" i="1"/>
  <c r="V13" i="1"/>
  <c r="W13" i="1"/>
  <c r="X13" i="1"/>
  <c r="Y13" i="1"/>
  <c r="V14" i="1"/>
  <c r="W14" i="1"/>
  <c r="X14" i="1"/>
  <c r="Y14" i="1"/>
  <c r="V15" i="1"/>
  <c r="W15" i="1"/>
  <c r="X15" i="1"/>
  <c r="Y15" i="1"/>
  <c r="V16" i="1"/>
  <c r="W16" i="1"/>
  <c r="X16" i="1"/>
  <c r="Y16" i="1"/>
  <c r="V17" i="1"/>
  <c r="W17" i="1"/>
  <c r="X17" i="1"/>
  <c r="Y17" i="1"/>
  <c r="V18" i="1"/>
  <c r="W18" i="1"/>
  <c r="X18" i="1"/>
  <c r="Y18" i="1"/>
  <c r="V19" i="1"/>
  <c r="W19" i="1"/>
  <c r="X19" i="1"/>
  <c r="Y19" i="1"/>
  <c r="V20" i="1"/>
  <c r="W20" i="1"/>
  <c r="X20" i="1"/>
  <c r="Y20" i="1"/>
  <c r="V21" i="1"/>
  <c r="W21" i="1"/>
  <c r="X21" i="1"/>
  <c r="Y21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U4" i="1"/>
  <c r="U3" i="1"/>
  <c r="U2" i="1"/>
  <c r="S49" i="1"/>
  <c r="R49" i="1"/>
  <c r="Q49" i="1"/>
  <c r="P49" i="1"/>
  <c r="O49" i="1"/>
  <c r="S48" i="1"/>
  <c r="R48" i="1"/>
  <c r="Q48" i="1"/>
  <c r="P48" i="1"/>
  <c r="O48" i="1"/>
  <c r="S24" i="1"/>
  <c r="R24" i="1"/>
  <c r="Q24" i="1"/>
  <c r="P24" i="1"/>
  <c r="O24" i="1"/>
  <c r="S23" i="1"/>
  <c r="R23" i="1"/>
  <c r="Q23" i="1"/>
  <c r="P23" i="1"/>
  <c r="O23" i="1"/>
  <c r="I48" i="1"/>
  <c r="J48" i="1"/>
  <c r="K48" i="1"/>
  <c r="L48" i="1"/>
  <c r="M48" i="1"/>
  <c r="I49" i="1"/>
  <c r="J49" i="1"/>
  <c r="K49" i="1"/>
  <c r="L49" i="1"/>
  <c r="M49" i="1"/>
  <c r="I23" i="1"/>
  <c r="J23" i="1"/>
  <c r="K23" i="1"/>
  <c r="L23" i="1"/>
  <c r="M23" i="1"/>
  <c r="I24" i="1"/>
  <c r="J24" i="1"/>
  <c r="K24" i="1"/>
  <c r="L24" i="1"/>
  <c r="M24" i="1"/>
  <c r="D48" i="1"/>
  <c r="G49" i="1"/>
  <c r="F49" i="1"/>
  <c r="E49" i="1"/>
  <c r="D49" i="1"/>
  <c r="G48" i="1"/>
  <c r="F48" i="1"/>
  <c r="E48" i="1"/>
  <c r="E23" i="1"/>
  <c r="F23" i="1"/>
  <c r="G23" i="1"/>
  <c r="E24" i="1"/>
  <c r="F24" i="1"/>
  <c r="G24" i="1"/>
  <c r="D24" i="1"/>
  <c r="D23" i="1"/>
  <c r="U49" i="1" l="1"/>
  <c r="AD23" i="1"/>
  <c r="AE24" i="1"/>
  <c r="AB49" i="1"/>
  <c r="U24" i="1"/>
  <c r="Y24" i="1"/>
  <c r="V24" i="1"/>
  <c r="AC24" i="1"/>
  <c r="AB23" i="1"/>
  <c r="AC49" i="1"/>
  <c r="W24" i="1"/>
  <c r="W23" i="1"/>
  <c r="X48" i="1"/>
  <c r="W49" i="1"/>
  <c r="AA24" i="1"/>
  <c r="X23" i="1"/>
  <c r="U48" i="1"/>
  <c r="AB24" i="1"/>
  <c r="AE23" i="1"/>
  <c r="AA49" i="1"/>
  <c r="U23" i="1"/>
  <c r="Y23" i="1"/>
  <c r="X24" i="1"/>
  <c r="Y48" i="1"/>
  <c r="AC23" i="1"/>
  <c r="AB48" i="1"/>
  <c r="AD24" i="1"/>
  <c r="AA23" i="1"/>
  <c r="AC48" i="1"/>
  <c r="AA48" i="1"/>
  <c r="W48" i="1"/>
</calcChain>
</file>

<file path=xl/comments1.xml><?xml version="1.0" encoding="utf-8"?>
<comments xmlns="http://schemas.openxmlformats.org/spreadsheetml/2006/main">
  <authors>
    <author>akhi3mtrs</author>
  </authors>
  <commentList>
    <comment ref="C1" authorId="0" shapeId="0">
      <text>
        <r>
          <rPr>
            <b/>
            <sz val="8"/>
            <color indexed="81"/>
            <rFont val="Tahoma"/>
            <family val="2"/>
          </rPr>
          <t>0 = w
1 = m</t>
        </r>
      </text>
    </comment>
  </commentList>
</comments>
</file>

<file path=xl/sharedStrings.xml><?xml version="1.0" encoding="utf-8"?>
<sst xmlns="http://schemas.openxmlformats.org/spreadsheetml/2006/main" count="31" uniqueCount="29">
  <si>
    <t>Subject_ID</t>
  </si>
  <si>
    <t>Sex</t>
  </si>
  <si>
    <t>age</t>
  </si>
  <si>
    <t>BMI</t>
  </si>
  <si>
    <t>IgG</t>
  </si>
  <si>
    <t>IgM</t>
  </si>
  <si>
    <t>Diagnosis (2=healthy, 3=HepC)</t>
  </si>
  <si>
    <t>Cu IgG</t>
  </si>
  <si>
    <t>MAA IgG</t>
  </si>
  <si>
    <t>MDA IgG</t>
  </si>
  <si>
    <t>P1 IgG</t>
  </si>
  <si>
    <t>PC IgG</t>
  </si>
  <si>
    <t>ave</t>
  </si>
  <si>
    <t>std</t>
  </si>
  <si>
    <t>PC IgM</t>
  </si>
  <si>
    <t>Cu IgM</t>
  </si>
  <si>
    <t>MAA IgM</t>
  </si>
  <si>
    <t>MDA IgM</t>
  </si>
  <si>
    <t>P1 IgM</t>
  </si>
  <si>
    <t>PC / IgG</t>
  </si>
  <si>
    <t>Cu / IgG</t>
  </si>
  <si>
    <t>MAA / IgG</t>
  </si>
  <si>
    <t>MDA / IgG</t>
  </si>
  <si>
    <t>P1 / IgG</t>
  </si>
  <si>
    <t>PC / IgM</t>
  </si>
  <si>
    <t>Cu / IgM</t>
  </si>
  <si>
    <t>MAA / IgM</t>
  </si>
  <si>
    <t>MDA / IgM</t>
  </si>
  <si>
    <t>P1 / IgM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</si>
</sst>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0" fillId="0" borderId="0" xfId="0" applyNumberFormat="1" applyFill="1"/>
    <xf numFmtId="2" fontId="0" fillId="0" borderId="0" xfId="0" applyNumberFormat="1" applyFill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 applyFill="1"/>
    <xf numFmtId="1" fontId="0" fillId="0" borderId="0" xfId="0" applyNumberFormat="1" applyFill="1" applyAlignment="1">
      <alignment horizontal="center"/>
    </xf>
    <xf numFmtId="2" fontId="0" fillId="0" borderId="1" xfId="0" applyNumberFormat="1" applyFill="1" applyBorder="1"/>
    <xf numFmtId="1" fontId="0" fillId="0" borderId="0" xfId="0" applyNumberFormat="1" applyFill="1" applyAlignment="1"/>
    <xf numFmtId="2" fontId="0" fillId="0" borderId="0" xfId="0" applyNumberFormat="1" applyAlignment="1"/>
    <xf numFmtId="2" fontId="0" fillId="0" borderId="2" xfId="0" applyNumberFormat="1" applyFill="1" applyBorder="1"/>
    <xf numFmtId="2" fontId="0" fillId="0" borderId="3" xfId="0" applyNumberFormat="1" applyFill="1" applyBorder="1"/>
    <xf numFmtId="2" fontId="0" fillId="0" borderId="0" xfId="0" applyNumberFormat="1" applyFill="1" applyBorder="1"/>
    <xf numFmtId="1" fontId="1" fillId="0" borderId="1" xfId="0" applyNumberFormat="1" applyFont="1" applyFill="1" applyBorder="1"/>
    <xf numFmtId="2" fontId="1" fillId="2" borderId="4" xfId="0" applyNumberFormat="1" applyFont="1" applyFill="1" applyBorder="1"/>
    <xf numFmtId="2" fontId="1" fillId="2" borderId="5" xfId="0" applyNumberFormat="1" applyFont="1" applyFill="1" applyBorder="1" applyAlignment="1"/>
    <xf numFmtId="2" fontId="1" fillId="2" borderId="5" xfId="0" applyNumberFormat="1" applyFont="1" applyFill="1" applyBorder="1" applyAlignment="1">
      <alignment horizontal="center"/>
    </xf>
    <xf numFmtId="2" fontId="1" fillId="2" borderId="5" xfId="0" applyNumberFormat="1" applyFont="1" applyFill="1" applyBorder="1"/>
    <xf numFmtId="0" fontId="0" fillId="2" borderId="5" xfId="0" applyFill="1" applyBorder="1"/>
    <xf numFmtId="0" fontId="0" fillId="0" borderId="0" xfId="0" applyFill="1" applyAlignment="1">
      <alignment horizontal="center"/>
    </xf>
    <xf numFmtId="0" fontId="0" fillId="0" borderId="0" xfId="0" applyFill="1"/>
    <xf numFmtId="2" fontId="0" fillId="0" borderId="0" xfId="0" applyNumberForma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49"/>
  <sheetViews>
    <sheetView tabSelected="1" zoomScale="80" zoomScaleNormal="80" workbookViewId="0">
      <selection activeCell="AF9" sqref="AF9"/>
    </sheetView>
  </sheetViews>
  <sheetFormatPr defaultRowHeight="14.4" x14ac:dyDescent="0.3"/>
  <cols>
    <col min="1" max="1" width="7" style="3" customWidth="1"/>
    <col min="2" max="2" width="8.6640625" style="9" customWidth="1"/>
    <col min="3" max="3" width="6" style="4" customWidth="1"/>
    <col min="4" max="4" width="7.33203125" style="3" customWidth="1"/>
    <col min="5" max="5" width="6.21875" style="3" customWidth="1"/>
    <col min="6" max="7" width="8.88671875" style="3"/>
    <col min="8" max="8" width="3.5546875" customWidth="1"/>
    <col min="11" max="11" width="9.44140625" bestFit="1" customWidth="1"/>
    <col min="14" max="14" width="2.6640625" customWidth="1"/>
    <col min="20" max="20" width="5.109375" customWidth="1"/>
    <col min="23" max="23" width="10.109375" customWidth="1"/>
    <col min="24" max="24" width="10.5546875" customWidth="1"/>
    <col min="26" max="26" width="5.109375" customWidth="1"/>
    <col min="29" max="29" width="10.33203125" customWidth="1"/>
    <col min="30" max="30" width="9.88671875" customWidth="1"/>
  </cols>
  <sheetData>
    <row r="1" spans="1:31" s="18" customFormat="1" ht="15" thickBot="1" x14ac:dyDescent="0.35">
      <c r="A1" s="14" t="s">
        <v>0</v>
      </c>
      <c r="B1" s="15" t="s">
        <v>6</v>
      </c>
      <c r="C1" s="16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I1" s="17" t="s">
        <v>11</v>
      </c>
      <c r="J1" s="17" t="s">
        <v>7</v>
      </c>
      <c r="K1" s="17" t="s">
        <v>8</v>
      </c>
      <c r="L1" s="17" t="s">
        <v>9</v>
      </c>
      <c r="M1" s="17" t="s">
        <v>10</v>
      </c>
      <c r="O1" s="17" t="s">
        <v>14</v>
      </c>
      <c r="P1" s="17" t="s">
        <v>15</v>
      </c>
      <c r="Q1" s="17" t="s">
        <v>16</v>
      </c>
      <c r="R1" s="17" t="s">
        <v>17</v>
      </c>
      <c r="S1" s="17" t="s">
        <v>18</v>
      </c>
      <c r="U1" s="17" t="s">
        <v>19</v>
      </c>
      <c r="V1" s="17" t="s">
        <v>20</v>
      </c>
      <c r="W1" s="17" t="s">
        <v>21</v>
      </c>
      <c r="X1" s="17" t="s">
        <v>22</v>
      </c>
      <c r="Y1" s="17" t="s">
        <v>23</v>
      </c>
      <c r="AA1" s="17" t="s">
        <v>24</v>
      </c>
      <c r="AB1" s="17" t="s">
        <v>25</v>
      </c>
      <c r="AC1" s="17" t="s">
        <v>26</v>
      </c>
      <c r="AD1" s="17" t="s">
        <v>27</v>
      </c>
      <c r="AE1" s="17" t="s">
        <v>28</v>
      </c>
    </row>
    <row r="2" spans="1:31" x14ac:dyDescent="0.3">
      <c r="A2" s="5">
        <v>10154</v>
      </c>
      <c r="B2" s="6">
        <v>2</v>
      </c>
      <c r="C2" s="6">
        <v>1</v>
      </c>
      <c r="D2" s="2">
        <v>73.273972602739732</v>
      </c>
      <c r="E2" s="2">
        <v>27.636054421768712</v>
      </c>
      <c r="F2" s="6">
        <v>815</v>
      </c>
      <c r="G2" s="2">
        <v>80.3</v>
      </c>
      <c r="H2" s="19"/>
      <c r="I2" s="19">
        <v>106986</v>
      </c>
      <c r="J2" s="19">
        <v>45983.5</v>
      </c>
      <c r="K2" s="19">
        <v>95901</v>
      </c>
      <c r="L2" s="19">
        <v>65596.5</v>
      </c>
      <c r="M2" s="19">
        <v>73105</v>
      </c>
      <c r="N2" s="20"/>
      <c r="O2" s="20">
        <v>31228</v>
      </c>
      <c r="P2" s="20">
        <v>25144</v>
      </c>
      <c r="Q2" s="20">
        <v>72348</v>
      </c>
      <c r="R2" s="20">
        <v>56193</v>
      </c>
      <c r="S2" s="20">
        <v>48203</v>
      </c>
      <c r="T2" s="20"/>
      <c r="U2" s="20">
        <f>I2/$F$2</f>
        <v>131.27116564417179</v>
      </c>
      <c r="V2" s="20">
        <f t="shared" ref="V2:Y2" si="0">J2/$F$2</f>
        <v>56.421472392638037</v>
      </c>
      <c r="W2" s="20">
        <f>K2/$F$2</f>
        <v>117.66993865030675</v>
      </c>
      <c r="X2" s="20">
        <f t="shared" si="0"/>
        <v>80.486503067484662</v>
      </c>
      <c r="Y2" s="20">
        <f t="shared" si="0"/>
        <v>89.699386503067487</v>
      </c>
      <c r="Z2" s="20"/>
      <c r="AA2" s="20">
        <f>O2/$G$2</f>
        <v>388.89165628891658</v>
      </c>
      <c r="AB2" s="20">
        <f t="shared" ref="AB2:AE2" si="1">P2/$G$2</f>
        <v>313.12577833125778</v>
      </c>
      <c r="AC2" s="20">
        <f t="shared" si="1"/>
        <v>900.97135740971362</v>
      </c>
      <c r="AD2" s="20">
        <f t="shared" si="1"/>
        <v>699.78829389788291</v>
      </c>
      <c r="AE2" s="20">
        <f t="shared" si="1"/>
        <v>600.28642590286427</v>
      </c>
    </row>
    <row r="3" spans="1:31" x14ac:dyDescent="0.3">
      <c r="A3" s="5">
        <v>10249</v>
      </c>
      <c r="B3" s="6">
        <v>2</v>
      </c>
      <c r="C3" s="6">
        <v>0</v>
      </c>
      <c r="D3" s="2">
        <v>53.443835616438356</v>
      </c>
      <c r="E3" s="2">
        <v>36.363636363636367</v>
      </c>
      <c r="F3" s="6">
        <v>1160</v>
      </c>
      <c r="G3" s="2">
        <v>288</v>
      </c>
      <c r="H3" s="19"/>
      <c r="I3" s="19">
        <v>110569</v>
      </c>
      <c r="J3" s="19">
        <v>101193</v>
      </c>
      <c r="K3" s="19">
        <v>124159.5</v>
      </c>
      <c r="L3" s="19">
        <v>98716.5</v>
      </c>
      <c r="M3" s="19">
        <v>85787.5</v>
      </c>
      <c r="N3" s="20"/>
      <c r="O3" s="20">
        <v>60305</v>
      </c>
      <c r="P3" s="20">
        <v>70497.5</v>
      </c>
      <c r="Q3" s="20">
        <v>97562.5</v>
      </c>
      <c r="R3" s="20">
        <v>78971.5</v>
      </c>
      <c r="S3" s="20">
        <v>100892</v>
      </c>
      <c r="T3" s="20"/>
      <c r="U3" s="20">
        <f>I3/$F$3</f>
        <v>95.318103448275863</v>
      </c>
      <c r="V3" s="20">
        <f t="shared" ref="V3:Y3" si="2">J3/$F$3</f>
        <v>87.235344827586204</v>
      </c>
      <c r="W3" s="20">
        <f t="shared" si="2"/>
        <v>107.03405172413792</v>
      </c>
      <c r="X3" s="20">
        <f t="shared" si="2"/>
        <v>85.100431034482753</v>
      </c>
      <c r="Y3" s="20">
        <f t="shared" si="2"/>
        <v>73.954741379310349</v>
      </c>
      <c r="Z3" s="20"/>
      <c r="AA3" s="20">
        <f>O3/$G$3</f>
        <v>209.39236111111111</v>
      </c>
      <c r="AB3" s="20">
        <f t="shared" ref="AB3:AE3" si="3">P3/$G$3</f>
        <v>244.78298611111111</v>
      </c>
      <c r="AC3" s="20">
        <f t="shared" si="3"/>
        <v>338.75868055555554</v>
      </c>
      <c r="AD3" s="20">
        <f t="shared" si="3"/>
        <v>274.20659722222223</v>
      </c>
      <c r="AE3" s="20">
        <f t="shared" si="3"/>
        <v>350.31944444444446</v>
      </c>
    </row>
    <row r="4" spans="1:31" x14ac:dyDescent="0.3">
      <c r="A4" s="5">
        <v>10307</v>
      </c>
      <c r="B4" s="6">
        <v>2</v>
      </c>
      <c r="C4" s="6">
        <v>1</v>
      </c>
      <c r="D4" s="2">
        <v>31.030136986301368</v>
      </c>
      <c r="E4" s="2"/>
      <c r="F4" s="6">
        <v>1120</v>
      </c>
      <c r="G4" s="2">
        <v>248</v>
      </c>
      <c r="H4" s="19"/>
      <c r="I4" s="19">
        <v>113401</v>
      </c>
      <c r="J4" s="19">
        <v>61804.5</v>
      </c>
      <c r="K4" s="19">
        <v>95800</v>
      </c>
      <c r="L4" s="19">
        <v>57601</v>
      </c>
      <c r="M4" s="19">
        <v>97279</v>
      </c>
      <c r="N4" s="20"/>
      <c r="O4" s="20">
        <v>76886.5</v>
      </c>
      <c r="P4" s="20">
        <v>60908.5</v>
      </c>
      <c r="Q4" s="20">
        <v>91905</v>
      </c>
      <c r="R4" s="20">
        <v>73537.5</v>
      </c>
      <c r="S4" s="20">
        <v>76406</v>
      </c>
      <c r="T4" s="20"/>
      <c r="U4" s="20">
        <f>I4/$F$4</f>
        <v>101.25089285714286</v>
      </c>
      <c r="V4" s="20">
        <f t="shared" ref="V4:Y4" si="4">J4/$F$4</f>
        <v>55.182589285714286</v>
      </c>
      <c r="W4" s="20">
        <f t="shared" si="4"/>
        <v>85.535714285714292</v>
      </c>
      <c r="X4" s="20">
        <f t="shared" si="4"/>
        <v>51.429464285714289</v>
      </c>
      <c r="Y4" s="20">
        <f t="shared" si="4"/>
        <v>86.856250000000003</v>
      </c>
      <c r="Z4" s="20"/>
      <c r="AA4" s="20">
        <f>O4/$G$4</f>
        <v>310.02620967741933</v>
      </c>
      <c r="AB4" s="20">
        <f t="shared" ref="AB4:AE4" si="5">P4/$G$4</f>
        <v>245.59879032258064</v>
      </c>
      <c r="AC4" s="20">
        <f t="shared" si="5"/>
        <v>370.58467741935482</v>
      </c>
      <c r="AD4" s="20">
        <f t="shared" si="5"/>
        <v>296.52217741935482</v>
      </c>
      <c r="AE4" s="20">
        <f t="shared" si="5"/>
        <v>308.08870967741933</v>
      </c>
    </row>
    <row r="5" spans="1:31" x14ac:dyDescent="0.3">
      <c r="A5" s="5">
        <v>10310</v>
      </c>
      <c r="B5" s="6">
        <v>2</v>
      </c>
      <c r="C5" s="6">
        <v>0</v>
      </c>
      <c r="D5" s="2">
        <v>44.368569254185701</v>
      </c>
      <c r="E5" s="2"/>
      <c r="F5" s="6">
        <v>986</v>
      </c>
      <c r="G5" s="2">
        <v>146</v>
      </c>
      <c r="H5" s="19"/>
      <c r="I5" s="19">
        <v>98225</v>
      </c>
      <c r="J5" s="19">
        <v>53900.5</v>
      </c>
      <c r="K5" s="19">
        <v>102386</v>
      </c>
      <c r="L5" s="19">
        <v>67862</v>
      </c>
      <c r="M5" s="19">
        <v>69111</v>
      </c>
      <c r="N5" s="20"/>
      <c r="O5" s="20">
        <v>75417.5</v>
      </c>
      <c r="P5" s="20">
        <v>64369.5</v>
      </c>
      <c r="Q5" s="20">
        <v>83096.5</v>
      </c>
      <c r="R5" s="20">
        <v>70436</v>
      </c>
      <c r="S5" s="20">
        <v>82500</v>
      </c>
      <c r="T5" s="20"/>
      <c r="U5" s="20">
        <f>I5/$F$5</f>
        <v>99.619675456389459</v>
      </c>
      <c r="V5" s="20">
        <f t="shared" ref="V5:Y5" si="6">J5/$F$5</f>
        <v>54.6658215010142</v>
      </c>
      <c r="W5" s="20">
        <f t="shared" si="6"/>
        <v>103.83975659229209</v>
      </c>
      <c r="X5" s="20">
        <f t="shared" si="6"/>
        <v>68.825557809330633</v>
      </c>
      <c r="Y5" s="20">
        <f t="shared" si="6"/>
        <v>70.092292089249497</v>
      </c>
      <c r="Z5" s="20"/>
      <c r="AA5" s="20">
        <f>O5/$G$5</f>
        <v>516.55821917808214</v>
      </c>
      <c r="AB5" s="20">
        <f t="shared" ref="AB5:AE5" si="7">P5/$G$5</f>
        <v>440.88698630136986</v>
      </c>
      <c r="AC5" s="20">
        <f t="shared" si="7"/>
        <v>569.15410958904113</v>
      </c>
      <c r="AD5" s="20">
        <f t="shared" si="7"/>
        <v>482.43835616438355</v>
      </c>
      <c r="AE5" s="20">
        <f t="shared" si="7"/>
        <v>565.06849315068496</v>
      </c>
    </row>
    <row r="6" spans="1:31" x14ac:dyDescent="0.3">
      <c r="A6" s="5">
        <v>10311</v>
      </c>
      <c r="B6" s="6">
        <v>2</v>
      </c>
      <c r="C6" s="6">
        <v>1</v>
      </c>
      <c r="D6" s="2">
        <v>47.276712328767125</v>
      </c>
      <c r="E6" s="2"/>
      <c r="F6" s="6">
        <v>1180</v>
      </c>
      <c r="G6" s="2">
        <v>112</v>
      </c>
      <c r="H6" s="19"/>
      <c r="I6" s="19">
        <v>93514.5</v>
      </c>
      <c r="J6" s="19">
        <v>49901</v>
      </c>
      <c r="K6" s="19">
        <v>111176.5</v>
      </c>
      <c r="L6" s="19">
        <v>68401</v>
      </c>
      <c r="M6" s="19">
        <v>52576</v>
      </c>
      <c r="N6" s="20"/>
      <c r="O6" s="20">
        <v>51206</v>
      </c>
      <c r="P6" s="20">
        <v>43408</v>
      </c>
      <c r="Q6" s="20">
        <v>63156.5</v>
      </c>
      <c r="R6" s="20">
        <v>50063.5</v>
      </c>
      <c r="S6" s="20">
        <v>47181.5</v>
      </c>
      <c r="T6" s="20"/>
      <c r="U6" s="20">
        <f>I6/$F$6</f>
        <v>79.249576271186442</v>
      </c>
      <c r="V6" s="20">
        <f t="shared" ref="V6:Y6" si="8">J6/$F$6</f>
        <v>42.288983050847456</v>
      </c>
      <c r="W6" s="20">
        <f t="shared" si="8"/>
        <v>94.217372881355928</v>
      </c>
      <c r="X6" s="20">
        <f t="shared" si="8"/>
        <v>57.966949152542369</v>
      </c>
      <c r="Y6" s="20">
        <f t="shared" si="8"/>
        <v>44.55593220338983</v>
      </c>
      <c r="Z6" s="20"/>
      <c r="AA6" s="20">
        <f>O6/$G$6</f>
        <v>457.19642857142856</v>
      </c>
      <c r="AB6" s="20">
        <f t="shared" ref="AB6:AE6" si="9">P6/$G$6</f>
        <v>387.57142857142856</v>
      </c>
      <c r="AC6" s="20">
        <f t="shared" si="9"/>
        <v>563.89732142857144</v>
      </c>
      <c r="AD6" s="20">
        <f t="shared" si="9"/>
        <v>446.99553571428572</v>
      </c>
      <c r="AE6" s="20">
        <f t="shared" si="9"/>
        <v>421.26339285714283</v>
      </c>
    </row>
    <row r="7" spans="1:31" x14ac:dyDescent="0.3">
      <c r="A7" s="5">
        <v>10316</v>
      </c>
      <c r="B7" s="6">
        <v>2</v>
      </c>
      <c r="C7" s="6">
        <v>0</v>
      </c>
      <c r="D7" s="2">
        <v>52.087671232876716</v>
      </c>
      <c r="E7" s="2"/>
      <c r="F7" s="6">
        <v>1130</v>
      </c>
      <c r="G7" s="2">
        <v>151</v>
      </c>
      <c r="H7" s="19"/>
      <c r="I7" s="19">
        <v>97313</v>
      </c>
      <c r="J7" s="19">
        <v>35746</v>
      </c>
      <c r="K7" s="19">
        <v>82530.5</v>
      </c>
      <c r="L7" s="19">
        <v>47788</v>
      </c>
      <c r="M7" s="19">
        <v>54763.5</v>
      </c>
      <c r="N7" s="20"/>
      <c r="O7" s="20">
        <v>62011.5</v>
      </c>
      <c r="P7" s="20">
        <v>43121</v>
      </c>
      <c r="Q7" s="20">
        <v>83488.5</v>
      </c>
      <c r="R7" s="20">
        <v>69696</v>
      </c>
      <c r="S7" s="20">
        <v>58658</v>
      </c>
      <c r="T7" s="20"/>
      <c r="U7" s="20">
        <f>I7/$F$7</f>
        <v>86.117699115044246</v>
      </c>
      <c r="V7" s="20">
        <f t="shared" ref="V7:Y7" si="10">J7/$F$7</f>
        <v>31.633628318584069</v>
      </c>
      <c r="W7" s="20">
        <f t="shared" si="10"/>
        <v>73.035840707964596</v>
      </c>
      <c r="X7" s="20">
        <f t="shared" si="10"/>
        <v>42.290265486725666</v>
      </c>
      <c r="Y7" s="20">
        <f t="shared" si="10"/>
        <v>48.463274336283185</v>
      </c>
      <c r="Z7" s="20"/>
      <c r="AA7" s="20">
        <f>O7/$G$7</f>
        <v>410.67218543046357</v>
      </c>
      <c r="AB7" s="20">
        <f t="shared" ref="AB7:AE7" si="11">P7/$G$7</f>
        <v>285.56953642384104</v>
      </c>
      <c r="AC7" s="20">
        <f t="shared" si="11"/>
        <v>552.90397350993373</v>
      </c>
      <c r="AD7" s="20">
        <f t="shared" si="11"/>
        <v>461.56291390728478</v>
      </c>
      <c r="AE7" s="20">
        <f t="shared" si="11"/>
        <v>388.46357615894038</v>
      </c>
    </row>
    <row r="8" spans="1:31" x14ac:dyDescent="0.3">
      <c r="A8" s="5">
        <v>10318</v>
      </c>
      <c r="B8" s="6">
        <v>2</v>
      </c>
      <c r="C8" s="6">
        <v>1</v>
      </c>
      <c r="D8" s="2">
        <v>52.797260273972604</v>
      </c>
      <c r="E8" s="2"/>
      <c r="F8" s="6">
        <v>1490</v>
      </c>
      <c r="G8" s="2">
        <v>82</v>
      </c>
      <c r="H8" s="19"/>
      <c r="I8" s="19">
        <v>98719</v>
      </c>
      <c r="J8" s="19">
        <v>65711</v>
      </c>
      <c r="K8" s="19">
        <v>120082.5</v>
      </c>
      <c r="L8" s="19">
        <v>95167</v>
      </c>
      <c r="M8" s="19">
        <v>145983.5</v>
      </c>
      <c r="N8" s="20"/>
      <c r="O8" s="20">
        <v>46223.5</v>
      </c>
      <c r="P8" s="20">
        <v>43386</v>
      </c>
      <c r="Q8" s="20">
        <v>89646</v>
      </c>
      <c r="R8" s="20">
        <v>52293</v>
      </c>
      <c r="S8" s="20">
        <v>43680</v>
      </c>
      <c r="T8" s="20"/>
      <c r="U8" s="20">
        <f>I8/$F$8</f>
        <v>66.254362416107384</v>
      </c>
      <c r="V8" s="20">
        <f t="shared" ref="V8:Y8" si="12">J8/$F$8</f>
        <v>44.101342281879198</v>
      </c>
      <c r="W8" s="20">
        <f t="shared" si="12"/>
        <v>80.59228187919463</v>
      </c>
      <c r="X8" s="20">
        <f t="shared" si="12"/>
        <v>63.870469798657716</v>
      </c>
      <c r="Y8" s="20">
        <f t="shared" si="12"/>
        <v>97.975503355704703</v>
      </c>
      <c r="Z8" s="20"/>
      <c r="AA8" s="20">
        <f>O8/$G$8</f>
        <v>563.70121951219517</v>
      </c>
      <c r="AB8" s="20">
        <f t="shared" ref="AB8:AE8" si="13">P8/$G$8</f>
        <v>529.09756097560978</v>
      </c>
      <c r="AC8" s="20">
        <f t="shared" si="13"/>
        <v>1093.2439024390244</v>
      </c>
      <c r="AD8" s="20">
        <f t="shared" si="13"/>
        <v>637.71951219512198</v>
      </c>
      <c r="AE8" s="20">
        <f t="shared" si="13"/>
        <v>532.68292682926824</v>
      </c>
    </row>
    <row r="9" spans="1:31" x14ac:dyDescent="0.3">
      <c r="A9" s="5">
        <v>10320</v>
      </c>
      <c r="B9" s="6">
        <v>2</v>
      </c>
      <c r="C9" s="6">
        <v>1</v>
      </c>
      <c r="D9" s="2">
        <v>39.750684931506846</v>
      </c>
      <c r="E9" s="2"/>
      <c r="F9" s="6">
        <v>902</v>
      </c>
      <c r="G9" s="2">
        <v>85.1</v>
      </c>
      <c r="H9" s="19"/>
      <c r="I9" s="19">
        <v>87532</v>
      </c>
      <c r="J9" s="19">
        <v>51642</v>
      </c>
      <c r="K9" s="19">
        <v>114861</v>
      </c>
      <c r="L9" s="19">
        <v>91392</v>
      </c>
      <c r="M9" s="19">
        <v>55197.5</v>
      </c>
      <c r="N9" s="20"/>
      <c r="O9" s="20">
        <v>53263.5</v>
      </c>
      <c r="P9" s="20">
        <v>42363</v>
      </c>
      <c r="Q9" s="20">
        <v>82988</v>
      </c>
      <c r="R9" s="20">
        <v>91701</v>
      </c>
      <c r="S9" s="20">
        <v>51686.5</v>
      </c>
      <c r="T9" s="20"/>
      <c r="U9" s="20">
        <f>I9/$F$9</f>
        <v>97.042128603104217</v>
      </c>
      <c r="V9" s="20">
        <f t="shared" ref="V9:Y9" si="14">J9/$F$9</f>
        <v>57.252771618625275</v>
      </c>
      <c r="W9" s="20">
        <f t="shared" si="14"/>
        <v>127.34035476718404</v>
      </c>
      <c r="X9" s="20">
        <f t="shared" si="14"/>
        <v>101.32150776053216</v>
      </c>
      <c r="Y9" s="20">
        <f t="shared" si="14"/>
        <v>61.194567627494457</v>
      </c>
      <c r="Z9" s="20"/>
      <c r="AA9" s="20">
        <f>O9/$G$9</f>
        <v>625.89306698002349</v>
      </c>
      <c r="AB9" s="20">
        <f t="shared" ref="AB9:AE9" si="15">P9/$G$9</f>
        <v>497.80258519388957</v>
      </c>
      <c r="AC9" s="20">
        <f t="shared" si="15"/>
        <v>975.18213866039957</v>
      </c>
      <c r="AD9" s="20">
        <f t="shared" si="15"/>
        <v>1077.5675675675677</v>
      </c>
      <c r="AE9" s="20">
        <f t="shared" si="15"/>
        <v>607.36192714453591</v>
      </c>
    </row>
    <row r="10" spans="1:31" x14ac:dyDescent="0.3">
      <c r="A10" s="5">
        <v>10321</v>
      </c>
      <c r="B10" s="6">
        <v>2</v>
      </c>
      <c r="C10" s="6">
        <v>1</v>
      </c>
      <c r="D10" s="2">
        <v>53.528767123287672</v>
      </c>
      <c r="E10" s="2"/>
      <c r="F10" s="6">
        <v>1010</v>
      </c>
      <c r="G10" s="2">
        <v>128</v>
      </c>
      <c r="H10" s="19"/>
      <c r="I10" s="19">
        <v>88268</v>
      </c>
      <c r="J10" s="19">
        <v>47097.5</v>
      </c>
      <c r="K10" s="19">
        <v>92848</v>
      </c>
      <c r="L10" s="19">
        <v>56623.5</v>
      </c>
      <c r="M10" s="19">
        <v>38526.5</v>
      </c>
      <c r="N10" s="20"/>
      <c r="O10" s="20">
        <v>41627</v>
      </c>
      <c r="P10" s="20">
        <v>40706.5</v>
      </c>
      <c r="Q10" s="20">
        <v>93295.5</v>
      </c>
      <c r="R10" s="20">
        <v>76745.5</v>
      </c>
      <c r="S10" s="20">
        <v>76004.5</v>
      </c>
      <c r="T10" s="20"/>
      <c r="U10" s="20">
        <f>I10/$F$10</f>
        <v>87.394059405940595</v>
      </c>
      <c r="V10" s="20">
        <f t="shared" ref="V10:Y10" si="16">J10/$F$10</f>
        <v>46.631188118811885</v>
      </c>
      <c r="W10" s="20">
        <f t="shared" si="16"/>
        <v>91.928712871287132</v>
      </c>
      <c r="X10" s="20">
        <f t="shared" si="16"/>
        <v>56.062871287128715</v>
      </c>
      <c r="Y10" s="20">
        <f t="shared" si="16"/>
        <v>38.145049504950492</v>
      </c>
      <c r="Z10" s="20"/>
      <c r="AA10" s="20">
        <f>O10/$G$10</f>
        <v>325.2109375</v>
      </c>
      <c r="AB10" s="20">
        <f t="shared" ref="AB10:AE10" si="17">P10/$G$10</f>
        <v>318.01953125</v>
      </c>
      <c r="AC10" s="20">
        <f t="shared" si="17"/>
        <v>728.87109375</v>
      </c>
      <c r="AD10" s="20">
        <f t="shared" si="17"/>
        <v>599.57421875</v>
      </c>
      <c r="AE10" s="20">
        <f t="shared" si="17"/>
        <v>593.78515625</v>
      </c>
    </row>
    <row r="11" spans="1:31" x14ac:dyDescent="0.3">
      <c r="A11" s="5">
        <v>10323</v>
      </c>
      <c r="B11" s="6">
        <v>2</v>
      </c>
      <c r="C11" s="6">
        <v>0</v>
      </c>
      <c r="D11" s="2">
        <v>41.4986301369863</v>
      </c>
      <c r="E11" s="2"/>
      <c r="F11" s="6">
        <v>1640</v>
      </c>
      <c r="G11" s="2">
        <v>93</v>
      </c>
      <c r="H11" s="19"/>
      <c r="I11" s="19">
        <v>95080.5</v>
      </c>
      <c r="J11" s="19">
        <v>63820</v>
      </c>
      <c r="K11" s="19">
        <v>108887.5</v>
      </c>
      <c r="L11" s="19">
        <v>67531.5</v>
      </c>
      <c r="M11" s="19">
        <v>67606.5</v>
      </c>
      <c r="N11" s="20"/>
      <c r="O11" s="20">
        <v>43880</v>
      </c>
      <c r="P11" s="20">
        <v>41108</v>
      </c>
      <c r="Q11" s="20">
        <v>75972</v>
      </c>
      <c r="R11" s="20">
        <v>65299.5</v>
      </c>
      <c r="S11" s="20">
        <v>66529.5</v>
      </c>
      <c r="T11" s="20"/>
      <c r="U11" s="20">
        <f>I11/$F$11</f>
        <v>57.975914634146342</v>
      </c>
      <c r="V11" s="20">
        <f t="shared" ref="V11:Y11" si="18">J11/$F$11</f>
        <v>38.914634146341463</v>
      </c>
      <c r="W11" s="20">
        <f t="shared" si="18"/>
        <v>66.394817073170728</v>
      </c>
      <c r="X11" s="20">
        <f t="shared" si="18"/>
        <v>41.177743902439026</v>
      </c>
      <c r="Y11" s="20">
        <f t="shared" si="18"/>
        <v>41.2234756097561</v>
      </c>
      <c r="Z11" s="20"/>
      <c r="AA11" s="20">
        <f>O11/$G$11</f>
        <v>471.8279569892473</v>
      </c>
      <c r="AB11" s="20">
        <f t="shared" ref="AB11:AE11" si="19">P11/$G$11</f>
        <v>442.02150537634407</v>
      </c>
      <c r="AC11" s="20">
        <f t="shared" si="19"/>
        <v>816.90322580645159</v>
      </c>
      <c r="AD11" s="20">
        <f t="shared" si="19"/>
        <v>702.14516129032256</v>
      </c>
      <c r="AE11" s="20">
        <f t="shared" si="19"/>
        <v>715.37096774193549</v>
      </c>
    </row>
    <row r="12" spans="1:31" x14ac:dyDescent="0.3">
      <c r="A12" s="5">
        <v>10324</v>
      </c>
      <c r="B12" s="6">
        <v>2</v>
      </c>
      <c r="C12" s="6">
        <v>1</v>
      </c>
      <c r="D12" s="2">
        <v>60.043835616438358</v>
      </c>
      <c r="E12" s="2"/>
      <c r="F12" s="6">
        <v>1170</v>
      </c>
      <c r="G12" s="2">
        <v>76.7</v>
      </c>
      <c r="H12" s="19"/>
      <c r="I12" s="19">
        <v>90845</v>
      </c>
      <c r="J12" s="19">
        <v>41450.5</v>
      </c>
      <c r="K12" s="19">
        <v>86500.5</v>
      </c>
      <c r="L12" s="19">
        <v>49744</v>
      </c>
      <c r="M12" s="19">
        <v>40910</v>
      </c>
      <c r="N12" s="20"/>
      <c r="O12" s="20">
        <v>56365</v>
      </c>
      <c r="P12" s="20">
        <v>38195</v>
      </c>
      <c r="Q12" s="20">
        <v>59335.5</v>
      </c>
      <c r="R12" s="20">
        <v>49598.5</v>
      </c>
      <c r="S12" s="20">
        <v>55541.5</v>
      </c>
      <c r="T12" s="20"/>
      <c r="U12" s="20">
        <f>I12/$F$12</f>
        <v>77.645299145299148</v>
      </c>
      <c r="V12" s="20">
        <f t="shared" ref="V12:Y12" si="20">J12/$F$12</f>
        <v>35.427777777777777</v>
      </c>
      <c r="W12" s="20">
        <f t="shared" si="20"/>
        <v>73.932051282051276</v>
      </c>
      <c r="X12" s="20">
        <f t="shared" si="20"/>
        <v>42.516239316239314</v>
      </c>
      <c r="Y12" s="20">
        <f t="shared" si="20"/>
        <v>34.965811965811966</v>
      </c>
      <c r="Z12" s="20"/>
      <c r="AA12" s="20">
        <f>O12/$G$12</f>
        <v>734.87614080834419</v>
      </c>
      <c r="AB12" s="20">
        <f t="shared" ref="AB12:AE12" si="21">P12/$G$12</f>
        <v>497.97913950456319</v>
      </c>
      <c r="AC12" s="20">
        <f t="shared" si="21"/>
        <v>773.60495436766621</v>
      </c>
      <c r="AD12" s="20">
        <f t="shared" si="21"/>
        <v>646.65580182529334</v>
      </c>
      <c r="AE12" s="20">
        <f t="shared" si="21"/>
        <v>724.13950456323334</v>
      </c>
    </row>
    <row r="13" spans="1:31" x14ac:dyDescent="0.3">
      <c r="A13" s="5">
        <v>10325</v>
      </c>
      <c r="B13" s="6">
        <v>2</v>
      </c>
      <c r="C13" s="6">
        <v>1</v>
      </c>
      <c r="D13" s="2">
        <v>29.353424657534248</v>
      </c>
      <c r="E13" s="2"/>
      <c r="F13" s="6">
        <v>972</v>
      </c>
      <c r="G13" s="2">
        <v>44.7</v>
      </c>
      <c r="H13" s="19"/>
      <c r="I13" s="19">
        <v>111442.5</v>
      </c>
      <c r="J13" s="19">
        <v>61101.5</v>
      </c>
      <c r="K13" s="19">
        <v>108853.5</v>
      </c>
      <c r="L13" s="19">
        <v>50663.5</v>
      </c>
      <c r="M13" s="19">
        <v>56320.5</v>
      </c>
      <c r="N13" s="20"/>
      <c r="O13" s="20">
        <v>32884.5</v>
      </c>
      <c r="P13" s="20">
        <v>33090</v>
      </c>
      <c r="Q13" s="20">
        <v>42714.5</v>
      </c>
      <c r="R13" s="20">
        <v>32509.5</v>
      </c>
      <c r="S13" s="20">
        <v>64984</v>
      </c>
      <c r="T13" s="20"/>
      <c r="U13" s="20">
        <f>I13/$F$13</f>
        <v>114.65277777777777</v>
      </c>
      <c r="V13" s="20">
        <f t="shared" ref="V13:Y13" si="22">J13/$F$13</f>
        <v>62.861625514403293</v>
      </c>
      <c r="W13" s="20">
        <f t="shared" si="22"/>
        <v>111.9891975308642</v>
      </c>
      <c r="X13" s="20">
        <f t="shared" si="22"/>
        <v>52.122942386831276</v>
      </c>
      <c r="Y13" s="20">
        <f t="shared" si="22"/>
        <v>57.942901234567898</v>
      </c>
      <c r="Z13" s="20"/>
      <c r="AA13" s="20">
        <f>O13/$G$13</f>
        <v>735.67114093959731</v>
      </c>
      <c r="AB13" s="20">
        <f t="shared" ref="AB13:AE13" si="23">P13/$G$13</f>
        <v>740.26845637583892</v>
      </c>
      <c r="AC13" s="20">
        <f t="shared" si="23"/>
        <v>955.5816554809843</v>
      </c>
      <c r="AD13" s="20">
        <f t="shared" si="23"/>
        <v>727.28187919463085</v>
      </c>
      <c r="AE13" s="20">
        <f t="shared" si="23"/>
        <v>1453.7807606263982</v>
      </c>
    </row>
    <row r="14" spans="1:31" x14ac:dyDescent="0.3">
      <c r="A14" s="5">
        <v>10329</v>
      </c>
      <c r="B14" s="6">
        <v>2</v>
      </c>
      <c r="C14" s="6">
        <v>0</v>
      </c>
      <c r="D14" s="2">
        <v>33.994520547945207</v>
      </c>
      <c r="E14" s="2"/>
      <c r="F14" s="6">
        <v>1210</v>
      </c>
      <c r="G14" s="2">
        <v>53.9</v>
      </c>
      <c r="H14" s="19"/>
      <c r="I14" s="19">
        <v>118831</v>
      </c>
      <c r="J14" s="19">
        <v>49310</v>
      </c>
      <c r="K14" s="19">
        <v>119663.5</v>
      </c>
      <c r="L14" s="19">
        <v>66994</v>
      </c>
      <c r="M14" s="19">
        <v>57583</v>
      </c>
      <c r="N14" s="20"/>
      <c r="O14" s="20">
        <v>36347</v>
      </c>
      <c r="P14" s="20">
        <v>27799</v>
      </c>
      <c r="Q14" s="20">
        <v>56096.5</v>
      </c>
      <c r="R14" s="20">
        <v>42587</v>
      </c>
      <c r="S14" s="20">
        <v>52490.5</v>
      </c>
      <c r="T14" s="20"/>
      <c r="U14" s="20">
        <f>I14/$F$14</f>
        <v>98.207438016528926</v>
      </c>
      <c r="V14" s="20">
        <f t="shared" ref="V14:Y14" si="24">J14/$F$14</f>
        <v>40.752066115702476</v>
      </c>
      <c r="W14" s="20">
        <f t="shared" si="24"/>
        <v>98.895454545454541</v>
      </c>
      <c r="X14" s="20">
        <f t="shared" si="24"/>
        <v>55.36694214876033</v>
      </c>
      <c r="Y14" s="20">
        <f t="shared" si="24"/>
        <v>47.589256198347108</v>
      </c>
      <c r="Z14" s="20"/>
      <c r="AA14" s="20">
        <f>O14/$G$14</f>
        <v>674.34137291280149</v>
      </c>
      <c r="AB14" s="20">
        <f t="shared" ref="AB14:AE14" si="25">P14/$G$14</f>
        <v>515.75139146567722</v>
      </c>
      <c r="AC14" s="20">
        <f t="shared" si="25"/>
        <v>1040.7513914656772</v>
      </c>
      <c r="AD14" s="20">
        <f t="shared" si="25"/>
        <v>790.11131725417442</v>
      </c>
      <c r="AE14" s="20">
        <f t="shared" si="25"/>
        <v>973.84972170686456</v>
      </c>
    </row>
    <row r="15" spans="1:31" x14ac:dyDescent="0.3">
      <c r="A15" s="5">
        <v>10330</v>
      </c>
      <c r="B15" s="6">
        <v>2</v>
      </c>
      <c r="C15" s="6">
        <v>1</v>
      </c>
      <c r="D15" s="2">
        <v>49.942465753424656</v>
      </c>
      <c r="E15" s="2"/>
      <c r="F15" s="6">
        <v>864</v>
      </c>
      <c r="G15" s="2">
        <v>32</v>
      </c>
      <c r="H15" s="19"/>
      <c r="I15" s="19">
        <v>103847</v>
      </c>
      <c r="J15" s="19">
        <v>48528</v>
      </c>
      <c r="K15" s="19">
        <v>93491</v>
      </c>
      <c r="L15" s="19">
        <v>55791</v>
      </c>
      <c r="M15" s="19">
        <v>43802.5</v>
      </c>
      <c r="N15" s="20"/>
      <c r="O15" s="20">
        <v>36515.5</v>
      </c>
      <c r="P15" s="20">
        <v>20428.5</v>
      </c>
      <c r="Q15" s="20">
        <v>50961.5</v>
      </c>
      <c r="R15" s="20">
        <v>49323</v>
      </c>
      <c r="S15" s="20">
        <v>20543.5</v>
      </c>
      <c r="T15" s="20"/>
      <c r="U15" s="20">
        <f>I15/$F$15</f>
        <v>120.19328703703704</v>
      </c>
      <c r="V15" s="20">
        <f t="shared" ref="V15:Y15" si="26">J15/$F$15</f>
        <v>56.166666666666664</v>
      </c>
      <c r="W15" s="20">
        <f t="shared" si="26"/>
        <v>108.20717592592592</v>
      </c>
      <c r="X15" s="20">
        <f t="shared" si="26"/>
        <v>64.572916666666671</v>
      </c>
      <c r="Y15" s="20">
        <f t="shared" si="26"/>
        <v>50.697337962962962</v>
      </c>
      <c r="Z15" s="20"/>
      <c r="AA15" s="20">
        <f>O15/$G$15</f>
        <v>1141.109375</v>
      </c>
      <c r="AB15" s="20">
        <f t="shared" ref="AB15:AE15" si="27">P15/$G$15</f>
        <v>638.390625</v>
      </c>
      <c r="AC15" s="20">
        <f t="shared" si="27"/>
        <v>1592.546875</v>
      </c>
      <c r="AD15" s="20">
        <f t="shared" si="27"/>
        <v>1541.34375</v>
      </c>
      <c r="AE15" s="20">
        <f t="shared" si="27"/>
        <v>641.984375</v>
      </c>
    </row>
    <row r="16" spans="1:31" x14ac:dyDescent="0.3">
      <c r="A16" s="5">
        <v>10343</v>
      </c>
      <c r="B16" s="6">
        <v>2</v>
      </c>
      <c r="C16" s="6">
        <v>0</v>
      </c>
      <c r="D16" s="2">
        <v>25.709589041095889</v>
      </c>
      <c r="E16" s="2"/>
      <c r="F16" s="6">
        <v>1120</v>
      </c>
      <c r="G16" s="2">
        <v>229</v>
      </c>
      <c r="H16" s="19"/>
      <c r="I16" s="19">
        <v>136002</v>
      </c>
      <c r="J16" s="19">
        <v>43799</v>
      </c>
      <c r="K16" s="19">
        <v>91770.5</v>
      </c>
      <c r="L16" s="19">
        <v>49323</v>
      </c>
      <c r="M16" s="19">
        <v>48760</v>
      </c>
      <c r="N16" s="20"/>
      <c r="O16" s="20">
        <v>64705.5</v>
      </c>
      <c r="P16" s="20">
        <v>69065.5</v>
      </c>
      <c r="Q16" s="20">
        <v>106574.5</v>
      </c>
      <c r="R16" s="20">
        <v>94885</v>
      </c>
      <c r="S16" s="20">
        <v>86248</v>
      </c>
      <c r="T16" s="20"/>
      <c r="U16" s="20">
        <f>I16/$F$16</f>
        <v>121.43035714285715</v>
      </c>
      <c r="V16" s="20">
        <f t="shared" ref="V16:Y16" si="28">J16/$F$16</f>
        <v>39.106250000000003</v>
      </c>
      <c r="W16" s="20">
        <f t="shared" si="28"/>
        <v>81.937946428571422</v>
      </c>
      <c r="X16" s="20">
        <f t="shared" si="28"/>
        <v>44.03839285714286</v>
      </c>
      <c r="Y16" s="20">
        <f t="shared" si="28"/>
        <v>43.535714285714285</v>
      </c>
      <c r="Z16" s="20"/>
      <c r="AA16" s="20">
        <f>O16/$G$16</f>
        <v>282.55676855895194</v>
      </c>
      <c r="AB16" s="20">
        <f t="shared" ref="AB16:AE16" si="29">P16/$G$16</f>
        <v>301.59606986899564</v>
      </c>
      <c r="AC16" s="20">
        <f t="shared" si="29"/>
        <v>465.39082969432314</v>
      </c>
      <c r="AD16" s="20">
        <f t="shared" si="29"/>
        <v>414.34497816593887</v>
      </c>
      <c r="AE16" s="20">
        <f t="shared" si="29"/>
        <v>376.6288209606987</v>
      </c>
    </row>
    <row r="17" spans="1:31" x14ac:dyDescent="0.3">
      <c r="A17" s="5">
        <v>10345</v>
      </c>
      <c r="B17" s="6">
        <v>2</v>
      </c>
      <c r="C17" s="6">
        <v>1</v>
      </c>
      <c r="D17" s="2">
        <v>27.145205479452056</v>
      </c>
      <c r="E17" s="2"/>
      <c r="F17" s="6">
        <v>1050</v>
      </c>
      <c r="G17" s="2">
        <v>102</v>
      </c>
      <c r="H17" s="19"/>
      <c r="I17" s="19">
        <v>71162</v>
      </c>
      <c r="J17" s="19">
        <v>59890.5</v>
      </c>
      <c r="K17" s="19">
        <v>121219</v>
      </c>
      <c r="L17" s="19">
        <v>74905.5</v>
      </c>
      <c r="M17" s="19">
        <v>76914</v>
      </c>
      <c r="N17" s="20"/>
      <c r="O17" s="20">
        <v>84215.5</v>
      </c>
      <c r="P17" s="20">
        <v>52861.5</v>
      </c>
      <c r="Q17" s="20">
        <v>94718</v>
      </c>
      <c r="R17" s="20">
        <v>84942</v>
      </c>
      <c r="S17" s="20">
        <v>64420.5</v>
      </c>
      <c r="T17" s="20"/>
      <c r="U17" s="20">
        <f>I17/$F$17</f>
        <v>67.773333333333326</v>
      </c>
      <c r="V17" s="20">
        <f t="shared" ref="V17:Y17" si="30">J17/$F$17</f>
        <v>57.03857142857143</v>
      </c>
      <c r="W17" s="20">
        <f t="shared" si="30"/>
        <v>115.44666666666667</v>
      </c>
      <c r="X17" s="20">
        <f t="shared" si="30"/>
        <v>71.338571428571427</v>
      </c>
      <c r="Y17" s="20">
        <f t="shared" si="30"/>
        <v>73.251428571428576</v>
      </c>
      <c r="Z17" s="20"/>
      <c r="AA17" s="20">
        <f>O17/$G$17</f>
        <v>825.64215686274508</v>
      </c>
      <c r="AB17" s="20">
        <f t="shared" ref="AB17:AE17" si="31">P17/$G$17</f>
        <v>518.25</v>
      </c>
      <c r="AC17" s="20">
        <f t="shared" si="31"/>
        <v>928.60784313725492</v>
      </c>
      <c r="AD17" s="20">
        <f t="shared" si="31"/>
        <v>832.76470588235293</v>
      </c>
      <c r="AE17" s="20">
        <f t="shared" si="31"/>
        <v>631.57352941176475</v>
      </c>
    </row>
    <row r="18" spans="1:31" x14ac:dyDescent="0.3">
      <c r="A18" s="5">
        <v>10366</v>
      </c>
      <c r="B18" s="6">
        <v>2</v>
      </c>
      <c r="C18" s="6">
        <v>0</v>
      </c>
      <c r="D18" s="2">
        <v>61.169863013698631</v>
      </c>
      <c r="E18" s="2"/>
      <c r="F18" s="6">
        <v>1060</v>
      </c>
      <c r="G18" s="2">
        <v>147</v>
      </c>
      <c r="H18" s="19"/>
      <c r="I18" s="19">
        <v>67438.5</v>
      </c>
      <c r="J18" s="19">
        <v>53715.5</v>
      </c>
      <c r="K18" s="19">
        <v>85349</v>
      </c>
      <c r="L18" s="19">
        <v>68113.5</v>
      </c>
      <c r="M18" s="19">
        <v>75753</v>
      </c>
      <c r="N18" s="20"/>
      <c r="O18" s="20">
        <v>48598</v>
      </c>
      <c r="P18" s="20">
        <v>47072.5</v>
      </c>
      <c r="Q18" s="20">
        <v>84914</v>
      </c>
      <c r="R18" s="20">
        <v>66865.5</v>
      </c>
      <c r="S18" s="20">
        <v>81993.5</v>
      </c>
      <c r="T18" s="20"/>
      <c r="U18" s="20">
        <f>I18/$F$18</f>
        <v>63.621226415094341</v>
      </c>
      <c r="V18" s="20">
        <f t="shared" ref="V18:Y18" si="32">J18/$F$18</f>
        <v>50.674999999999997</v>
      </c>
      <c r="W18" s="20">
        <f t="shared" si="32"/>
        <v>80.51792452830189</v>
      </c>
      <c r="X18" s="20">
        <f t="shared" si="32"/>
        <v>64.258018867924534</v>
      </c>
      <c r="Y18" s="20">
        <f t="shared" si="32"/>
        <v>71.465094339622638</v>
      </c>
      <c r="Z18" s="20"/>
      <c r="AA18" s="20">
        <f>O18/$G$18</f>
        <v>330.59863945578229</v>
      </c>
      <c r="AB18" s="20">
        <f t="shared" ref="AB18:AE18" si="33">P18/$G$18</f>
        <v>320.22108843537416</v>
      </c>
      <c r="AC18" s="20">
        <f t="shared" si="33"/>
        <v>577.64625850340133</v>
      </c>
      <c r="AD18" s="20">
        <f t="shared" si="33"/>
        <v>454.86734693877548</v>
      </c>
      <c r="AE18" s="20">
        <f t="shared" si="33"/>
        <v>557.7789115646259</v>
      </c>
    </row>
    <row r="19" spans="1:31" x14ac:dyDescent="0.3">
      <c r="A19" s="5">
        <v>10367</v>
      </c>
      <c r="B19" s="6">
        <v>2</v>
      </c>
      <c r="C19" s="6">
        <v>0</v>
      </c>
      <c r="D19" s="2">
        <v>60.484931506849314</v>
      </c>
      <c r="E19" s="2"/>
      <c r="F19" s="6">
        <v>937</v>
      </c>
      <c r="G19" s="2">
        <v>62.1</v>
      </c>
      <c r="H19" s="19"/>
      <c r="I19" s="19">
        <v>80932.5</v>
      </c>
      <c r="J19" s="19">
        <v>52144</v>
      </c>
      <c r="K19" s="19">
        <v>98509</v>
      </c>
      <c r="L19" s="19">
        <v>48847.5</v>
      </c>
      <c r="M19" s="19">
        <v>37490</v>
      </c>
      <c r="N19" s="20"/>
      <c r="O19" s="20">
        <v>27999</v>
      </c>
      <c r="P19" s="20">
        <v>37789</v>
      </c>
      <c r="Q19" s="20">
        <v>53621</v>
      </c>
      <c r="R19" s="20">
        <v>46384</v>
      </c>
      <c r="S19" s="20">
        <v>55450.5</v>
      </c>
      <c r="T19" s="20"/>
      <c r="U19" s="20">
        <f>I19/$F$19</f>
        <v>86.374066168623273</v>
      </c>
      <c r="V19" s="20">
        <f t="shared" ref="V19:Y19" si="34">J19/$F$19</f>
        <v>55.649946638207041</v>
      </c>
      <c r="W19" s="20">
        <f t="shared" si="34"/>
        <v>105.13233724653148</v>
      </c>
      <c r="X19" s="20">
        <f t="shared" si="34"/>
        <v>52.131803628601922</v>
      </c>
      <c r="Y19" s="20">
        <f t="shared" si="34"/>
        <v>40.01067235859125</v>
      </c>
      <c r="Z19" s="20"/>
      <c r="AA19" s="20">
        <f>O19/$G$19</f>
        <v>450.86956521739131</v>
      </c>
      <c r="AB19" s="20">
        <f t="shared" ref="AB19:AE19" si="35">P19/$G$19</f>
        <v>608.51851851851848</v>
      </c>
      <c r="AC19" s="20">
        <f t="shared" si="35"/>
        <v>863.46215780998386</v>
      </c>
      <c r="AD19" s="20">
        <f t="shared" si="35"/>
        <v>746.92431561996773</v>
      </c>
      <c r="AE19" s="20">
        <f t="shared" si="35"/>
        <v>892.92270531400959</v>
      </c>
    </row>
    <row r="20" spans="1:31" x14ac:dyDescent="0.3">
      <c r="A20" s="5">
        <v>10368</v>
      </c>
      <c r="B20" s="6">
        <v>2</v>
      </c>
      <c r="C20" s="6">
        <v>1</v>
      </c>
      <c r="D20" s="2">
        <v>67.413698630136992</v>
      </c>
      <c r="E20" s="2"/>
      <c r="F20" s="6">
        <v>1090</v>
      </c>
      <c r="G20" s="2">
        <v>48.4</v>
      </c>
      <c r="H20" s="19"/>
      <c r="I20" s="19">
        <v>92747</v>
      </c>
      <c r="J20" s="19">
        <v>55876.5</v>
      </c>
      <c r="K20" s="19">
        <v>106161</v>
      </c>
      <c r="L20" s="19">
        <v>70819</v>
      </c>
      <c r="M20" s="19">
        <v>50498.5</v>
      </c>
      <c r="N20" s="20"/>
      <c r="O20" s="20">
        <v>32435</v>
      </c>
      <c r="P20" s="20">
        <v>34707.5</v>
      </c>
      <c r="Q20" s="20">
        <v>50851.5</v>
      </c>
      <c r="R20" s="20">
        <v>42199</v>
      </c>
      <c r="S20" s="20">
        <v>45884.5</v>
      </c>
      <c r="T20" s="20"/>
      <c r="U20" s="20">
        <f>I20/$F$20</f>
        <v>85.088990825688072</v>
      </c>
      <c r="V20" s="20">
        <f t="shared" ref="V20:Y20" si="36">J20/$F$20</f>
        <v>51.262844036697246</v>
      </c>
      <c r="W20" s="20">
        <f t="shared" si="36"/>
        <v>97.395412844036699</v>
      </c>
      <c r="X20" s="20">
        <f t="shared" si="36"/>
        <v>64.971559633027525</v>
      </c>
      <c r="Y20" s="20">
        <f t="shared" si="36"/>
        <v>46.32889908256881</v>
      </c>
      <c r="Z20" s="20"/>
      <c r="AA20" s="20">
        <f>O20/$G$20</f>
        <v>670.14462809917359</v>
      </c>
      <c r="AB20" s="20">
        <f t="shared" ref="AB20:AE20" si="37">P20/$G$20</f>
        <v>717.09710743801656</v>
      </c>
      <c r="AC20" s="20">
        <f t="shared" si="37"/>
        <v>1050.6508264462809</v>
      </c>
      <c r="AD20" s="20">
        <f t="shared" si="37"/>
        <v>871.88016528925618</v>
      </c>
      <c r="AE20" s="20">
        <f t="shared" si="37"/>
        <v>948.02685950413229</v>
      </c>
    </row>
    <row r="21" spans="1:31" x14ac:dyDescent="0.3">
      <c r="A21" s="5">
        <v>10370</v>
      </c>
      <c r="B21" s="6">
        <v>2</v>
      </c>
      <c r="C21" s="6">
        <v>1</v>
      </c>
      <c r="D21" s="2">
        <v>63.589041095890408</v>
      </c>
      <c r="E21" s="2"/>
      <c r="F21" s="6">
        <v>914</v>
      </c>
      <c r="G21" s="2">
        <v>130</v>
      </c>
      <c r="H21" s="19"/>
      <c r="I21" s="19">
        <v>99790</v>
      </c>
      <c r="J21" s="19">
        <v>53575.5</v>
      </c>
      <c r="K21" s="19">
        <v>93633.5</v>
      </c>
      <c r="L21" s="19">
        <v>55200</v>
      </c>
      <c r="M21" s="19">
        <v>40903.5</v>
      </c>
      <c r="N21" s="20"/>
      <c r="O21" s="20">
        <v>50948</v>
      </c>
      <c r="P21" s="20">
        <v>67809</v>
      </c>
      <c r="Q21" s="20">
        <v>83995</v>
      </c>
      <c r="R21" s="20">
        <v>73904.5</v>
      </c>
      <c r="S21" s="20">
        <v>77260</v>
      </c>
      <c r="T21" s="20"/>
      <c r="U21" s="20">
        <f>I21/$F$21</f>
        <v>109.17943107221006</v>
      </c>
      <c r="V21" s="20">
        <f t="shared" ref="V21:Y21" si="38">J21/$F$21</f>
        <v>58.616520787746168</v>
      </c>
      <c r="W21" s="20">
        <f t="shared" si="38"/>
        <v>102.44365426695842</v>
      </c>
      <c r="X21" s="20">
        <f t="shared" si="38"/>
        <v>60.393873085339166</v>
      </c>
      <c r="Y21" s="20">
        <f t="shared" si="38"/>
        <v>44.752188183807441</v>
      </c>
      <c r="Z21" s="20"/>
      <c r="AA21" s="20">
        <f>O21/$G$21</f>
        <v>391.90769230769229</v>
      </c>
      <c r="AB21" s="20">
        <f t="shared" ref="AB21:AE21" si="39">P21/$G$21</f>
        <v>521.60769230769233</v>
      </c>
      <c r="AC21" s="20">
        <f t="shared" si="39"/>
        <v>646.11538461538464</v>
      </c>
      <c r="AD21" s="20">
        <f t="shared" si="39"/>
        <v>568.4961538461539</v>
      </c>
      <c r="AE21" s="20">
        <f t="shared" si="39"/>
        <v>594.30769230769226</v>
      </c>
    </row>
    <row r="22" spans="1:31" x14ac:dyDescent="0.3">
      <c r="A22" s="5"/>
      <c r="B22" s="8"/>
      <c r="C22" s="6"/>
      <c r="D22" s="1"/>
      <c r="E22" s="1"/>
      <c r="F22" s="1"/>
      <c r="G22" s="1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</row>
    <row r="23" spans="1:31" x14ac:dyDescent="0.3">
      <c r="A23" s="13" t="s">
        <v>12</v>
      </c>
      <c r="B23" s="8"/>
      <c r="C23" s="6"/>
      <c r="D23" s="7">
        <f>AVERAGE(D2:D21)</f>
        <v>48.395140791476408</v>
      </c>
      <c r="E23" s="7">
        <f t="shared" ref="E23:G23" si="40">AVERAGE(E2:E21)</f>
        <v>31.999845392702539</v>
      </c>
      <c r="F23" s="7">
        <f t="shared" si="40"/>
        <v>1091</v>
      </c>
      <c r="G23" s="10">
        <f t="shared" si="40"/>
        <v>116.96</v>
      </c>
      <c r="H23" s="12"/>
      <c r="I23" s="11">
        <f t="shared" ref="I23:M23" si="41">AVERAGE(I2:I21)</f>
        <v>98132.274999999994</v>
      </c>
      <c r="J23" s="7">
        <f t="shared" si="41"/>
        <v>54809.5</v>
      </c>
      <c r="K23" s="7">
        <f t="shared" si="41"/>
        <v>102689.15</v>
      </c>
      <c r="L23" s="7">
        <f t="shared" si="41"/>
        <v>65354</v>
      </c>
      <c r="M23" s="7">
        <f t="shared" si="41"/>
        <v>63443.55</v>
      </c>
      <c r="N23" s="20"/>
      <c r="O23" s="11">
        <f t="shared" ref="O23:S23" si="42">AVERAGE(O2:O21)</f>
        <v>50653.074999999997</v>
      </c>
      <c r="P23" s="7">
        <f t="shared" si="42"/>
        <v>45191.474999999999</v>
      </c>
      <c r="Q23" s="7">
        <f t="shared" si="42"/>
        <v>75862.024999999994</v>
      </c>
      <c r="R23" s="7">
        <f t="shared" si="42"/>
        <v>63406.724999999999</v>
      </c>
      <c r="S23" s="7">
        <f t="shared" si="42"/>
        <v>62827.875</v>
      </c>
      <c r="T23" s="20"/>
      <c r="U23" s="11">
        <f t="shared" ref="U23:Y23" si="43">AVERAGE(U2:U21)</f>
        <v>92.282989239297905</v>
      </c>
      <c r="V23" s="7">
        <f t="shared" si="43"/>
        <v>51.094252225390711</v>
      </c>
      <c r="W23" s="7">
        <f t="shared" si="43"/>
        <v>96.174333134898546</v>
      </c>
      <c r="X23" s="7">
        <f t="shared" si="43"/>
        <v>61.012151180207162</v>
      </c>
      <c r="Y23" s="7">
        <f t="shared" si="43"/>
        <v>58.134988839631468</v>
      </c>
      <c r="Z23" s="20"/>
      <c r="AA23" s="11">
        <f t="shared" ref="AA23:AE23" si="44">AVERAGE(AA2:AA21)</f>
        <v>525.85438607006836</v>
      </c>
      <c r="AB23" s="7">
        <f t="shared" si="44"/>
        <v>454.20783888860552</v>
      </c>
      <c r="AC23" s="7">
        <f t="shared" si="44"/>
        <v>790.24143285445007</v>
      </c>
      <c r="AD23" s="7">
        <f t="shared" si="44"/>
        <v>663.65953740724865</v>
      </c>
      <c r="AE23" s="7">
        <f t="shared" si="44"/>
        <v>643.88419505583283</v>
      </c>
    </row>
    <row r="24" spans="1:31" x14ac:dyDescent="0.3">
      <c r="A24" s="13" t="s">
        <v>13</v>
      </c>
      <c r="B24" s="8"/>
      <c r="C24" s="6"/>
      <c r="D24" s="7">
        <f>STDEV(D2:D21)</f>
        <v>13.994869341035347</v>
      </c>
      <c r="E24" s="7">
        <f t="shared" ref="E24:G24" si="45">STDEV(E2:E21)</f>
        <v>6.1713323744558641</v>
      </c>
      <c r="F24" s="7">
        <f t="shared" si="45"/>
        <v>198.64673749092753</v>
      </c>
      <c r="G24" s="10">
        <f t="shared" si="45"/>
        <v>69.70857683392002</v>
      </c>
      <c r="H24" s="12"/>
      <c r="I24" s="11">
        <f t="shared" ref="I24:M24" si="46">STDEV(I2:I21)</f>
        <v>15944.126809675896</v>
      </c>
      <c r="J24" s="7">
        <f t="shared" si="46"/>
        <v>13341.463664475736</v>
      </c>
      <c r="K24" s="7">
        <f t="shared" si="46"/>
        <v>12909.717239860727</v>
      </c>
      <c r="L24" s="7">
        <f t="shared" si="46"/>
        <v>15321.150320974426</v>
      </c>
      <c r="M24" s="7">
        <f t="shared" si="46"/>
        <v>25503.811147036122</v>
      </c>
      <c r="N24" s="20"/>
      <c r="O24" s="11">
        <f t="shared" ref="O24:S24" si="47">STDEV(O2:O21)</f>
        <v>16191.726215859197</v>
      </c>
      <c r="P24" s="7">
        <f t="shared" si="47"/>
        <v>14747.584981130234</v>
      </c>
      <c r="Q24" s="7">
        <f t="shared" si="47"/>
        <v>18505.98245765478</v>
      </c>
      <c r="R24" s="7">
        <f t="shared" si="47"/>
        <v>17566.417234594781</v>
      </c>
      <c r="S24" s="7">
        <f t="shared" si="47"/>
        <v>18630.953114921274</v>
      </c>
      <c r="T24" s="20"/>
      <c r="U24" s="11">
        <f t="shared" ref="U24:Y24" si="48">STDEV(U2:U21)</f>
        <v>20.449086266227575</v>
      </c>
      <c r="V24" s="7">
        <f t="shared" si="48"/>
        <v>12.244348191064191</v>
      </c>
      <c r="W24" s="7">
        <f t="shared" si="48"/>
        <v>16.618638670644547</v>
      </c>
      <c r="X24" s="7">
        <f t="shared" si="48"/>
        <v>15.370736788763136</v>
      </c>
      <c r="Y24" s="7">
        <f t="shared" si="48"/>
        <v>18.840481538145799</v>
      </c>
      <c r="Z24" s="20"/>
      <c r="AA24" s="11">
        <f t="shared" ref="AA24:AE24" si="49">STDEV(AA2:AA21)</f>
        <v>224.55200506367873</v>
      </c>
      <c r="AB24" s="7">
        <f t="shared" si="49"/>
        <v>150.57942895340298</v>
      </c>
      <c r="AC24" s="7">
        <f t="shared" si="49"/>
        <v>297.09298563792851</v>
      </c>
      <c r="AD24" s="7">
        <f t="shared" si="49"/>
        <v>287.4870206551193</v>
      </c>
      <c r="AE24" s="7">
        <f t="shared" si="49"/>
        <v>266.59620879486448</v>
      </c>
    </row>
    <row r="25" spans="1:31" x14ac:dyDescent="0.3">
      <c r="A25" s="5"/>
      <c r="B25" s="8"/>
      <c r="C25" s="6"/>
      <c r="D25" s="1"/>
      <c r="E25" s="1"/>
      <c r="F25" s="1"/>
      <c r="G25" s="1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1:31" x14ac:dyDescent="0.3">
      <c r="A26" s="5"/>
      <c r="B26" s="8"/>
      <c r="C26" s="6"/>
      <c r="D26" s="1"/>
      <c r="E26" s="1"/>
      <c r="F26" s="1"/>
      <c r="G26" s="1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</row>
    <row r="27" spans="1:31" x14ac:dyDescent="0.3">
      <c r="A27" s="5">
        <v>10102</v>
      </c>
      <c r="B27" s="6">
        <v>3</v>
      </c>
      <c r="C27" s="6">
        <v>0</v>
      </c>
      <c r="D27" s="2">
        <v>74.150684931506845</v>
      </c>
      <c r="E27" s="2">
        <v>27.2</v>
      </c>
      <c r="F27" s="6"/>
      <c r="G27" s="2"/>
      <c r="H27" s="19"/>
      <c r="I27" s="19">
        <v>67977</v>
      </c>
      <c r="J27" s="19">
        <v>67415</v>
      </c>
      <c r="K27" s="19">
        <v>114387.5</v>
      </c>
      <c r="L27" s="19">
        <v>76418</v>
      </c>
      <c r="M27" s="19">
        <v>73803</v>
      </c>
      <c r="N27" s="20"/>
      <c r="O27" s="20">
        <v>42682</v>
      </c>
      <c r="P27" s="20">
        <v>68817.5</v>
      </c>
      <c r="Q27" s="20">
        <v>77566</v>
      </c>
      <c r="R27" s="20">
        <v>63752</v>
      </c>
      <c r="S27" s="20">
        <v>127256.5</v>
      </c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</row>
    <row r="28" spans="1:31" x14ac:dyDescent="0.3">
      <c r="A28" s="5">
        <v>10110</v>
      </c>
      <c r="B28" s="6">
        <v>3</v>
      </c>
      <c r="C28" s="6">
        <v>0</v>
      </c>
      <c r="D28" s="2">
        <v>24.693150684931506</v>
      </c>
      <c r="E28" s="2">
        <v>25.8</v>
      </c>
      <c r="F28" s="6">
        <v>1750</v>
      </c>
      <c r="G28" s="2">
        <v>193</v>
      </c>
      <c r="H28" s="19"/>
      <c r="I28" s="19">
        <v>125183.5</v>
      </c>
      <c r="J28" s="19">
        <v>110408</v>
      </c>
      <c r="K28" s="19">
        <v>140885.5</v>
      </c>
      <c r="L28" s="19">
        <v>100690</v>
      </c>
      <c r="M28" s="19">
        <v>87335</v>
      </c>
      <c r="N28" s="20"/>
      <c r="O28" s="20">
        <v>74834.5</v>
      </c>
      <c r="P28" s="20">
        <v>59369.5</v>
      </c>
      <c r="Q28" s="20">
        <v>86959.5</v>
      </c>
      <c r="R28" s="20">
        <v>73586</v>
      </c>
      <c r="S28" s="20">
        <v>96145</v>
      </c>
      <c r="T28" s="20"/>
      <c r="U28" s="20">
        <f>I28/$F$28</f>
        <v>71.533428571428573</v>
      </c>
      <c r="V28" s="20">
        <f t="shared" ref="V28:Y28" si="50">J28/$F$28</f>
        <v>63.090285714285713</v>
      </c>
      <c r="W28" s="20">
        <f t="shared" si="50"/>
        <v>80.506</v>
      </c>
      <c r="X28" s="20">
        <f t="shared" si="50"/>
        <v>57.537142857142854</v>
      </c>
      <c r="Y28" s="20">
        <f t="shared" si="50"/>
        <v>49.905714285714289</v>
      </c>
      <c r="Z28" s="20"/>
      <c r="AA28" s="20">
        <f>O28/$G$28</f>
        <v>387.74352331606218</v>
      </c>
      <c r="AB28" s="20">
        <f t="shared" ref="AB28:AE28" si="51">P28/$G$28</f>
        <v>307.61398963730568</v>
      </c>
      <c r="AC28" s="20">
        <f t="shared" si="51"/>
        <v>450.56735751295338</v>
      </c>
      <c r="AD28" s="20">
        <f t="shared" si="51"/>
        <v>381.27461139896371</v>
      </c>
      <c r="AE28" s="20">
        <f t="shared" si="51"/>
        <v>498.16062176165804</v>
      </c>
    </row>
    <row r="29" spans="1:31" x14ac:dyDescent="0.3">
      <c r="A29" s="5">
        <v>10126</v>
      </c>
      <c r="B29" s="6">
        <v>3</v>
      </c>
      <c r="C29" s="6">
        <v>0</v>
      </c>
      <c r="D29" s="2">
        <v>35.561643835616437</v>
      </c>
      <c r="E29" s="2">
        <v>26.1</v>
      </c>
      <c r="F29" s="6">
        <v>1250</v>
      </c>
      <c r="G29" s="2">
        <v>155</v>
      </c>
      <c r="H29" s="19"/>
      <c r="I29" s="19">
        <v>89182</v>
      </c>
      <c r="J29" s="19">
        <v>57316.5</v>
      </c>
      <c r="K29" s="19">
        <v>98374.5</v>
      </c>
      <c r="L29" s="19">
        <v>62015</v>
      </c>
      <c r="M29" s="19">
        <v>55058</v>
      </c>
      <c r="N29" s="20"/>
      <c r="O29" s="20">
        <v>58477.5</v>
      </c>
      <c r="P29" s="20">
        <v>81621.5</v>
      </c>
      <c r="Q29" s="20">
        <v>104423.5</v>
      </c>
      <c r="R29" s="20">
        <v>88697.5</v>
      </c>
      <c r="S29" s="20">
        <v>125180.5</v>
      </c>
      <c r="T29" s="20"/>
      <c r="U29" s="20">
        <f>I29/$F$29</f>
        <v>71.345600000000005</v>
      </c>
      <c r="V29" s="20">
        <f t="shared" ref="V29:Y29" si="52">J29/$F$29</f>
        <v>45.853200000000001</v>
      </c>
      <c r="W29" s="20">
        <f t="shared" si="52"/>
        <v>78.699600000000004</v>
      </c>
      <c r="X29" s="20">
        <f t="shared" si="52"/>
        <v>49.612000000000002</v>
      </c>
      <c r="Y29" s="20">
        <f t="shared" si="52"/>
        <v>44.046399999999998</v>
      </c>
      <c r="Z29" s="20"/>
      <c r="AA29" s="20">
        <f>O29/$G$29</f>
        <v>377.27419354838707</v>
      </c>
      <c r="AB29" s="20">
        <f t="shared" ref="AB29:AE29" si="53">P29/$G$29</f>
        <v>526.59032258064519</v>
      </c>
      <c r="AC29" s="20">
        <f t="shared" si="53"/>
        <v>673.7</v>
      </c>
      <c r="AD29" s="20">
        <f t="shared" si="53"/>
        <v>572.24193548387098</v>
      </c>
      <c r="AE29" s="20">
        <f t="shared" si="53"/>
        <v>807.61612903225807</v>
      </c>
    </row>
    <row r="30" spans="1:31" x14ac:dyDescent="0.3">
      <c r="A30" s="5">
        <v>10128</v>
      </c>
      <c r="B30" s="6">
        <v>3</v>
      </c>
      <c r="C30" s="6">
        <v>0</v>
      </c>
      <c r="D30" s="2">
        <v>46.465753424657535</v>
      </c>
      <c r="E30" s="2">
        <v>26.078971533516992</v>
      </c>
      <c r="F30" s="6">
        <v>1640</v>
      </c>
      <c r="G30" s="2">
        <v>186</v>
      </c>
      <c r="H30" s="19"/>
      <c r="I30" s="19">
        <v>113461.5</v>
      </c>
      <c r="J30" s="19">
        <v>86215.5</v>
      </c>
      <c r="K30" s="19">
        <v>145855.5</v>
      </c>
      <c r="L30" s="19">
        <v>86077.5</v>
      </c>
      <c r="M30" s="19">
        <v>98431</v>
      </c>
      <c r="N30" s="20"/>
      <c r="O30" s="20">
        <v>79493</v>
      </c>
      <c r="P30" s="20">
        <v>55155.5</v>
      </c>
      <c r="Q30" s="20">
        <v>80102.5</v>
      </c>
      <c r="R30" s="20">
        <v>83658</v>
      </c>
      <c r="S30" s="20">
        <v>91131.5</v>
      </c>
      <c r="T30" s="20"/>
      <c r="U30" s="20">
        <f>I30/$F$30</f>
        <v>69.183841463414637</v>
      </c>
      <c r="V30" s="20">
        <f t="shared" ref="V30:Y30" si="54">J30/$F$30</f>
        <v>52.570426829268293</v>
      </c>
      <c r="W30" s="20">
        <f t="shared" si="54"/>
        <v>88.936280487804879</v>
      </c>
      <c r="X30" s="20">
        <f t="shared" si="54"/>
        <v>52.486280487804876</v>
      </c>
      <c r="Y30" s="20">
        <f t="shared" si="54"/>
        <v>60.018902439024387</v>
      </c>
      <c r="Z30" s="20"/>
      <c r="AA30" s="20">
        <f>O30/$G$30</f>
        <v>427.38172043010752</v>
      </c>
      <c r="AB30" s="20">
        <f t="shared" ref="AB30:AE30" si="55">P30/$G$30</f>
        <v>296.53494623655916</v>
      </c>
      <c r="AC30" s="20">
        <f t="shared" si="55"/>
        <v>430.65860215053766</v>
      </c>
      <c r="AD30" s="20">
        <f t="shared" si="55"/>
        <v>449.77419354838707</v>
      </c>
      <c r="AE30" s="20">
        <f t="shared" si="55"/>
        <v>489.9543010752688</v>
      </c>
    </row>
    <row r="31" spans="1:31" x14ac:dyDescent="0.3">
      <c r="A31" s="5">
        <v>10149</v>
      </c>
      <c r="B31" s="6">
        <v>3</v>
      </c>
      <c r="C31" s="6">
        <v>1</v>
      </c>
      <c r="D31" s="2">
        <v>56.898630136986299</v>
      </c>
      <c r="E31" s="2">
        <v>23.5</v>
      </c>
      <c r="F31" s="6">
        <v>1320</v>
      </c>
      <c r="G31" s="2">
        <v>133</v>
      </c>
      <c r="H31" s="19"/>
      <c r="I31" s="19">
        <v>66046.5</v>
      </c>
      <c r="J31" s="19">
        <v>57094.5</v>
      </c>
      <c r="K31" s="19">
        <v>117562.5</v>
      </c>
      <c r="L31" s="19">
        <v>94502.5</v>
      </c>
      <c r="M31" s="19">
        <v>75386.5</v>
      </c>
      <c r="N31" s="20"/>
      <c r="O31" s="20">
        <v>61664.5</v>
      </c>
      <c r="P31" s="20">
        <v>91561</v>
      </c>
      <c r="Q31" s="20">
        <v>119459.5</v>
      </c>
      <c r="R31" s="20">
        <v>100117</v>
      </c>
      <c r="S31" s="20">
        <v>132422</v>
      </c>
      <c r="T31" s="20"/>
      <c r="U31" s="20">
        <f>I31/$F$31</f>
        <v>50.035227272727276</v>
      </c>
      <c r="V31" s="20">
        <f t="shared" ref="V31:Y31" si="56">J31/$F$31</f>
        <v>43.253409090909088</v>
      </c>
      <c r="W31" s="20">
        <f t="shared" si="56"/>
        <v>89.0625</v>
      </c>
      <c r="X31" s="20">
        <f t="shared" si="56"/>
        <v>71.592803030303031</v>
      </c>
      <c r="Y31" s="20">
        <f t="shared" si="56"/>
        <v>57.110984848484847</v>
      </c>
      <c r="Z31" s="20"/>
      <c r="AA31" s="20">
        <f>O31/$G$31</f>
        <v>463.64285714285717</v>
      </c>
      <c r="AB31" s="20">
        <f t="shared" ref="AB31:AE31" si="57">P31/$G$31</f>
        <v>688.42857142857144</v>
      </c>
      <c r="AC31" s="20">
        <f t="shared" si="57"/>
        <v>898.19172932330832</v>
      </c>
      <c r="AD31" s="20">
        <f t="shared" si="57"/>
        <v>752.75939849624058</v>
      </c>
      <c r="AE31" s="20">
        <f t="shared" si="57"/>
        <v>995.6541353383459</v>
      </c>
    </row>
    <row r="32" spans="1:31" x14ac:dyDescent="0.3">
      <c r="A32" s="5">
        <v>10150</v>
      </c>
      <c r="B32" s="6">
        <v>3</v>
      </c>
      <c r="C32" s="6">
        <v>0</v>
      </c>
      <c r="D32" s="2">
        <v>57.791780821917811</v>
      </c>
      <c r="E32" s="2">
        <v>23.7</v>
      </c>
      <c r="F32" s="6">
        <v>1840</v>
      </c>
      <c r="G32" s="2">
        <v>98.7</v>
      </c>
      <c r="H32" s="19"/>
      <c r="I32" s="19">
        <v>92572.5</v>
      </c>
      <c r="J32" s="19">
        <v>73826.5</v>
      </c>
      <c r="K32" s="19">
        <v>104958</v>
      </c>
      <c r="L32" s="19">
        <v>62388.5</v>
      </c>
      <c r="M32" s="19">
        <v>104681</v>
      </c>
      <c r="N32" s="20"/>
      <c r="O32" s="20">
        <v>37082</v>
      </c>
      <c r="P32" s="20">
        <v>66461.5</v>
      </c>
      <c r="Q32" s="20">
        <v>66688.5</v>
      </c>
      <c r="R32" s="20">
        <v>53143.5</v>
      </c>
      <c r="S32" s="20">
        <v>101205.5</v>
      </c>
      <c r="T32" s="20"/>
      <c r="U32" s="20">
        <f>I32/$F$32</f>
        <v>50.311141304347828</v>
      </c>
      <c r="V32" s="20">
        <f t="shared" ref="V32:Y32" si="58">J32/$F$32</f>
        <v>40.123097826086955</v>
      </c>
      <c r="W32" s="20">
        <f t="shared" si="58"/>
        <v>57.042391304347824</v>
      </c>
      <c r="X32" s="20">
        <f t="shared" si="58"/>
        <v>33.906793478260873</v>
      </c>
      <c r="Y32" s="20">
        <f t="shared" si="58"/>
        <v>56.891847826086959</v>
      </c>
      <c r="Z32" s="20"/>
      <c r="AA32" s="20">
        <f>O32/$G$32</f>
        <v>375.70415400202631</v>
      </c>
      <c r="AB32" s="20">
        <f t="shared" ref="AB32:AE32" si="59">P32/$G$32</f>
        <v>673.36879432624107</v>
      </c>
      <c r="AC32" s="20">
        <f t="shared" si="59"/>
        <v>675.66869300911856</v>
      </c>
      <c r="AD32" s="20">
        <f t="shared" si="59"/>
        <v>538.434650455927</v>
      </c>
      <c r="AE32" s="20">
        <f t="shared" si="59"/>
        <v>1025.3850050658561</v>
      </c>
    </row>
    <row r="33" spans="1:31" x14ac:dyDescent="0.3">
      <c r="A33" s="5">
        <v>10166</v>
      </c>
      <c r="B33" s="6">
        <v>3</v>
      </c>
      <c r="C33" s="6">
        <v>1</v>
      </c>
      <c r="D33" s="2">
        <v>42.597260273972601</v>
      </c>
      <c r="E33" s="2">
        <v>29.4</v>
      </c>
      <c r="F33" s="6">
        <v>1370</v>
      </c>
      <c r="G33" s="2">
        <v>184</v>
      </c>
      <c r="H33" s="19"/>
      <c r="I33" s="19">
        <v>86069</v>
      </c>
      <c r="J33" s="19">
        <v>96391.5</v>
      </c>
      <c r="K33" s="19">
        <v>111868</v>
      </c>
      <c r="L33" s="19">
        <v>73546</v>
      </c>
      <c r="M33" s="19">
        <v>92703</v>
      </c>
      <c r="N33" s="20"/>
      <c r="O33" s="20">
        <v>34275</v>
      </c>
      <c r="P33" s="20">
        <v>60828</v>
      </c>
      <c r="Q33" s="20">
        <v>72013.5</v>
      </c>
      <c r="R33" s="20">
        <v>66468</v>
      </c>
      <c r="S33" s="20">
        <v>112193.5</v>
      </c>
      <c r="T33" s="20"/>
      <c r="U33" s="20">
        <f>I33/$F$33</f>
        <v>62.824087591240875</v>
      </c>
      <c r="V33" s="20">
        <f t="shared" ref="V33:Y33" si="60">J33/$F$33</f>
        <v>70.358759124087598</v>
      </c>
      <c r="W33" s="20">
        <f t="shared" si="60"/>
        <v>81.655474452554742</v>
      </c>
      <c r="X33" s="20">
        <f t="shared" si="60"/>
        <v>53.683211678832116</v>
      </c>
      <c r="Y33" s="20">
        <f t="shared" si="60"/>
        <v>67.666423357664229</v>
      </c>
      <c r="Z33" s="20"/>
      <c r="AA33" s="20">
        <f>O33/$G$33</f>
        <v>186.27717391304347</v>
      </c>
      <c r="AB33" s="20">
        <f t="shared" ref="AB33:AE33" si="61">P33/$G$33</f>
        <v>330.58695652173913</v>
      </c>
      <c r="AC33" s="20">
        <f t="shared" si="61"/>
        <v>391.37771739130437</v>
      </c>
      <c r="AD33" s="20">
        <f t="shared" si="61"/>
        <v>361.23913043478262</v>
      </c>
      <c r="AE33" s="20">
        <f t="shared" si="61"/>
        <v>609.74728260869563</v>
      </c>
    </row>
    <row r="34" spans="1:31" x14ac:dyDescent="0.3">
      <c r="A34" s="5">
        <v>10171</v>
      </c>
      <c r="B34" s="6">
        <v>3</v>
      </c>
      <c r="C34" s="6">
        <v>1</v>
      </c>
      <c r="D34" s="2">
        <v>34.717808219178082</v>
      </c>
      <c r="E34" s="2"/>
      <c r="F34" s="6">
        <v>1330</v>
      </c>
      <c r="G34" s="2">
        <v>78.7</v>
      </c>
      <c r="H34" s="19"/>
      <c r="I34" s="19">
        <v>105788.5</v>
      </c>
      <c r="J34" s="19">
        <v>59118</v>
      </c>
      <c r="K34" s="19">
        <v>112837</v>
      </c>
      <c r="L34" s="19">
        <v>70850</v>
      </c>
      <c r="M34" s="19">
        <v>57534</v>
      </c>
      <c r="N34" s="20"/>
      <c r="O34" s="20">
        <v>66141.5</v>
      </c>
      <c r="P34" s="20">
        <v>44011.5</v>
      </c>
      <c r="Q34" s="20">
        <v>62004.5</v>
      </c>
      <c r="R34" s="20">
        <v>48867</v>
      </c>
      <c r="S34" s="20">
        <v>65114.5</v>
      </c>
      <c r="T34" s="20"/>
      <c r="U34" s="20">
        <f>I34/$F$34</f>
        <v>79.540225563909772</v>
      </c>
      <c r="V34" s="20">
        <f t="shared" ref="V34:Y34" si="62">J34/$F$34</f>
        <v>44.449624060150377</v>
      </c>
      <c r="W34" s="20">
        <f t="shared" si="62"/>
        <v>84.83984962406015</v>
      </c>
      <c r="X34" s="20">
        <f t="shared" si="62"/>
        <v>53.270676691729321</v>
      </c>
      <c r="Y34" s="20">
        <f t="shared" si="62"/>
        <v>43.258646616541355</v>
      </c>
      <c r="Z34" s="20"/>
      <c r="AA34" s="20">
        <f>O34/$G$34</f>
        <v>840.42566709021594</v>
      </c>
      <c r="AB34" s="20">
        <f t="shared" ref="AB34:AE34" si="63">P34/$G$34</f>
        <v>559.23125794155021</v>
      </c>
      <c r="AC34" s="20">
        <f t="shared" si="63"/>
        <v>787.85895806861492</v>
      </c>
      <c r="AD34" s="20">
        <f t="shared" si="63"/>
        <v>620.92757306226179</v>
      </c>
      <c r="AE34" s="20">
        <f t="shared" si="63"/>
        <v>827.37611181702664</v>
      </c>
    </row>
    <row r="35" spans="1:31" x14ac:dyDescent="0.3">
      <c r="A35" s="5">
        <v>10179</v>
      </c>
      <c r="B35" s="6">
        <v>3</v>
      </c>
      <c r="C35" s="6">
        <v>0</v>
      </c>
      <c r="D35" s="2">
        <v>56.295890410958904</v>
      </c>
      <c r="E35" s="2">
        <v>34.9</v>
      </c>
      <c r="F35" s="6">
        <v>1720</v>
      </c>
      <c r="G35" s="2">
        <v>616</v>
      </c>
      <c r="H35" s="19"/>
      <c r="I35" s="19">
        <v>101207.5</v>
      </c>
      <c r="J35" s="19">
        <v>153761</v>
      </c>
      <c r="K35" s="19">
        <v>144850.5</v>
      </c>
      <c r="L35" s="19">
        <v>120804</v>
      </c>
      <c r="M35" s="19">
        <v>155516</v>
      </c>
      <c r="N35" s="20"/>
      <c r="O35" s="20">
        <v>92387.5</v>
      </c>
      <c r="P35" s="20">
        <v>114396.5</v>
      </c>
      <c r="Q35" s="20">
        <v>116290.5</v>
      </c>
      <c r="R35" s="20">
        <v>106211</v>
      </c>
      <c r="S35" s="20">
        <v>143688</v>
      </c>
      <c r="T35" s="20"/>
      <c r="U35" s="20">
        <f>I35/$F$35</f>
        <v>58.841569767441861</v>
      </c>
      <c r="V35" s="20">
        <f t="shared" ref="V35:Y35" si="64">J35/$F$35</f>
        <v>89.395930232558143</v>
      </c>
      <c r="W35" s="20">
        <f t="shared" si="64"/>
        <v>84.215406976744191</v>
      </c>
      <c r="X35" s="20">
        <f t="shared" si="64"/>
        <v>70.234883720930227</v>
      </c>
      <c r="Y35" s="20">
        <f t="shared" si="64"/>
        <v>90.416279069767441</v>
      </c>
      <c r="Z35" s="20"/>
      <c r="AA35" s="20">
        <f>O35/$G$35</f>
        <v>149.97970779220779</v>
      </c>
      <c r="AB35" s="20">
        <f t="shared" ref="AB35:AE35" si="65">P35/$G$35</f>
        <v>185.70860389610391</v>
      </c>
      <c r="AC35" s="20">
        <f t="shared" si="65"/>
        <v>188.78327922077921</v>
      </c>
      <c r="AD35" s="20">
        <f t="shared" si="65"/>
        <v>172.42045454545453</v>
      </c>
      <c r="AE35" s="20">
        <f t="shared" si="65"/>
        <v>233.25974025974025</v>
      </c>
    </row>
    <row r="36" spans="1:31" x14ac:dyDescent="0.3">
      <c r="A36" s="5">
        <v>10183</v>
      </c>
      <c r="B36" s="6">
        <v>3</v>
      </c>
      <c r="C36" s="6">
        <v>1</v>
      </c>
      <c r="D36" s="2">
        <v>51.731506849315068</v>
      </c>
      <c r="E36" s="2">
        <v>20.2</v>
      </c>
      <c r="F36" s="6"/>
      <c r="G36" s="2"/>
      <c r="H36" s="19"/>
      <c r="I36" s="19">
        <v>85544.5</v>
      </c>
      <c r="J36" s="19">
        <v>80310.5</v>
      </c>
      <c r="K36" s="19">
        <v>128953.5</v>
      </c>
      <c r="L36" s="19">
        <v>85652</v>
      </c>
      <c r="M36" s="19">
        <v>77745.5</v>
      </c>
      <c r="N36" s="20"/>
      <c r="O36" s="20">
        <v>62969</v>
      </c>
      <c r="P36" s="20">
        <v>95937</v>
      </c>
      <c r="Q36" s="20">
        <v>101617.5</v>
      </c>
      <c r="R36" s="20">
        <v>83270</v>
      </c>
      <c r="S36" s="20">
        <v>106379</v>
      </c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</row>
    <row r="37" spans="1:31" x14ac:dyDescent="0.3">
      <c r="A37" s="5">
        <v>10214</v>
      </c>
      <c r="B37" s="6">
        <v>3</v>
      </c>
      <c r="C37" s="6">
        <v>1</v>
      </c>
      <c r="D37" s="2">
        <v>42.317808219178083</v>
      </c>
      <c r="E37" s="2">
        <v>25.2</v>
      </c>
      <c r="F37" s="6">
        <v>1170</v>
      </c>
      <c r="G37" s="2">
        <v>187</v>
      </c>
      <c r="H37" s="19"/>
      <c r="I37" s="19">
        <v>118995</v>
      </c>
      <c r="J37" s="19">
        <v>76737</v>
      </c>
      <c r="K37" s="19">
        <v>134561</v>
      </c>
      <c r="L37" s="19">
        <v>93292.5</v>
      </c>
      <c r="M37" s="19">
        <v>61710</v>
      </c>
      <c r="N37" s="20"/>
      <c r="O37" s="20">
        <v>65852.5</v>
      </c>
      <c r="P37" s="20">
        <v>89700.5</v>
      </c>
      <c r="Q37" s="20">
        <v>116721.5</v>
      </c>
      <c r="R37" s="20">
        <v>110482.5</v>
      </c>
      <c r="S37" s="20">
        <v>118851</v>
      </c>
      <c r="T37" s="20"/>
      <c r="U37" s="20">
        <f>I37/$F$37</f>
        <v>101.7051282051282</v>
      </c>
      <c r="V37" s="20">
        <f t="shared" ref="V37:Y37" si="66">J37/$F$37</f>
        <v>65.587179487179483</v>
      </c>
      <c r="W37" s="20">
        <f t="shared" si="66"/>
        <v>115.00940170940171</v>
      </c>
      <c r="X37" s="20">
        <f t="shared" si="66"/>
        <v>79.737179487179489</v>
      </c>
      <c r="Y37" s="20">
        <f t="shared" si="66"/>
        <v>52.743589743589745</v>
      </c>
      <c r="Z37" s="20"/>
      <c r="AA37" s="20">
        <f>O37/$G$37</f>
        <v>352.15240641711227</v>
      </c>
      <c r="AB37" s="20">
        <f t="shared" ref="AB37:AE37" si="67">P37/$G$37</f>
        <v>479.68181818181819</v>
      </c>
      <c r="AC37" s="20">
        <f t="shared" si="67"/>
        <v>624.17914438502669</v>
      </c>
      <c r="AD37" s="20">
        <f t="shared" si="67"/>
        <v>590.81550802139043</v>
      </c>
      <c r="AE37" s="20">
        <f t="shared" si="67"/>
        <v>635.56684491978615</v>
      </c>
    </row>
    <row r="38" spans="1:31" x14ac:dyDescent="0.3">
      <c r="A38" s="5">
        <v>10217</v>
      </c>
      <c r="B38" s="6">
        <v>3</v>
      </c>
      <c r="C38" s="6">
        <v>1</v>
      </c>
      <c r="D38" s="2">
        <v>53.786301369863011</v>
      </c>
      <c r="E38" s="2">
        <v>29.061224489795919</v>
      </c>
      <c r="F38" s="6">
        <v>2040</v>
      </c>
      <c r="G38" s="2">
        <v>196</v>
      </c>
      <c r="H38" s="19"/>
      <c r="I38" s="19">
        <v>95769</v>
      </c>
      <c r="J38" s="19">
        <v>104621</v>
      </c>
      <c r="K38" s="19">
        <v>142305</v>
      </c>
      <c r="L38" s="19">
        <v>105469.5</v>
      </c>
      <c r="M38" s="19">
        <v>73678.5</v>
      </c>
      <c r="N38" s="20"/>
      <c r="O38" s="20">
        <v>57681.5</v>
      </c>
      <c r="P38" s="20">
        <v>83262</v>
      </c>
      <c r="Q38" s="20">
        <v>112774</v>
      </c>
      <c r="R38" s="20">
        <v>104713</v>
      </c>
      <c r="S38" s="20">
        <v>81007</v>
      </c>
      <c r="T38" s="20"/>
      <c r="U38" s="20">
        <f>I38/$F$38</f>
        <v>46.945588235294117</v>
      </c>
      <c r="V38" s="20">
        <f t="shared" ref="V38:Y38" si="68">J38/$F$38</f>
        <v>51.284803921568624</v>
      </c>
      <c r="W38" s="20">
        <f t="shared" si="68"/>
        <v>69.757352941176464</v>
      </c>
      <c r="X38" s="20">
        <f t="shared" si="68"/>
        <v>51.700735294117649</v>
      </c>
      <c r="Y38" s="20">
        <f t="shared" si="68"/>
        <v>36.116911764705883</v>
      </c>
      <c r="Z38" s="20"/>
      <c r="AA38" s="20">
        <f>O38/$G$38</f>
        <v>294.29336734693879</v>
      </c>
      <c r="AB38" s="20">
        <f t="shared" ref="AB38:AE38" si="69">P38/$G$38</f>
        <v>424.80612244897958</v>
      </c>
      <c r="AC38" s="20">
        <f t="shared" si="69"/>
        <v>575.37755102040819</v>
      </c>
      <c r="AD38" s="20">
        <f t="shared" si="69"/>
        <v>534.25</v>
      </c>
      <c r="AE38" s="20">
        <f t="shared" si="69"/>
        <v>413.30102040816325</v>
      </c>
    </row>
    <row r="39" spans="1:31" x14ac:dyDescent="0.3">
      <c r="A39" s="5">
        <v>10219</v>
      </c>
      <c r="B39" s="6">
        <v>3</v>
      </c>
      <c r="C39" s="6">
        <v>0</v>
      </c>
      <c r="D39" s="2">
        <v>58.547945205479451</v>
      </c>
      <c r="E39" s="2">
        <v>26.5</v>
      </c>
      <c r="F39" s="6">
        <v>1170</v>
      </c>
      <c r="G39" s="2">
        <v>140</v>
      </c>
      <c r="H39" s="19"/>
      <c r="I39" s="19">
        <v>94417.5</v>
      </c>
      <c r="J39" s="19">
        <v>44988</v>
      </c>
      <c r="K39" s="19">
        <v>67929.5</v>
      </c>
      <c r="L39" s="19">
        <v>88408</v>
      </c>
      <c r="M39" s="19">
        <v>70730.5</v>
      </c>
      <c r="N39" s="20"/>
      <c r="O39" s="20">
        <v>81740.5</v>
      </c>
      <c r="P39" s="20">
        <v>61895</v>
      </c>
      <c r="Q39" s="20">
        <v>89105.5</v>
      </c>
      <c r="R39" s="20">
        <v>67844</v>
      </c>
      <c r="S39" s="20">
        <v>83247</v>
      </c>
      <c r="T39" s="20"/>
      <c r="U39" s="20">
        <f>I39/$F$39</f>
        <v>80.698717948717942</v>
      </c>
      <c r="V39" s="20">
        <f t="shared" ref="V39:Y39" si="70">J39/$F$39</f>
        <v>38.45128205128205</v>
      </c>
      <c r="W39" s="20">
        <f t="shared" si="70"/>
        <v>58.059401709401712</v>
      </c>
      <c r="X39" s="20">
        <f t="shared" si="70"/>
        <v>75.562393162393164</v>
      </c>
      <c r="Y39" s="20">
        <f t="shared" si="70"/>
        <v>60.453418803418806</v>
      </c>
      <c r="Z39" s="20"/>
      <c r="AA39" s="20">
        <f>O39/$G$39</f>
        <v>583.86071428571427</v>
      </c>
      <c r="AB39" s="20">
        <f t="shared" ref="AB39:AE39" si="71">P39/$G$39</f>
        <v>442.10714285714283</v>
      </c>
      <c r="AC39" s="20">
        <f t="shared" si="71"/>
        <v>636.46785714285716</v>
      </c>
      <c r="AD39" s="20">
        <f t="shared" si="71"/>
        <v>484.6</v>
      </c>
      <c r="AE39" s="20">
        <f t="shared" si="71"/>
        <v>594.62142857142862</v>
      </c>
    </row>
    <row r="40" spans="1:31" x14ac:dyDescent="0.3">
      <c r="A40" s="5">
        <v>10227</v>
      </c>
      <c r="B40" s="6">
        <v>3</v>
      </c>
      <c r="C40" s="6">
        <v>1</v>
      </c>
      <c r="D40" s="2">
        <v>41.805479452054797</v>
      </c>
      <c r="E40" s="2"/>
      <c r="F40" s="6">
        <v>1400</v>
      </c>
      <c r="G40" s="2">
        <v>189</v>
      </c>
      <c r="H40" s="19"/>
      <c r="I40" s="19">
        <v>82249.5</v>
      </c>
      <c r="J40" s="19">
        <v>73025</v>
      </c>
      <c r="K40" s="19">
        <v>106304</v>
      </c>
      <c r="L40" s="19">
        <v>73080</v>
      </c>
      <c r="M40" s="19">
        <v>94981.5</v>
      </c>
      <c r="N40" s="20"/>
      <c r="O40" s="20">
        <v>27456.5</v>
      </c>
      <c r="P40" s="20">
        <v>52571</v>
      </c>
      <c r="Q40" s="20">
        <v>77907.5</v>
      </c>
      <c r="R40" s="20">
        <v>74094</v>
      </c>
      <c r="S40" s="20">
        <v>110824.5</v>
      </c>
      <c r="T40" s="20"/>
      <c r="U40" s="20">
        <f>I40/$F$40</f>
        <v>58.749642857142859</v>
      </c>
      <c r="V40" s="20">
        <f t="shared" ref="V40:Y40" si="72">J40/$F$40</f>
        <v>52.160714285714285</v>
      </c>
      <c r="W40" s="20">
        <f t="shared" si="72"/>
        <v>75.931428571428569</v>
      </c>
      <c r="X40" s="20">
        <f t="shared" si="72"/>
        <v>52.2</v>
      </c>
      <c r="Y40" s="20">
        <f t="shared" si="72"/>
        <v>67.843928571428577</v>
      </c>
      <c r="Z40" s="20"/>
      <c r="AA40" s="20">
        <f>O40/$G$40</f>
        <v>145.27248677248679</v>
      </c>
      <c r="AB40" s="20">
        <f t="shared" ref="AB40:AE40" si="73">P40/$G$40</f>
        <v>278.15343915343914</v>
      </c>
      <c r="AC40" s="20">
        <f t="shared" si="73"/>
        <v>412.20899470899474</v>
      </c>
      <c r="AD40" s="20">
        <f t="shared" si="73"/>
        <v>392.03174603174602</v>
      </c>
      <c r="AE40" s="20">
        <f t="shared" si="73"/>
        <v>586.3730158730159</v>
      </c>
    </row>
    <row r="41" spans="1:31" x14ac:dyDescent="0.3">
      <c r="A41" s="5">
        <v>10238</v>
      </c>
      <c r="B41" s="6">
        <v>3</v>
      </c>
      <c r="C41" s="6">
        <v>1</v>
      </c>
      <c r="D41" s="2">
        <v>60.942465753424656</v>
      </c>
      <c r="E41" s="2">
        <v>30.8</v>
      </c>
      <c r="F41" s="6">
        <v>1670</v>
      </c>
      <c r="G41" s="2">
        <v>85.9</v>
      </c>
      <c r="H41" s="19"/>
      <c r="I41" s="19">
        <v>93823.5</v>
      </c>
      <c r="J41" s="19">
        <v>71765</v>
      </c>
      <c r="K41" s="19">
        <v>109260</v>
      </c>
      <c r="L41" s="19">
        <v>95986.5</v>
      </c>
      <c r="M41" s="19">
        <v>109503.5</v>
      </c>
      <c r="N41" s="20"/>
      <c r="O41" s="20">
        <v>27208.5</v>
      </c>
      <c r="P41" s="20">
        <v>48961.5</v>
      </c>
      <c r="Q41" s="20">
        <v>62759.5</v>
      </c>
      <c r="R41" s="20">
        <v>57551.5</v>
      </c>
      <c r="S41" s="20">
        <v>80316</v>
      </c>
      <c r="T41" s="20"/>
      <c r="U41" s="20">
        <f>I41/$F$41</f>
        <v>56.181736526946111</v>
      </c>
      <c r="V41" s="20">
        <f t="shared" ref="V41:Y41" si="74">J41/$F$41</f>
        <v>42.973053892215567</v>
      </c>
      <c r="W41" s="20">
        <f t="shared" si="74"/>
        <v>65.425149700598809</v>
      </c>
      <c r="X41" s="20">
        <f t="shared" si="74"/>
        <v>57.476946107784428</v>
      </c>
      <c r="Y41" s="20">
        <f t="shared" si="74"/>
        <v>65.570958083832338</v>
      </c>
      <c r="Z41" s="20"/>
      <c r="AA41" s="20">
        <f>O41/$G$41</f>
        <v>316.74621653084978</v>
      </c>
      <c r="AB41" s="20">
        <f t="shared" ref="AB41:AE41" si="75">P41/$G$41</f>
        <v>569.98253783469147</v>
      </c>
      <c r="AC41" s="20">
        <f t="shared" si="75"/>
        <v>730.6111757857974</v>
      </c>
      <c r="AD41" s="20">
        <f t="shared" si="75"/>
        <v>669.98253783469147</v>
      </c>
      <c r="AE41" s="20">
        <f t="shared" si="75"/>
        <v>934.99417927823049</v>
      </c>
    </row>
    <row r="42" spans="1:31" x14ac:dyDescent="0.3">
      <c r="A42" s="5">
        <v>10253</v>
      </c>
      <c r="B42" s="6">
        <v>3</v>
      </c>
      <c r="C42" s="6">
        <v>1</v>
      </c>
      <c r="D42" s="2">
        <v>41.605479452054794</v>
      </c>
      <c r="E42" s="2">
        <v>30.2</v>
      </c>
      <c r="F42" s="6">
        <v>1310</v>
      </c>
      <c r="G42" s="2">
        <v>86.7</v>
      </c>
      <c r="H42" s="19"/>
      <c r="I42" s="19">
        <v>100150.5</v>
      </c>
      <c r="J42" s="19">
        <v>42372</v>
      </c>
      <c r="K42" s="19">
        <v>101065.5</v>
      </c>
      <c r="L42" s="19">
        <v>74827</v>
      </c>
      <c r="M42" s="19">
        <v>49844.5</v>
      </c>
      <c r="N42" s="20"/>
      <c r="O42" s="20">
        <v>31816.5</v>
      </c>
      <c r="P42" s="20">
        <v>38891</v>
      </c>
      <c r="Q42" s="20">
        <v>66175.5</v>
      </c>
      <c r="R42" s="20">
        <v>51769</v>
      </c>
      <c r="S42" s="20">
        <v>72906.5</v>
      </c>
      <c r="T42" s="20"/>
      <c r="U42" s="20">
        <f>I42/$F$42</f>
        <v>76.45076335877863</v>
      </c>
      <c r="V42" s="20">
        <f t="shared" ref="V42:Y42" si="76">J42/$F$42</f>
        <v>32.345038167938931</v>
      </c>
      <c r="W42" s="20">
        <f t="shared" si="76"/>
        <v>77.149236641221378</v>
      </c>
      <c r="X42" s="20">
        <f t="shared" si="76"/>
        <v>57.119847328244276</v>
      </c>
      <c r="Y42" s="20">
        <f t="shared" si="76"/>
        <v>38.049236641221377</v>
      </c>
      <c r="Z42" s="20"/>
      <c r="AA42" s="20">
        <f>O42/$G$42</f>
        <v>366.97231833910035</v>
      </c>
      <c r="AB42" s="20">
        <f t="shared" ref="AB42:AE42" si="77">P42/$G$42</f>
        <v>448.56978085351784</v>
      </c>
      <c r="AC42" s="20">
        <f t="shared" si="77"/>
        <v>763.26989619377161</v>
      </c>
      <c r="AD42" s="20">
        <f t="shared" si="77"/>
        <v>597.10495963091114</v>
      </c>
      <c r="AE42" s="20">
        <f t="shared" si="77"/>
        <v>840.90542099192612</v>
      </c>
    </row>
    <row r="43" spans="1:31" x14ac:dyDescent="0.3">
      <c r="A43" s="5">
        <v>10263</v>
      </c>
      <c r="B43" s="6">
        <v>3</v>
      </c>
      <c r="C43" s="6">
        <v>0</v>
      </c>
      <c r="D43" s="2">
        <v>41.156164383561645</v>
      </c>
      <c r="E43" s="2">
        <v>17</v>
      </c>
      <c r="F43" s="6">
        <v>1520</v>
      </c>
      <c r="G43" s="2">
        <v>109</v>
      </c>
      <c r="H43" s="19"/>
      <c r="I43" s="19">
        <v>93343.5</v>
      </c>
      <c r="J43" s="19">
        <v>50590.5</v>
      </c>
      <c r="K43" s="19">
        <v>114541</v>
      </c>
      <c r="L43" s="19">
        <v>73721</v>
      </c>
      <c r="M43" s="19">
        <v>59384</v>
      </c>
      <c r="N43" s="20"/>
      <c r="O43" s="20">
        <v>46940.5</v>
      </c>
      <c r="P43" s="20">
        <v>45316.5</v>
      </c>
      <c r="Q43" s="20">
        <v>60535</v>
      </c>
      <c r="R43" s="20">
        <v>54914.5</v>
      </c>
      <c r="S43" s="20">
        <v>80373</v>
      </c>
      <c r="T43" s="20"/>
      <c r="U43" s="20">
        <f>I43/$F$43</f>
        <v>61.410197368421052</v>
      </c>
      <c r="V43" s="20">
        <f t="shared" ref="V43:Y43" si="78">J43/$F$43</f>
        <v>33.283223684210526</v>
      </c>
      <c r="W43" s="20">
        <f t="shared" si="78"/>
        <v>75.355921052631572</v>
      </c>
      <c r="X43" s="20">
        <f t="shared" si="78"/>
        <v>48.50065789473684</v>
      </c>
      <c r="Y43" s="20">
        <f t="shared" si="78"/>
        <v>39.068421052631578</v>
      </c>
      <c r="Z43" s="20"/>
      <c r="AA43" s="20">
        <f>O43/$G$43</f>
        <v>430.64678899082571</v>
      </c>
      <c r="AB43" s="20">
        <f t="shared" ref="AB43:AE43" si="79">P43/$G$43</f>
        <v>415.74770642201833</v>
      </c>
      <c r="AC43" s="20">
        <f t="shared" si="79"/>
        <v>555.36697247706422</v>
      </c>
      <c r="AD43" s="20">
        <f t="shared" si="79"/>
        <v>503.80275229357801</v>
      </c>
      <c r="AE43" s="20">
        <f t="shared" si="79"/>
        <v>737.36697247706422</v>
      </c>
    </row>
    <row r="44" spans="1:31" x14ac:dyDescent="0.3">
      <c r="A44" s="5">
        <v>10304</v>
      </c>
      <c r="B44" s="6">
        <v>3</v>
      </c>
      <c r="C44" s="6">
        <v>1</v>
      </c>
      <c r="D44" s="2">
        <v>60.602739726027394</v>
      </c>
      <c r="E44" s="2">
        <v>24.508945765204302</v>
      </c>
      <c r="F44" s="6">
        <v>1020</v>
      </c>
      <c r="G44" s="2">
        <v>83.4</v>
      </c>
      <c r="H44" s="19"/>
      <c r="I44" s="19">
        <v>109531</v>
      </c>
      <c r="J44" s="19">
        <v>68532</v>
      </c>
      <c r="K44" s="19">
        <v>102077</v>
      </c>
      <c r="L44" s="19">
        <v>93858.5</v>
      </c>
      <c r="M44" s="19">
        <v>65499.5</v>
      </c>
      <c r="N44" s="20"/>
      <c r="O44" s="20">
        <v>42454.5</v>
      </c>
      <c r="P44" s="20">
        <v>34100</v>
      </c>
      <c r="Q44" s="20">
        <v>59306</v>
      </c>
      <c r="R44" s="20">
        <v>51669.5</v>
      </c>
      <c r="S44" s="20">
        <v>57431.5</v>
      </c>
      <c r="T44" s="20"/>
      <c r="U44" s="20">
        <f>I44/$F$44</f>
        <v>107.38333333333334</v>
      </c>
      <c r="V44" s="20">
        <f t="shared" ref="V44:Y44" si="80">J44/$F$44</f>
        <v>67.188235294117646</v>
      </c>
      <c r="W44" s="20">
        <f t="shared" si="80"/>
        <v>100.07549019607843</v>
      </c>
      <c r="X44" s="20">
        <f t="shared" si="80"/>
        <v>92.018137254901958</v>
      </c>
      <c r="Y44" s="20">
        <f t="shared" si="80"/>
        <v>64.215196078431376</v>
      </c>
      <c r="Z44" s="20"/>
      <c r="AA44" s="20">
        <f>O44/$G$44</f>
        <v>509.04676258992805</v>
      </c>
      <c r="AB44" s="20">
        <f t="shared" ref="AB44:AE44" si="81">P44/$G$44</f>
        <v>408.87290167865706</v>
      </c>
      <c r="AC44" s="20">
        <f t="shared" si="81"/>
        <v>711.1031175059951</v>
      </c>
      <c r="AD44" s="20">
        <f t="shared" si="81"/>
        <v>619.53836930455634</v>
      </c>
      <c r="AE44" s="20">
        <f t="shared" si="81"/>
        <v>688.62709832134283</v>
      </c>
    </row>
    <row r="45" spans="1:31" x14ac:dyDescent="0.3">
      <c r="A45" s="5">
        <v>10339</v>
      </c>
      <c r="B45" s="6">
        <v>3</v>
      </c>
      <c r="C45" s="6">
        <v>0</v>
      </c>
      <c r="D45" s="2">
        <v>54.391780821917806</v>
      </c>
      <c r="E45" s="2">
        <v>20.964360587002094</v>
      </c>
      <c r="F45" s="6">
        <v>2180</v>
      </c>
      <c r="G45" s="2">
        <v>150</v>
      </c>
      <c r="H45" s="19"/>
      <c r="I45" s="19">
        <v>100961</v>
      </c>
      <c r="J45" s="19">
        <v>43900</v>
      </c>
      <c r="K45" s="19">
        <v>112187.5</v>
      </c>
      <c r="L45" s="19">
        <v>92777</v>
      </c>
      <c r="M45" s="19">
        <v>84972</v>
      </c>
      <c r="N45" s="20"/>
      <c r="O45" s="20">
        <v>79088.5</v>
      </c>
      <c r="P45" s="20">
        <v>53511</v>
      </c>
      <c r="Q45" s="20">
        <v>92539</v>
      </c>
      <c r="R45" s="20">
        <v>91229</v>
      </c>
      <c r="S45" s="20">
        <v>112887</v>
      </c>
      <c r="T45" s="20"/>
      <c r="U45" s="20">
        <f>I45/$F$45</f>
        <v>46.312385321100919</v>
      </c>
      <c r="V45" s="20">
        <f t="shared" ref="V45:Y45" si="82">J45/$F$45</f>
        <v>20.137614678899084</v>
      </c>
      <c r="W45" s="20">
        <f t="shared" si="82"/>
        <v>51.462155963302749</v>
      </c>
      <c r="X45" s="20">
        <f t="shared" si="82"/>
        <v>42.558256880733943</v>
      </c>
      <c r="Y45" s="20">
        <f t="shared" si="82"/>
        <v>38.977981651376147</v>
      </c>
      <c r="Z45" s="20"/>
      <c r="AA45" s="20">
        <f>O45/$G$45</f>
        <v>527.25666666666666</v>
      </c>
      <c r="AB45" s="20">
        <f t="shared" ref="AB45:AE45" si="83">P45/$G$45</f>
        <v>356.74</v>
      </c>
      <c r="AC45" s="20">
        <f t="shared" si="83"/>
        <v>616.92666666666662</v>
      </c>
      <c r="AD45" s="20">
        <f t="shared" si="83"/>
        <v>608.19333333333338</v>
      </c>
      <c r="AE45" s="20">
        <f t="shared" si="83"/>
        <v>752.58</v>
      </c>
    </row>
    <row r="46" spans="1:31" x14ac:dyDescent="0.3">
      <c r="A46" s="5">
        <v>10340</v>
      </c>
      <c r="B46" s="6">
        <v>3</v>
      </c>
      <c r="C46" s="6">
        <v>1</v>
      </c>
      <c r="D46" s="2">
        <v>28.712328767123289</v>
      </c>
      <c r="E46" s="2">
        <v>32.700000000000003</v>
      </c>
      <c r="F46" s="6">
        <v>1400</v>
      </c>
      <c r="G46" s="2">
        <v>142</v>
      </c>
      <c r="H46" s="19"/>
      <c r="I46" s="19">
        <v>139046.5</v>
      </c>
      <c r="J46" s="19">
        <v>58751</v>
      </c>
      <c r="K46" s="19">
        <v>107329.5</v>
      </c>
      <c r="L46" s="19">
        <v>101811.5</v>
      </c>
      <c r="M46" s="19">
        <v>61811</v>
      </c>
      <c r="N46" s="20"/>
      <c r="O46" s="20">
        <v>92279.5</v>
      </c>
      <c r="P46" s="20">
        <v>82368.5</v>
      </c>
      <c r="Q46" s="20">
        <v>101789.5</v>
      </c>
      <c r="R46" s="20">
        <v>89351.5</v>
      </c>
      <c r="S46" s="20">
        <v>97142.5</v>
      </c>
      <c r="T46" s="20"/>
      <c r="U46" s="20">
        <f>I46/$F$46</f>
        <v>99.318928571428572</v>
      </c>
      <c r="V46" s="20">
        <f t="shared" ref="V46:Y46" si="84">J46/$F$46</f>
        <v>41.965000000000003</v>
      </c>
      <c r="W46" s="20">
        <f t="shared" si="84"/>
        <v>76.663928571428571</v>
      </c>
      <c r="X46" s="20">
        <f t="shared" si="84"/>
        <v>72.722499999999997</v>
      </c>
      <c r="Y46" s="20">
        <f t="shared" si="84"/>
        <v>44.150714285714287</v>
      </c>
      <c r="Z46" s="20"/>
      <c r="AA46" s="20">
        <f>O46/$G$46</f>
        <v>649.8556338028169</v>
      </c>
      <c r="AB46" s="20">
        <f t="shared" ref="AB46:AE46" si="85">P46/$G$46</f>
        <v>580.05985915492954</v>
      </c>
      <c r="AC46" s="20">
        <f t="shared" si="85"/>
        <v>716.82746478873241</v>
      </c>
      <c r="AD46" s="20">
        <f t="shared" si="85"/>
        <v>629.2359154929577</v>
      </c>
      <c r="AE46" s="20">
        <f t="shared" si="85"/>
        <v>684.10211267605632</v>
      </c>
    </row>
    <row r="47" spans="1:31" x14ac:dyDescent="0.3">
      <c r="A47" s="1"/>
      <c r="B47" s="21"/>
      <c r="C47" s="2"/>
      <c r="D47" s="1"/>
      <c r="E47" s="1"/>
      <c r="F47" s="1"/>
      <c r="G47" s="1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</row>
    <row r="48" spans="1:31" x14ac:dyDescent="0.3">
      <c r="A48" s="13" t="s">
        <v>12</v>
      </c>
      <c r="B48" s="21"/>
      <c r="C48" s="2"/>
      <c r="D48" s="7">
        <f>AVERAGE(D27:D46)</f>
        <v>48.238630136986309</v>
      </c>
      <c r="E48" s="7">
        <f t="shared" ref="E48:G48" si="86">AVERAGE(E27:E46)</f>
        <v>26.322972354195514</v>
      </c>
      <c r="F48" s="7">
        <f t="shared" si="86"/>
        <v>1505.5555555555557</v>
      </c>
      <c r="G48" s="10">
        <f t="shared" si="86"/>
        <v>167.41111111111113</v>
      </c>
      <c r="H48" s="12"/>
      <c r="I48" s="11">
        <f t="shared" ref="I48:M48" si="87">AVERAGE(I27:I46)</f>
        <v>98065.975000000006</v>
      </c>
      <c r="J48" s="7">
        <f t="shared" si="87"/>
        <v>73856.925000000003</v>
      </c>
      <c r="K48" s="7">
        <f t="shared" si="87"/>
        <v>115904.625</v>
      </c>
      <c r="L48" s="7">
        <f t="shared" si="87"/>
        <v>86308.75</v>
      </c>
      <c r="M48" s="7">
        <f t="shared" si="87"/>
        <v>80515.399999999994</v>
      </c>
      <c r="N48" s="20"/>
      <c r="O48" s="11">
        <f t="shared" ref="O48:S48" si="88">AVERAGE(O27:O46)</f>
        <v>58126.275000000001</v>
      </c>
      <c r="P48" s="7">
        <f t="shared" si="88"/>
        <v>66436.824999999997</v>
      </c>
      <c r="Q48" s="7">
        <f t="shared" si="88"/>
        <v>86336.925000000003</v>
      </c>
      <c r="R48" s="7">
        <f t="shared" si="88"/>
        <v>76069.425000000003</v>
      </c>
      <c r="S48" s="7">
        <f t="shared" si="88"/>
        <v>99785.1</v>
      </c>
      <c r="T48" s="20"/>
      <c r="U48" s="11">
        <f t="shared" ref="U48:Y48" si="89">AVERAGE(U27:U46)</f>
        <v>69.376196847822371</v>
      </c>
      <c r="V48" s="7">
        <f t="shared" si="89"/>
        <v>49.692826574470693</v>
      </c>
      <c r="W48" s="7">
        <f t="shared" si="89"/>
        <v>78.324831661232324</v>
      </c>
      <c r="X48" s="7">
        <f t="shared" si="89"/>
        <v>59.551135853060842</v>
      </c>
      <c r="Y48" s="7">
        <f t="shared" si="89"/>
        <v>54.250308617757419</v>
      </c>
      <c r="Z48" s="20"/>
      <c r="AA48" s="11">
        <f t="shared" ref="AA48:AE48" si="90">AVERAGE(AA27:AA46)</f>
        <v>410.25179772096368</v>
      </c>
      <c r="AB48" s="7">
        <f t="shared" si="90"/>
        <v>442.93248617521721</v>
      </c>
      <c r="AC48" s="7">
        <f t="shared" si="90"/>
        <v>602.17473207510716</v>
      </c>
      <c r="AD48" s="7">
        <f t="shared" si="90"/>
        <v>526.59039274272516</v>
      </c>
      <c r="AE48" s="7">
        <f t="shared" si="90"/>
        <v>686.42174558199258</v>
      </c>
    </row>
    <row r="49" spans="1:31" x14ac:dyDescent="0.3">
      <c r="A49" s="13" t="s">
        <v>13</v>
      </c>
      <c r="B49" s="21"/>
      <c r="C49" s="2"/>
      <c r="D49" s="7">
        <f>STDEV(D27:D46)</f>
        <v>12.330418984107187</v>
      </c>
      <c r="E49" s="7">
        <f t="shared" ref="E49:G49" si="91">STDEV(E27:E46)</f>
        <v>4.4720086180631728</v>
      </c>
      <c r="F49" s="7">
        <f t="shared" si="91"/>
        <v>313.78565599545323</v>
      </c>
      <c r="G49" s="10">
        <f t="shared" si="91"/>
        <v>119.66423559713135</v>
      </c>
      <c r="H49" s="12"/>
      <c r="I49" s="11">
        <f t="shared" ref="I49:M49" si="92">STDEV(I27:I46)</f>
        <v>17700.653546122747</v>
      </c>
      <c r="J49" s="7">
        <f t="shared" si="92"/>
        <v>26868.0269344316</v>
      </c>
      <c r="K49" s="7">
        <f t="shared" si="92"/>
        <v>19154.10153127509</v>
      </c>
      <c r="L49" s="7">
        <f t="shared" si="92"/>
        <v>15295.07004293936</v>
      </c>
      <c r="M49" s="7">
        <f t="shared" si="92"/>
        <v>24611.165137199954</v>
      </c>
      <c r="N49" s="20"/>
      <c r="O49" s="11">
        <f t="shared" ref="O49:S49" si="93">STDEV(O27:O46)</f>
        <v>21080.045252669774</v>
      </c>
      <c r="P49" s="7">
        <f t="shared" si="93"/>
        <v>21476.295889014469</v>
      </c>
      <c r="Q49" s="7">
        <f t="shared" si="93"/>
        <v>20763.470218324237</v>
      </c>
      <c r="R49" s="7">
        <f t="shared" si="93"/>
        <v>20170.534506313772</v>
      </c>
      <c r="S49" s="7">
        <f t="shared" si="93"/>
        <v>23445.564001140563</v>
      </c>
      <c r="T49" s="20"/>
      <c r="U49" s="11">
        <f t="shared" ref="U49:Y49" si="94">STDEV(U27:U46)</f>
        <v>18.713630135919534</v>
      </c>
      <c r="V49" s="7">
        <f t="shared" si="94"/>
        <v>16.465279704116874</v>
      </c>
      <c r="W49" s="7">
        <f t="shared" si="94"/>
        <v>15.307831214615678</v>
      </c>
      <c r="X49" s="7">
        <f t="shared" si="94"/>
        <v>14.494599662996166</v>
      </c>
      <c r="Y49" s="7">
        <f t="shared" si="94"/>
        <v>14.121824951788799</v>
      </c>
      <c r="Z49" s="20"/>
      <c r="AA49" s="11">
        <f t="shared" ref="AA49:AE49" si="95">STDEV(AA27:AA46)</f>
        <v>174.55092096446953</v>
      </c>
      <c r="AB49" s="7">
        <f t="shared" si="95"/>
        <v>138.38559813288609</v>
      </c>
      <c r="AC49" s="7">
        <f t="shared" si="95"/>
        <v>172.98154564607265</v>
      </c>
      <c r="AD49" s="7">
        <f t="shared" si="95"/>
        <v>136.77185328429564</v>
      </c>
      <c r="AE49" s="7">
        <f t="shared" si="95"/>
        <v>205.59922346197294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 measurements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Veki</dc:creator>
  <cp:lastModifiedBy>Tim H</cp:lastModifiedBy>
  <dcterms:created xsi:type="dcterms:W3CDTF">2016-05-02T07:12:47Z</dcterms:created>
  <dcterms:modified xsi:type="dcterms:W3CDTF">2016-06-23T14:52:24Z</dcterms:modified>
</cp:coreProperties>
</file>